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1CCF875D-7ECE-429D-896C-5067570E1B59}"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<sst xmlns="http://schemas.openxmlformats.org/spreadsheetml/2006/main" count="11244" uniqueCount="2031">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</sst>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44393</v>
      </c>
      <c r="C8" s="65">
        <f>VLOOKUP($A8,'Return Data'!$B$7:$R$2843,4,0)</f>
        <v>1094.73</v>
      </c>
      <c r="D8" s="65">
        <f>VLOOKUP($A8,'Return Data'!$B$7:$R$2843,10,0)</f>
        <v>10.7981</v>
      </c>
      <c r="E8" s="66">
        <f t="shared" ref="E8:E40" si="0">RANK(D8,D$8:D$40,0)</f>
        <v>18</v>
      </c>
      <c r="F8" s="65">
        <f>VLOOKUP($A8,'Return Data'!$B$7:$R$2843,11,0)</f>
        <v>14.8238</v>
      </c>
      <c r="G8" s="66">
        <f t="shared" ref="G8:G40" si="1">RANK(F8,F$8:F$40,0)</f>
        <v>13</v>
      </c>
      <c r="H8" s="65">
        <f>VLOOKUP($A8,'Return Data'!$B$7:$R$2843,12,0)</f>
        <v>36.793399999999998</v>
      </c>
      <c r="I8" s="66">
        <f t="shared" ref="I8:I40" si="2">RANK(H8,H$8:H$40,0)</f>
        <v>15</v>
      </c>
      <c r="J8" s="65">
        <f>VLOOKUP($A8,'Return Data'!$B$7:$R$2843,13,0)</f>
        <v>50.306899999999999</v>
      </c>
      <c r="K8" s="66">
        <f t="shared" ref="K8:K40" si="3">RANK(J8,J$8:J$40,0)</f>
        <v>8</v>
      </c>
      <c r="L8" s="65">
        <f>VLOOKUP($A8,'Return Data'!$B$7:$R$2843,17,0)</f>
        <v>16.793800000000001</v>
      </c>
      <c r="M8" s="66">
        <f t="shared" ref="M8:M17" si="4">RANK(L8,L$8:L$40,0)</f>
        <v>23</v>
      </c>
      <c r="N8" s="65">
        <f>VLOOKUP($A8,'Return Data'!$B$7:$R$2843,14,0)</f>
        <v>12.0707</v>
      </c>
      <c r="O8" s="66">
        <f>RANK(N8,N$8:N$40,0)</f>
        <v>22</v>
      </c>
      <c r="P8" s="65">
        <f>VLOOKUP($A8,'Return Data'!$B$7:$R$2843,15,0)</f>
        <v>11.6523</v>
      </c>
      <c r="Q8" s="66">
        <f>RANK(P8,P$8:P$40,0)</f>
        <v>17</v>
      </c>
      <c r="R8" s="65">
        <f>VLOOKUP($A8,'Return Data'!$B$7:$R$2843,16,0)</f>
        <v>14.3223</v>
      </c>
      <c r="S8" s="67">
        <f t="shared" ref="S8:S40" si="5">RANK(R8,R$8:R$40,0)</f>
        <v>18</v>
      </c>
    </row>
    <row r="9" spans="1:20" x14ac:dyDescent="0.3">
      <c r="A9" s="63" t="s">
        <v>480</v>
      </c>
      <c r="B9" s="64">
        <f>VLOOKUP($A9,'Return Data'!$B$7:$R$2843,3,0)</f>
        <v>44393</v>
      </c>
      <c r="C9" s="65">
        <f>VLOOKUP($A9,'Return Data'!$B$7:$R$2843,4,0)</f>
        <v>15</v>
      </c>
      <c r="D9" s="65">
        <f>VLOOKUP($A9,'Return Data'!$B$7:$R$2843,10,0)</f>
        <v>11.1935</v>
      </c>
      <c r="E9" s="66">
        <f t="shared" si="0"/>
        <v>16</v>
      </c>
      <c r="F9" s="65">
        <f>VLOOKUP($A9,'Return Data'!$B$7:$R$2843,11,0)</f>
        <v>10.9467</v>
      </c>
      <c r="G9" s="66">
        <f t="shared" si="1"/>
        <v>26</v>
      </c>
      <c r="H9" s="65">
        <f>VLOOKUP($A9,'Return Data'!$B$7:$R$2843,12,0)</f>
        <v>30.434799999999999</v>
      </c>
      <c r="I9" s="66">
        <f t="shared" si="2"/>
        <v>24</v>
      </c>
      <c r="J9" s="65">
        <f>VLOOKUP($A9,'Return Data'!$B$7:$R$2843,13,0)</f>
        <v>40.186900000000001</v>
      </c>
      <c r="K9" s="66">
        <f t="shared" si="3"/>
        <v>25</v>
      </c>
      <c r="L9" s="65">
        <f>VLOOKUP($A9,'Return Data'!$B$7:$R$2843,17,0)</f>
        <v>19.436900000000001</v>
      </c>
      <c r="M9" s="66">
        <f t="shared" si="4"/>
        <v>10</v>
      </c>
      <c r="N9" s="65"/>
      <c r="O9" s="66"/>
      <c r="P9" s="65"/>
      <c r="Q9" s="66"/>
      <c r="R9" s="65">
        <f>VLOOKUP($A9,'Return Data'!$B$7:$R$2843,16,0)</f>
        <v>14.803800000000001</v>
      </c>
      <c r="S9" s="67">
        <f t="shared" si="5"/>
        <v>17</v>
      </c>
    </row>
    <row r="10" spans="1:20" x14ac:dyDescent="0.3">
      <c r="A10" s="63" t="s">
        <v>483</v>
      </c>
      <c r="B10" s="64">
        <f>VLOOKUP($A10,'Return Data'!$B$7:$R$2843,3,0)</f>
        <v>44393</v>
      </c>
      <c r="C10" s="65">
        <f>VLOOKUP($A10,'Return Data'!$B$7:$R$2843,4,0)</f>
        <v>82.52</v>
      </c>
      <c r="D10" s="65">
        <f>VLOOKUP($A10,'Return Data'!$B$7:$R$2843,10,0)</f>
        <v>10.394600000000001</v>
      </c>
      <c r="E10" s="66">
        <f t="shared" si="0"/>
        <v>21</v>
      </c>
      <c r="F10" s="65">
        <f>VLOOKUP($A10,'Return Data'!$B$7:$R$2843,11,0)</f>
        <v>12.6092</v>
      </c>
      <c r="G10" s="66">
        <f t="shared" si="1"/>
        <v>22</v>
      </c>
      <c r="H10" s="65">
        <f>VLOOKUP($A10,'Return Data'!$B$7:$R$2843,12,0)</f>
        <v>34.0045</v>
      </c>
      <c r="I10" s="66">
        <f t="shared" si="2"/>
        <v>19</v>
      </c>
      <c r="J10" s="65">
        <f>VLOOKUP($A10,'Return Data'!$B$7:$R$2843,13,0)</f>
        <v>46.001399999999997</v>
      </c>
      <c r="K10" s="66">
        <f t="shared" si="3"/>
        <v>16</v>
      </c>
      <c r="L10" s="65">
        <f>VLOOKUP($A10,'Return Data'!$B$7:$R$2843,17,0)</f>
        <v>18.127199999999998</v>
      </c>
      <c r="M10" s="66">
        <f t="shared" si="4"/>
        <v>17</v>
      </c>
      <c r="N10" s="65">
        <f>VLOOKUP($A10,'Return Data'!$B$7:$R$2843,14,0)</f>
        <v>12.0877</v>
      </c>
      <c r="O10" s="66">
        <f t="shared" ref="O10:O17" si="6">RANK(N10,N$8:N$40,0)</f>
        <v>21</v>
      </c>
      <c r="P10" s="65">
        <f>VLOOKUP($A10,'Return Data'!$B$7:$R$2843,15,0)</f>
        <v>12.0024</v>
      </c>
      <c r="Q10" s="66">
        <f>RANK(P10,P$8:P$40,0)</f>
        <v>15</v>
      </c>
      <c r="R10" s="65">
        <f>VLOOKUP($A10,'Return Data'!$B$7:$R$2843,16,0)</f>
        <v>12.483000000000001</v>
      </c>
      <c r="S10" s="67">
        <f t="shared" si="5"/>
        <v>27</v>
      </c>
    </row>
    <row r="11" spans="1:20" x14ac:dyDescent="0.3">
      <c r="A11" s="63" t="s">
        <v>1776</v>
      </c>
      <c r="B11" s="64">
        <f>VLOOKUP($A11,'Return Data'!$B$7:$R$2843,3,0)</f>
        <v>44393</v>
      </c>
      <c r="C11" s="65">
        <f>VLOOKUP($A11,'Return Data'!$B$7:$R$2843,4,0)</f>
        <v>18.988199999999999</v>
      </c>
      <c r="D11" s="65">
        <f>VLOOKUP($A11,'Return Data'!$B$7:$R$2843,10,0)</f>
        <v>13.5312</v>
      </c>
      <c r="E11" s="66">
        <f t="shared" si="0"/>
        <v>3</v>
      </c>
      <c r="F11" s="65">
        <f>VLOOKUP($A11,'Return Data'!$B$7:$R$2843,11,0)</f>
        <v>15.5351</v>
      </c>
      <c r="G11" s="66">
        <f t="shared" si="1"/>
        <v>10</v>
      </c>
      <c r="H11" s="65">
        <f>VLOOKUP($A11,'Return Data'!$B$7:$R$2843,12,0)</f>
        <v>37.440300000000001</v>
      </c>
      <c r="I11" s="66">
        <f t="shared" si="2"/>
        <v>14</v>
      </c>
      <c r="J11" s="65">
        <f>VLOOKUP($A11,'Return Data'!$B$7:$R$2843,13,0)</f>
        <v>43.337499999999999</v>
      </c>
      <c r="K11" s="66">
        <f t="shared" si="3"/>
        <v>17</v>
      </c>
      <c r="L11" s="65">
        <f>VLOOKUP($A11,'Return Data'!$B$7:$R$2843,17,0)</f>
        <v>23.830100000000002</v>
      </c>
      <c r="M11" s="66">
        <f t="shared" si="4"/>
        <v>4</v>
      </c>
      <c r="N11" s="65">
        <f>VLOOKUP($A11,'Return Data'!$B$7:$R$2843,14,0)</f>
        <v>18.922799999999999</v>
      </c>
      <c r="O11" s="66">
        <f t="shared" si="6"/>
        <v>2</v>
      </c>
      <c r="P11" s="65"/>
      <c r="Q11" s="66"/>
      <c r="R11" s="65">
        <f>VLOOKUP($A11,'Return Data'!$B$7:$R$2843,16,0)</f>
        <v>16.175999999999998</v>
      </c>
      <c r="S11" s="67">
        <f t="shared" si="5"/>
        <v>6</v>
      </c>
    </row>
    <row r="12" spans="1:20" x14ac:dyDescent="0.3">
      <c r="A12" s="63" t="s">
        <v>484</v>
      </c>
      <c r="B12" s="64">
        <f>VLOOKUP($A12,'Return Data'!$B$7:$R$2843,3,0)</f>
        <v>44393</v>
      </c>
      <c r="C12" s="65">
        <f>VLOOKUP($A12,'Return Data'!$B$7:$R$2843,4,0)</f>
        <v>22.77</v>
      </c>
      <c r="D12" s="65">
        <f>VLOOKUP($A12,'Return Data'!$B$7:$R$2843,10,0)</f>
        <v>24.5624</v>
      </c>
      <c r="E12" s="66">
        <f t="shared" si="0"/>
        <v>1</v>
      </c>
      <c r="F12" s="65">
        <f>VLOOKUP($A12,'Return Data'!$B$7:$R$2843,11,0)</f>
        <v>36.021500000000003</v>
      </c>
      <c r="G12" s="66">
        <f t="shared" si="1"/>
        <v>1</v>
      </c>
      <c r="H12" s="65">
        <f>VLOOKUP($A12,'Return Data'!$B$7:$R$2843,12,0)</f>
        <v>59.901699999999998</v>
      </c>
      <c r="I12" s="66">
        <f t="shared" si="2"/>
        <v>2</v>
      </c>
      <c r="J12" s="65">
        <f>VLOOKUP($A12,'Return Data'!$B$7:$R$2843,13,0)</f>
        <v>86.792500000000004</v>
      </c>
      <c r="K12" s="66">
        <f t="shared" si="3"/>
        <v>1</v>
      </c>
      <c r="L12" s="65">
        <f>VLOOKUP($A12,'Return Data'!$B$7:$R$2843,17,0)</f>
        <v>38.265999999999998</v>
      </c>
      <c r="M12" s="66">
        <f t="shared" si="4"/>
        <v>1</v>
      </c>
      <c r="N12" s="65">
        <f>VLOOKUP($A12,'Return Data'!$B$7:$R$2843,14,0)</f>
        <v>18.435099999999998</v>
      </c>
      <c r="O12" s="66">
        <f t="shared" si="6"/>
        <v>3</v>
      </c>
      <c r="P12" s="65"/>
      <c r="Q12" s="66"/>
      <c r="R12" s="65">
        <f>VLOOKUP($A12,'Return Data'!$B$7:$R$2843,16,0)</f>
        <v>17.9208</v>
      </c>
      <c r="S12" s="67">
        <f t="shared" si="5"/>
        <v>3</v>
      </c>
    </row>
    <row r="13" spans="1:20" x14ac:dyDescent="0.3">
      <c r="A13" s="63" t="s">
        <v>486</v>
      </c>
      <c r="B13" s="64">
        <f>VLOOKUP($A13,'Return Data'!$B$7:$R$2843,3,0)</f>
        <v>44393</v>
      </c>
      <c r="C13" s="65">
        <f>VLOOKUP($A13,'Return Data'!$B$7:$R$2843,4,0)</f>
        <v>249.5</v>
      </c>
      <c r="D13" s="65">
        <f>VLOOKUP($A13,'Return Data'!$B$7:$R$2843,10,0)</f>
        <v>10.5793</v>
      </c>
      <c r="E13" s="66">
        <f t="shared" si="0"/>
        <v>20</v>
      </c>
      <c r="F13" s="65">
        <f>VLOOKUP($A13,'Return Data'!$B$7:$R$2843,11,0)</f>
        <v>13.069900000000001</v>
      </c>
      <c r="G13" s="66">
        <f t="shared" si="1"/>
        <v>19</v>
      </c>
      <c r="H13" s="65">
        <f>VLOOKUP($A13,'Return Data'!$B$7:$R$2843,12,0)</f>
        <v>31.088100000000001</v>
      </c>
      <c r="I13" s="66">
        <f t="shared" si="2"/>
        <v>23</v>
      </c>
      <c r="J13" s="65">
        <f>VLOOKUP($A13,'Return Data'!$B$7:$R$2843,13,0)</f>
        <v>41.295699999999997</v>
      </c>
      <c r="K13" s="66">
        <f t="shared" si="3"/>
        <v>22</v>
      </c>
      <c r="L13" s="65">
        <f>VLOOKUP($A13,'Return Data'!$B$7:$R$2843,17,0)</f>
        <v>21.789100000000001</v>
      </c>
      <c r="M13" s="66">
        <f t="shared" si="4"/>
        <v>7</v>
      </c>
      <c r="N13" s="65">
        <f>VLOOKUP($A13,'Return Data'!$B$7:$R$2843,14,0)</f>
        <v>16.896000000000001</v>
      </c>
      <c r="O13" s="66">
        <f t="shared" si="6"/>
        <v>7</v>
      </c>
      <c r="P13" s="65">
        <f>VLOOKUP($A13,'Return Data'!$B$7:$R$2843,15,0)</f>
        <v>15.8529</v>
      </c>
      <c r="Q13" s="66">
        <f>RANK(P13,P$8:P$40,0)</f>
        <v>3</v>
      </c>
      <c r="R13" s="65">
        <f>VLOOKUP($A13,'Return Data'!$B$7:$R$2843,16,0)</f>
        <v>15.722099999999999</v>
      </c>
      <c r="S13" s="67">
        <f t="shared" si="5"/>
        <v>10</v>
      </c>
    </row>
    <row r="14" spans="1:20" x14ac:dyDescent="0.3">
      <c r="A14" s="63" t="s">
        <v>488</v>
      </c>
      <c r="B14" s="64">
        <f>VLOOKUP($A14,'Return Data'!$B$7:$R$2843,3,0)</f>
        <v>44393</v>
      </c>
      <c r="C14" s="65">
        <f>VLOOKUP($A14,'Return Data'!$B$7:$R$2843,4,0)</f>
        <v>242.8</v>
      </c>
      <c r="D14" s="65">
        <f>VLOOKUP($A14,'Return Data'!$B$7:$R$2843,10,0)</f>
        <v>11.8605</v>
      </c>
      <c r="E14" s="66">
        <f t="shared" si="0"/>
        <v>10</v>
      </c>
      <c r="F14" s="65">
        <f>VLOOKUP($A14,'Return Data'!$B$7:$R$2843,11,0)</f>
        <v>15.376799999999999</v>
      </c>
      <c r="G14" s="66">
        <f t="shared" si="1"/>
        <v>12</v>
      </c>
      <c r="H14" s="65">
        <f>VLOOKUP($A14,'Return Data'!$B$7:$R$2843,12,0)</f>
        <v>38.575000000000003</v>
      </c>
      <c r="I14" s="66">
        <f t="shared" si="2"/>
        <v>12</v>
      </c>
      <c r="J14" s="65">
        <f>VLOOKUP($A14,'Return Data'!$B$7:$R$2843,13,0)</f>
        <v>46.601500000000001</v>
      </c>
      <c r="K14" s="66">
        <f t="shared" si="3"/>
        <v>14</v>
      </c>
      <c r="L14" s="65">
        <f>VLOOKUP($A14,'Return Data'!$B$7:$R$2843,17,0)</f>
        <v>22.721599999999999</v>
      </c>
      <c r="M14" s="66">
        <f t="shared" si="4"/>
        <v>5</v>
      </c>
      <c r="N14" s="65">
        <f>VLOOKUP($A14,'Return Data'!$B$7:$R$2843,14,0)</f>
        <v>17.066400000000002</v>
      </c>
      <c r="O14" s="66">
        <f t="shared" si="6"/>
        <v>5</v>
      </c>
      <c r="P14" s="65">
        <f>VLOOKUP($A14,'Return Data'!$B$7:$R$2843,15,0)</f>
        <v>15.2072</v>
      </c>
      <c r="Q14" s="66">
        <f>RANK(P14,P$8:P$40,0)</f>
        <v>4</v>
      </c>
      <c r="R14" s="65">
        <f>VLOOKUP($A14,'Return Data'!$B$7:$R$2843,16,0)</f>
        <v>15.237500000000001</v>
      </c>
      <c r="S14" s="67">
        <f t="shared" si="5"/>
        <v>11</v>
      </c>
    </row>
    <row r="15" spans="1:20" x14ac:dyDescent="0.3">
      <c r="A15" s="63" t="s">
        <v>490</v>
      </c>
      <c r="B15" s="64">
        <f>VLOOKUP($A15,'Return Data'!$B$7:$R$2843,3,0)</f>
        <v>44393</v>
      </c>
      <c r="C15" s="65">
        <f>VLOOKUP($A15,'Return Data'!$B$7:$R$2843,4,0)</f>
        <v>37.94</v>
      </c>
      <c r="D15" s="65">
        <f>VLOOKUP($A15,'Return Data'!$B$7:$R$2843,10,0)</f>
        <v>11.4899</v>
      </c>
      <c r="E15" s="66">
        <f t="shared" si="0"/>
        <v>13</v>
      </c>
      <c r="F15" s="65">
        <f>VLOOKUP($A15,'Return Data'!$B$7:$R$2843,11,0)</f>
        <v>14.553100000000001</v>
      </c>
      <c r="G15" s="66">
        <f t="shared" si="1"/>
        <v>14</v>
      </c>
      <c r="H15" s="65">
        <f>VLOOKUP($A15,'Return Data'!$B$7:$R$2843,12,0)</f>
        <v>37.513599999999997</v>
      </c>
      <c r="I15" s="66">
        <f t="shared" si="2"/>
        <v>13</v>
      </c>
      <c r="J15" s="65">
        <f>VLOOKUP($A15,'Return Data'!$B$7:$R$2843,13,0)</f>
        <v>46.713099999999997</v>
      </c>
      <c r="K15" s="66">
        <f t="shared" si="3"/>
        <v>13</v>
      </c>
      <c r="L15" s="65">
        <f>VLOOKUP($A15,'Return Data'!$B$7:$R$2843,17,0)</f>
        <v>19.4892</v>
      </c>
      <c r="M15" s="66">
        <f t="shared" si="4"/>
        <v>9</v>
      </c>
      <c r="N15" s="65">
        <f>VLOOKUP($A15,'Return Data'!$B$7:$R$2843,14,0)</f>
        <v>14.6286</v>
      </c>
      <c r="O15" s="66">
        <f t="shared" si="6"/>
        <v>12</v>
      </c>
      <c r="P15" s="65">
        <f>VLOOKUP($A15,'Return Data'!$B$7:$R$2843,15,0)</f>
        <v>13.163600000000001</v>
      </c>
      <c r="Q15" s="66">
        <f>RANK(P15,P$8:P$40,0)</f>
        <v>11</v>
      </c>
      <c r="R15" s="65">
        <f>VLOOKUP($A15,'Return Data'!$B$7:$R$2843,16,0)</f>
        <v>13.5191</v>
      </c>
      <c r="S15" s="67">
        <f t="shared" si="5"/>
        <v>20</v>
      </c>
    </row>
    <row r="16" spans="1:20" x14ac:dyDescent="0.3">
      <c r="A16" s="63" t="s">
        <v>493</v>
      </c>
      <c r="B16" s="64">
        <f>VLOOKUP($A16,'Return Data'!$B$7:$R$2843,3,0)</f>
        <v>44393</v>
      </c>
      <c r="C16" s="65">
        <f>VLOOKUP($A16,'Return Data'!$B$7:$R$2843,4,0)</f>
        <v>184.0582</v>
      </c>
      <c r="D16" s="65">
        <f>VLOOKUP($A16,'Return Data'!$B$7:$R$2843,10,0)</f>
        <v>11.5846</v>
      </c>
      <c r="E16" s="66">
        <f t="shared" si="0"/>
        <v>12</v>
      </c>
      <c r="F16" s="65">
        <f>VLOOKUP($A16,'Return Data'!$B$7:$R$2843,11,0)</f>
        <v>13.2342</v>
      </c>
      <c r="G16" s="66">
        <f t="shared" si="1"/>
        <v>18</v>
      </c>
      <c r="H16" s="65">
        <f>VLOOKUP($A16,'Return Data'!$B$7:$R$2843,12,0)</f>
        <v>39.870800000000003</v>
      </c>
      <c r="I16" s="66">
        <f t="shared" si="2"/>
        <v>8</v>
      </c>
      <c r="J16" s="65">
        <f>VLOOKUP($A16,'Return Data'!$B$7:$R$2843,13,0)</f>
        <v>49.459400000000002</v>
      </c>
      <c r="K16" s="66">
        <f t="shared" si="3"/>
        <v>11</v>
      </c>
      <c r="L16" s="65">
        <f>VLOOKUP($A16,'Return Data'!$B$7:$R$2843,17,0)</f>
        <v>18.924099999999999</v>
      </c>
      <c r="M16" s="66">
        <f t="shared" si="4"/>
        <v>14</v>
      </c>
      <c r="N16" s="65">
        <f>VLOOKUP($A16,'Return Data'!$B$7:$R$2843,14,0)</f>
        <v>14.8324</v>
      </c>
      <c r="O16" s="66">
        <f t="shared" si="6"/>
        <v>11</v>
      </c>
      <c r="P16" s="65">
        <f>VLOOKUP($A16,'Return Data'!$B$7:$R$2843,15,0)</f>
        <v>12.6569</v>
      </c>
      <c r="Q16" s="66">
        <f>RANK(P16,P$8:P$40,0)</f>
        <v>12</v>
      </c>
      <c r="R16" s="65">
        <f>VLOOKUP($A16,'Return Data'!$B$7:$R$2843,16,0)</f>
        <v>15.151199999999999</v>
      </c>
      <c r="S16" s="67">
        <f t="shared" si="5"/>
        <v>12</v>
      </c>
    </row>
    <row r="17" spans="1:19" x14ac:dyDescent="0.3">
      <c r="A17" s="63" t="s">
        <v>495</v>
      </c>
      <c r="B17" s="64">
        <f>VLOOKUP($A17,'Return Data'!$B$7:$R$2843,3,0)</f>
        <v>44393</v>
      </c>
      <c r="C17" s="65">
        <f>VLOOKUP($A17,'Return Data'!$B$7:$R$2843,4,0)</f>
        <v>79.066000000000003</v>
      </c>
      <c r="D17" s="65">
        <f>VLOOKUP($A17,'Return Data'!$B$7:$R$2843,10,0)</f>
        <v>12.4518</v>
      </c>
      <c r="E17" s="66">
        <f t="shared" si="0"/>
        <v>6</v>
      </c>
      <c r="F17" s="65">
        <f>VLOOKUP($A17,'Return Data'!$B$7:$R$2843,11,0)</f>
        <v>15.759399999999999</v>
      </c>
      <c r="G17" s="66">
        <f t="shared" si="1"/>
        <v>9</v>
      </c>
      <c r="H17" s="65">
        <f>VLOOKUP($A17,'Return Data'!$B$7:$R$2843,12,0)</f>
        <v>40.200400000000002</v>
      </c>
      <c r="I17" s="66">
        <f t="shared" si="2"/>
        <v>7</v>
      </c>
      <c r="J17" s="65">
        <f>VLOOKUP($A17,'Return Data'!$B$7:$R$2843,13,0)</f>
        <v>49.82</v>
      </c>
      <c r="K17" s="66">
        <f t="shared" si="3"/>
        <v>9</v>
      </c>
      <c r="L17" s="65">
        <f>VLOOKUP($A17,'Return Data'!$B$7:$R$2843,17,0)</f>
        <v>17.885200000000001</v>
      </c>
      <c r="M17" s="66">
        <f t="shared" si="4"/>
        <v>18</v>
      </c>
      <c r="N17" s="65">
        <f>VLOOKUP($A17,'Return Data'!$B$7:$R$2843,14,0)</f>
        <v>14.9068</v>
      </c>
      <c r="O17" s="66">
        <f t="shared" si="6"/>
        <v>10</v>
      </c>
      <c r="P17" s="65">
        <f>VLOOKUP($A17,'Return Data'!$B$7:$R$2843,15,0)</f>
        <v>14.0082</v>
      </c>
      <c r="Q17" s="66">
        <f>RANK(P17,P$8:P$40,0)</f>
        <v>10</v>
      </c>
      <c r="R17" s="65">
        <f>VLOOKUP($A17,'Return Data'!$B$7:$R$2843,16,0)</f>
        <v>16.120699999999999</v>
      </c>
      <c r="S17" s="67">
        <f t="shared" si="5"/>
        <v>7</v>
      </c>
    </row>
    <row r="18" spans="1:19" x14ac:dyDescent="0.3">
      <c r="A18" s="63" t="s">
        <v>496</v>
      </c>
      <c r="B18" s="64">
        <f>VLOOKUP($A18,'Return Data'!$B$7:$R$2843,3,0)</f>
        <v>44393</v>
      </c>
      <c r="C18" s="65">
        <f>VLOOKUP($A18,'Return Data'!$B$7:$R$2843,4,0)</f>
        <v>15.486700000000001</v>
      </c>
      <c r="D18" s="65">
        <f>VLOOKUP($A18,'Return Data'!$B$7:$R$2843,10,0)</f>
        <v>9.8385999999999996</v>
      </c>
      <c r="E18" s="66">
        <f t="shared" si="0"/>
        <v>23</v>
      </c>
      <c r="F18" s="65">
        <f>VLOOKUP($A18,'Return Data'!$B$7:$R$2843,11,0)</f>
        <v>10.7974</v>
      </c>
      <c r="G18" s="66">
        <f t="shared" si="1"/>
        <v>27</v>
      </c>
      <c r="H18" s="65">
        <f>VLOOKUP($A18,'Return Data'!$B$7:$R$2843,12,0)</f>
        <v>29.5427</v>
      </c>
      <c r="I18" s="66">
        <f t="shared" si="2"/>
        <v>26</v>
      </c>
      <c r="J18" s="65">
        <f>VLOOKUP($A18,'Return Data'!$B$7:$R$2843,13,0)</f>
        <v>39.592799999999997</v>
      </c>
      <c r="K18" s="66">
        <f t="shared" si="3"/>
        <v>27</v>
      </c>
      <c r="L18" s="65"/>
      <c r="M18" s="66"/>
      <c r="N18" s="65"/>
      <c r="O18" s="66"/>
      <c r="P18" s="65"/>
      <c r="Q18" s="66"/>
      <c r="R18" s="65">
        <f>VLOOKUP($A18,'Return Data'!$B$7:$R$2843,16,0)</f>
        <v>17.3475</v>
      </c>
      <c r="S18" s="67">
        <f t="shared" si="5"/>
        <v>4</v>
      </c>
    </row>
    <row r="19" spans="1:19" x14ac:dyDescent="0.3">
      <c r="A19" s="63" t="s">
        <v>499</v>
      </c>
      <c r="B19" s="64">
        <f>VLOOKUP($A19,'Return Data'!$B$7:$R$2843,3,0)</f>
        <v>44393</v>
      </c>
      <c r="C19" s="65">
        <f>VLOOKUP($A19,'Return Data'!$B$7:$R$2843,4,0)</f>
        <v>206.21</v>
      </c>
      <c r="D19" s="65">
        <f>VLOOKUP($A19,'Return Data'!$B$7:$R$2843,10,0)</f>
        <v>11.6097</v>
      </c>
      <c r="E19" s="66">
        <f t="shared" si="0"/>
        <v>11</v>
      </c>
      <c r="F19" s="65">
        <f>VLOOKUP($A19,'Return Data'!$B$7:$R$2843,11,0)</f>
        <v>17.982600000000001</v>
      </c>
      <c r="G19" s="66">
        <f t="shared" si="1"/>
        <v>4</v>
      </c>
      <c r="H19" s="65">
        <f>VLOOKUP($A19,'Return Data'!$B$7:$R$2843,12,0)</f>
        <v>54.014499999999998</v>
      </c>
      <c r="I19" s="66">
        <f t="shared" si="2"/>
        <v>3</v>
      </c>
      <c r="J19" s="65">
        <f>VLOOKUP($A19,'Return Data'!$B$7:$R$2843,13,0)</f>
        <v>53.270400000000002</v>
      </c>
      <c r="K19" s="66">
        <f t="shared" si="3"/>
        <v>5</v>
      </c>
      <c r="L19" s="65">
        <f>VLOOKUP($A19,'Return Data'!$B$7:$R$2843,17,0)</f>
        <v>19.0322</v>
      </c>
      <c r="M19" s="66">
        <f>RANK(L19,L$8:L$40,0)</f>
        <v>12</v>
      </c>
      <c r="N19" s="65">
        <f>VLOOKUP($A19,'Return Data'!$B$7:$R$2843,14,0)</f>
        <v>16.414300000000001</v>
      </c>
      <c r="O19" s="66">
        <f>RANK(N19,N$8:N$40,0)</f>
        <v>8</v>
      </c>
      <c r="P19" s="65">
        <f>VLOOKUP($A19,'Return Data'!$B$7:$R$2843,15,0)</f>
        <v>14.8736</v>
      </c>
      <c r="Q19" s="66">
        <f>RANK(P19,P$8:P$40,0)</f>
        <v>5</v>
      </c>
      <c r="R19" s="65">
        <f>VLOOKUP($A19,'Return Data'!$B$7:$R$2843,16,0)</f>
        <v>16.444099999999999</v>
      </c>
      <c r="S19" s="67">
        <f t="shared" si="5"/>
        <v>5</v>
      </c>
    </row>
    <row r="20" spans="1:19" x14ac:dyDescent="0.3">
      <c r="A20" s="63" t="s">
        <v>501</v>
      </c>
      <c r="B20" s="64">
        <f>VLOOKUP($A20,'Return Data'!$B$7:$R$2843,3,0)</f>
        <v>44393</v>
      </c>
      <c r="C20" s="65">
        <f>VLOOKUP($A20,'Return Data'!$B$7:$R$2843,4,0)</f>
        <v>15.8528</v>
      </c>
      <c r="D20" s="65">
        <f>VLOOKUP($A20,'Return Data'!$B$7:$R$2843,10,0)</f>
        <v>8.2908000000000008</v>
      </c>
      <c r="E20" s="66">
        <f t="shared" si="0"/>
        <v>29</v>
      </c>
      <c r="F20" s="65">
        <f>VLOOKUP($A20,'Return Data'!$B$7:$R$2843,11,0)</f>
        <v>9.3514999999999997</v>
      </c>
      <c r="G20" s="66">
        <f t="shared" si="1"/>
        <v>30</v>
      </c>
      <c r="H20" s="65">
        <f>VLOOKUP($A20,'Return Data'!$B$7:$R$2843,12,0)</f>
        <v>25.436599999999999</v>
      </c>
      <c r="I20" s="66">
        <f t="shared" si="2"/>
        <v>30</v>
      </c>
      <c r="J20" s="65">
        <f>VLOOKUP($A20,'Return Data'!$B$7:$R$2843,13,0)</f>
        <v>33.410800000000002</v>
      </c>
      <c r="K20" s="66">
        <f t="shared" si="3"/>
        <v>31</v>
      </c>
      <c r="L20" s="65">
        <f>VLOOKUP($A20,'Return Data'!$B$7:$R$2843,17,0)</f>
        <v>16.515000000000001</v>
      </c>
      <c r="M20" s="66">
        <f>RANK(L20,L$8:L$40,0)</f>
        <v>24</v>
      </c>
      <c r="N20" s="65">
        <f>VLOOKUP($A20,'Return Data'!$B$7:$R$2843,14,0)</f>
        <v>8.6006999999999998</v>
      </c>
      <c r="O20" s="66">
        <f>RANK(N20,N$8:N$40,0)</f>
        <v>25</v>
      </c>
      <c r="P20" s="65"/>
      <c r="Q20" s="66"/>
      <c r="R20" s="65">
        <f>VLOOKUP($A20,'Return Data'!$B$7:$R$2843,16,0)</f>
        <v>10.234299999999999</v>
      </c>
      <c r="S20" s="67">
        <f t="shared" si="5"/>
        <v>33</v>
      </c>
    </row>
    <row r="21" spans="1:19" x14ac:dyDescent="0.3">
      <c r="A21" s="63" t="s">
        <v>502</v>
      </c>
      <c r="B21" s="64">
        <f>VLOOKUP($A21,'Return Data'!$B$7:$R$2843,3,0)</f>
        <v>44393</v>
      </c>
      <c r="C21" s="65">
        <f>VLOOKUP($A21,'Return Data'!$B$7:$R$2843,4,0)</f>
        <v>17.21</v>
      </c>
      <c r="D21" s="65">
        <f>VLOOKUP($A21,'Return Data'!$B$7:$R$2843,10,0)</f>
        <v>13.223699999999999</v>
      </c>
      <c r="E21" s="66">
        <f t="shared" si="0"/>
        <v>4</v>
      </c>
      <c r="F21" s="65">
        <f>VLOOKUP($A21,'Return Data'!$B$7:$R$2843,11,0)</f>
        <v>16.678000000000001</v>
      </c>
      <c r="G21" s="66">
        <f t="shared" si="1"/>
        <v>7</v>
      </c>
      <c r="H21" s="65">
        <f>VLOOKUP($A21,'Return Data'!$B$7:$R$2843,12,0)</f>
        <v>39.126899999999999</v>
      </c>
      <c r="I21" s="66">
        <f t="shared" si="2"/>
        <v>11</v>
      </c>
      <c r="J21" s="65">
        <f>VLOOKUP($A21,'Return Data'!$B$7:$R$2843,13,0)</f>
        <v>54.627099999999999</v>
      </c>
      <c r="K21" s="66">
        <f t="shared" si="3"/>
        <v>3</v>
      </c>
      <c r="L21" s="65">
        <f>VLOOKUP($A21,'Return Data'!$B$7:$R$2843,17,0)</f>
        <v>19.677399999999999</v>
      </c>
      <c r="M21" s="66">
        <f>RANK(L21,L$8:L$40,0)</f>
        <v>8</v>
      </c>
      <c r="N21" s="65">
        <f>VLOOKUP($A21,'Return Data'!$B$7:$R$2843,14,0)</f>
        <v>13.7788</v>
      </c>
      <c r="O21" s="66">
        <f>RANK(N21,N$8:N$40,0)</f>
        <v>14</v>
      </c>
      <c r="P21" s="65"/>
      <c r="Q21" s="66"/>
      <c r="R21" s="65">
        <f>VLOOKUP($A21,'Return Data'!$B$7:$R$2843,16,0)</f>
        <v>12.687200000000001</v>
      </c>
      <c r="S21" s="67">
        <f t="shared" si="5"/>
        <v>25</v>
      </c>
    </row>
    <row r="22" spans="1:19" x14ac:dyDescent="0.3">
      <c r="A22" s="63" t="s">
        <v>504</v>
      </c>
      <c r="B22" s="64">
        <f>VLOOKUP($A22,'Return Data'!$B$7:$R$2843,3,0)</f>
        <v>44393</v>
      </c>
      <c r="C22" s="65">
        <f>VLOOKUP($A22,'Return Data'!$B$7:$R$2843,4,0)</f>
        <v>14.3994</v>
      </c>
      <c r="D22" s="65">
        <f>VLOOKUP($A22,'Return Data'!$B$7:$R$2843,10,0)</f>
        <v>6.4344000000000001</v>
      </c>
      <c r="E22" s="66">
        <f t="shared" si="0"/>
        <v>32</v>
      </c>
      <c r="F22" s="65">
        <f>VLOOKUP($A22,'Return Data'!$B$7:$R$2843,11,0)</f>
        <v>9.4985999999999997</v>
      </c>
      <c r="G22" s="66">
        <f t="shared" si="1"/>
        <v>29</v>
      </c>
      <c r="H22" s="65">
        <f>VLOOKUP($A22,'Return Data'!$B$7:$R$2843,12,0)</f>
        <v>27.945799999999998</v>
      </c>
      <c r="I22" s="66">
        <f t="shared" si="2"/>
        <v>28</v>
      </c>
      <c r="J22" s="65">
        <f>VLOOKUP($A22,'Return Data'!$B$7:$R$2843,13,0)</f>
        <v>40.040700000000001</v>
      </c>
      <c r="K22" s="66">
        <f t="shared" si="3"/>
        <v>26</v>
      </c>
      <c r="L22" s="65"/>
      <c r="M22" s="66"/>
      <c r="N22" s="65"/>
      <c r="O22" s="66"/>
      <c r="P22" s="65"/>
      <c r="Q22" s="66"/>
      <c r="R22" s="65">
        <f>VLOOKUP($A22,'Return Data'!$B$7:$R$2843,16,0)</f>
        <v>15.1052</v>
      </c>
      <c r="S22" s="67">
        <f t="shared" si="5"/>
        <v>14</v>
      </c>
    </row>
    <row r="23" spans="1:19" x14ac:dyDescent="0.3">
      <c r="A23" s="63" t="s">
        <v>506</v>
      </c>
      <c r="B23" s="64">
        <f>VLOOKUP($A23,'Return Data'!$B$7:$R$2843,3,0)</f>
        <v>44393</v>
      </c>
      <c r="C23" s="65">
        <f>VLOOKUP($A23,'Return Data'!$B$7:$R$2843,4,0)</f>
        <v>14.5398</v>
      </c>
      <c r="D23" s="65">
        <f>VLOOKUP($A23,'Return Data'!$B$7:$R$2843,10,0)</f>
        <v>11.4221</v>
      </c>
      <c r="E23" s="66">
        <f t="shared" si="0"/>
        <v>14</v>
      </c>
      <c r="F23" s="65">
        <f>VLOOKUP($A23,'Return Data'!$B$7:$R$2843,11,0)</f>
        <v>12.071300000000001</v>
      </c>
      <c r="G23" s="66">
        <f t="shared" si="1"/>
        <v>24</v>
      </c>
      <c r="H23" s="65">
        <f>VLOOKUP($A23,'Return Data'!$B$7:$R$2843,12,0)</f>
        <v>28.300699999999999</v>
      </c>
      <c r="I23" s="66">
        <f t="shared" si="2"/>
        <v>27</v>
      </c>
      <c r="J23" s="65">
        <f>VLOOKUP($A23,'Return Data'!$B$7:$R$2843,13,0)</f>
        <v>39.112900000000003</v>
      </c>
      <c r="K23" s="66">
        <f t="shared" si="3"/>
        <v>28</v>
      </c>
      <c r="L23" s="65">
        <f>VLOOKUP($A23,'Return Data'!$B$7:$R$2843,17,0)</f>
        <v>17.268599999999999</v>
      </c>
      <c r="M23" s="66">
        <f>RANK(L23,L$8:L$40,0)</f>
        <v>21</v>
      </c>
      <c r="N23" s="65"/>
      <c r="O23" s="66"/>
      <c r="P23" s="65"/>
      <c r="Q23" s="66"/>
      <c r="R23" s="65">
        <f>VLOOKUP($A23,'Return Data'!$B$7:$R$2843,16,0)</f>
        <v>13.072699999999999</v>
      </c>
      <c r="S23" s="67">
        <f t="shared" si="5"/>
        <v>22</v>
      </c>
    </row>
    <row r="24" spans="1:19" x14ac:dyDescent="0.3">
      <c r="A24" s="63" t="s">
        <v>509</v>
      </c>
      <c r="B24" s="64">
        <f>VLOOKUP($A24,'Return Data'!$B$7:$R$2843,3,0)</f>
        <v>44393</v>
      </c>
      <c r="C24" s="65">
        <f>VLOOKUP($A24,'Return Data'!$B$7:$R$2843,4,0)</f>
        <v>69.621899999999997</v>
      </c>
      <c r="D24" s="65">
        <f>VLOOKUP($A24,'Return Data'!$B$7:$R$2843,10,0)</f>
        <v>10.853</v>
      </c>
      <c r="E24" s="66">
        <f t="shared" si="0"/>
        <v>17</v>
      </c>
      <c r="F24" s="65">
        <f>VLOOKUP($A24,'Return Data'!$B$7:$R$2843,11,0)</f>
        <v>12.869199999999999</v>
      </c>
      <c r="G24" s="66">
        <f t="shared" si="1"/>
        <v>20</v>
      </c>
      <c r="H24" s="65">
        <f>VLOOKUP($A24,'Return Data'!$B$7:$R$2843,12,0)</f>
        <v>39.480400000000003</v>
      </c>
      <c r="I24" s="66">
        <f t="shared" si="2"/>
        <v>9</v>
      </c>
      <c r="J24" s="65">
        <f>VLOOKUP($A24,'Return Data'!$B$7:$R$2843,13,0)</f>
        <v>46.117199999999997</v>
      </c>
      <c r="K24" s="66">
        <f t="shared" si="3"/>
        <v>15</v>
      </c>
      <c r="L24" s="65">
        <f>VLOOKUP($A24,'Return Data'!$B$7:$R$2843,17,0)</f>
        <v>25.963799999999999</v>
      </c>
      <c r="M24" s="66">
        <f>RANK(L24,L$8:L$40,0)</f>
        <v>3</v>
      </c>
      <c r="N24" s="65">
        <f>VLOOKUP($A24,'Return Data'!$B$7:$R$2843,14,0)</f>
        <v>13.375299999999999</v>
      </c>
      <c r="O24" s="66">
        <f>RANK(N24,N$8:N$40,0)</f>
        <v>16</v>
      </c>
      <c r="P24" s="65">
        <f>VLOOKUP($A24,'Return Data'!$B$7:$R$2843,15,0)</f>
        <v>11.2834</v>
      </c>
      <c r="Q24" s="66">
        <f>RANK(P24,P$8:P$40,0)</f>
        <v>19</v>
      </c>
      <c r="R24" s="65">
        <f>VLOOKUP($A24,'Return Data'!$B$7:$R$2843,16,0)</f>
        <v>12.736599999999999</v>
      </c>
      <c r="S24" s="67">
        <f t="shared" si="5"/>
        <v>24</v>
      </c>
    </row>
    <row r="25" spans="1:19" x14ac:dyDescent="0.3">
      <c r="A25" s="63" t="s">
        <v>1834</v>
      </c>
      <c r="B25" s="64">
        <f>VLOOKUP($A25,'Return Data'!$B$7:$R$2843,3,0)</f>
        <v>44393</v>
      </c>
      <c r="C25" s="65">
        <f>VLOOKUP($A25,'Return Data'!$B$7:$R$2843,4,0)</f>
        <v>41.031999999999996</v>
      </c>
      <c r="D25" s="65">
        <f>VLOOKUP($A25,'Return Data'!$B$7:$R$2843,10,0)</f>
        <v>9.1624999999999996</v>
      </c>
      <c r="E25" s="66">
        <f t="shared" si="0"/>
        <v>27</v>
      </c>
      <c r="F25" s="65">
        <f>VLOOKUP($A25,'Return Data'!$B$7:$R$2843,11,0)</f>
        <v>16.3995</v>
      </c>
      <c r="G25" s="66">
        <f t="shared" si="1"/>
        <v>8</v>
      </c>
      <c r="H25" s="65">
        <f>VLOOKUP($A25,'Return Data'!$B$7:$R$2843,12,0)</f>
        <v>39.408099999999997</v>
      </c>
      <c r="I25" s="66">
        <f t="shared" si="2"/>
        <v>10</v>
      </c>
      <c r="J25" s="65">
        <f>VLOOKUP($A25,'Return Data'!$B$7:$R$2843,13,0)</f>
        <v>54.406599999999997</v>
      </c>
      <c r="K25" s="66">
        <f t="shared" si="3"/>
        <v>4</v>
      </c>
      <c r="L25" s="65">
        <f>VLOOKUP($A25,'Return Data'!$B$7:$R$2843,17,0)</f>
        <v>22.390599999999999</v>
      </c>
      <c r="M25" s="66">
        <f>RANK(L25,L$8:L$40,0)</f>
        <v>6</v>
      </c>
      <c r="N25" s="65">
        <f>VLOOKUP($A25,'Return Data'!$B$7:$R$2843,14,0)</f>
        <v>17.36</v>
      </c>
      <c r="O25" s="66">
        <f>RANK(N25,N$8:N$40,0)</f>
        <v>4</v>
      </c>
      <c r="P25" s="65">
        <f>VLOOKUP($A25,'Return Data'!$B$7:$R$2843,15,0)</f>
        <v>14.523099999999999</v>
      </c>
      <c r="Q25" s="66">
        <f>RANK(P25,P$8:P$40,0)</f>
        <v>7</v>
      </c>
      <c r="R25" s="65">
        <f>VLOOKUP($A25,'Return Data'!$B$7:$R$2843,16,0)</f>
        <v>13.139900000000001</v>
      </c>
      <c r="S25" s="67">
        <f t="shared" si="5"/>
        <v>21</v>
      </c>
    </row>
    <row r="26" spans="1:19" x14ac:dyDescent="0.3">
      <c r="A26" s="63" t="s">
        <v>510</v>
      </c>
      <c r="B26" s="64">
        <f>VLOOKUP($A26,'Return Data'!$B$7:$R$2843,3,0)</f>
        <v>44393</v>
      </c>
      <c r="C26" s="65">
        <f>VLOOKUP($A26,'Return Data'!$B$7:$R$2843,4,0)</f>
        <v>38.420999999999999</v>
      </c>
      <c r="D26" s="65">
        <f>VLOOKUP($A26,'Return Data'!$B$7:$R$2843,10,0)</f>
        <v>8.6997</v>
      </c>
      <c r="E26" s="66">
        <f t="shared" si="0"/>
        <v>28</v>
      </c>
      <c r="F26" s="65">
        <f>VLOOKUP($A26,'Return Data'!$B$7:$R$2843,11,0)</f>
        <v>12.201000000000001</v>
      </c>
      <c r="G26" s="66">
        <f t="shared" si="1"/>
        <v>23</v>
      </c>
      <c r="H26" s="65">
        <f>VLOOKUP($A26,'Return Data'!$B$7:$R$2843,12,0)</f>
        <v>30.095099999999999</v>
      </c>
      <c r="I26" s="66">
        <f t="shared" si="2"/>
        <v>25</v>
      </c>
      <c r="J26" s="65">
        <f>VLOOKUP($A26,'Return Data'!$B$7:$R$2843,13,0)</f>
        <v>40.808500000000002</v>
      </c>
      <c r="K26" s="66">
        <f t="shared" si="3"/>
        <v>23</v>
      </c>
      <c r="L26" s="65">
        <f>VLOOKUP($A26,'Return Data'!$B$7:$R$2843,17,0)</f>
        <v>17.074999999999999</v>
      </c>
      <c r="M26" s="66">
        <f>RANK(L26,L$8:L$40,0)</f>
        <v>22</v>
      </c>
      <c r="N26" s="65">
        <f>VLOOKUP($A26,'Return Data'!$B$7:$R$2843,14,0)</f>
        <v>11.9003</v>
      </c>
      <c r="O26" s="66">
        <f>RANK(N26,N$8:N$40,0)</f>
        <v>23</v>
      </c>
      <c r="P26" s="65">
        <f>VLOOKUP($A26,'Return Data'!$B$7:$R$2843,15,0)</f>
        <v>12.223800000000001</v>
      </c>
      <c r="Q26" s="66">
        <f>RANK(P26,P$8:P$40,0)</f>
        <v>13</v>
      </c>
      <c r="R26" s="65">
        <f>VLOOKUP($A26,'Return Data'!$B$7:$R$2843,16,0)</f>
        <v>15.122999999999999</v>
      </c>
      <c r="S26" s="67">
        <f t="shared" si="5"/>
        <v>13</v>
      </c>
    </row>
    <row r="27" spans="1:19" x14ac:dyDescent="0.3">
      <c r="A27" s="63" t="s">
        <v>513</v>
      </c>
      <c r="B27" s="64">
        <f>VLOOKUP($A27,'Return Data'!$B$7:$R$2843,3,0)</f>
        <v>44393</v>
      </c>
      <c r="C27" s="65">
        <f>VLOOKUP($A27,'Return Data'!$B$7:$R$2843,4,0)</f>
        <v>142.11099999999999</v>
      </c>
      <c r="D27" s="65">
        <f>VLOOKUP($A27,'Return Data'!$B$7:$R$2843,10,0)</f>
        <v>7.6885000000000003</v>
      </c>
      <c r="E27" s="66">
        <f t="shared" si="0"/>
        <v>30</v>
      </c>
      <c r="F27" s="65">
        <f>VLOOKUP($A27,'Return Data'!$B$7:$R$2843,11,0)</f>
        <v>7.4225000000000003</v>
      </c>
      <c r="G27" s="66">
        <f t="shared" si="1"/>
        <v>31</v>
      </c>
      <c r="H27" s="65">
        <f>VLOOKUP($A27,'Return Data'!$B$7:$R$2843,12,0)</f>
        <v>25.275500000000001</v>
      </c>
      <c r="I27" s="66">
        <f t="shared" si="2"/>
        <v>32</v>
      </c>
      <c r="J27" s="65">
        <f>VLOOKUP($A27,'Return Data'!$B$7:$R$2843,13,0)</f>
        <v>31.296900000000001</v>
      </c>
      <c r="K27" s="66">
        <f t="shared" si="3"/>
        <v>33</v>
      </c>
      <c r="L27" s="65">
        <f>VLOOKUP($A27,'Return Data'!$B$7:$R$2843,17,0)</f>
        <v>13.494300000000001</v>
      </c>
      <c r="M27" s="66">
        <f>RANK(L27,L$8:L$40,0)</f>
        <v>28</v>
      </c>
      <c r="N27" s="65">
        <f>VLOOKUP($A27,'Return Data'!$B$7:$R$2843,14,0)</f>
        <v>13.6038</v>
      </c>
      <c r="O27" s="66">
        <f>RANK(N27,N$8:N$40,0)</f>
        <v>15</v>
      </c>
      <c r="P27" s="65">
        <f>VLOOKUP($A27,'Return Data'!$B$7:$R$2843,15,0)</f>
        <v>10.4346</v>
      </c>
      <c r="Q27" s="66">
        <f>RANK(P27,P$8:P$40,0)</f>
        <v>21</v>
      </c>
      <c r="R27" s="65">
        <f>VLOOKUP($A27,'Return Data'!$B$7:$R$2843,16,0)</f>
        <v>10.646100000000001</v>
      </c>
      <c r="S27" s="67">
        <f t="shared" si="5"/>
        <v>32</v>
      </c>
    </row>
    <row r="28" spans="1:19" x14ac:dyDescent="0.3">
      <c r="A28" s="63" t="s">
        <v>514</v>
      </c>
      <c r="B28" s="64">
        <f>VLOOKUP($A28,'Return Data'!$B$7:$R$2843,3,0)</f>
        <v>44393</v>
      </c>
      <c r="C28" s="65">
        <f>VLOOKUP($A28,'Return Data'!$B$7:$R$2843,4,0)</f>
        <v>16.196100000000001</v>
      </c>
      <c r="D28" s="65">
        <f>VLOOKUP($A28,'Return Data'!$B$7:$R$2843,10,0)</f>
        <v>12.2088</v>
      </c>
      <c r="E28" s="66">
        <f t="shared" si="0"/>
        <v>8</v>
      </c>
      <c r="F28" s="65">
        <f>VLOOKUP($A28,'Return Data'!$B$7:$R$2843,11,0)</f>
        <v>18.914100000000001</v>
      </c>
      <c r="G28" s="66">
        <f t="shared" si="1"/>
        <v>3</v>
      </c>
      <c r="H28" s="65">
        <f>VLOOKUP($A28,'Return Data'!$B$7:$R$2843,12,0)</f>
        <v>41.461799999999997</v>
      </c>
      <c r="I28" s="66">
        <f t="shared" si="2"/>
        <v>5</v>
      </c>
      <c r="J28" s="65">
        <f>VLOOKUP($A28,'Return Data'!$B$7:$R$2843,13,0)</f>
        <v>51.289099999999998</v>
      </c>
      <c r="K28" s="66">
        <f t="shared" si="3"/>
        <v>7</v>
      </c>
      <c r="L28" s="65"/>
      <c r="M28" s="66"/>
      <c r="N28" s="65"/>
      <c r="O28" s="66"/>
      <c r="P28" s="65"/>
      <c r="Q28" s="66"/>
      <c r="R28" s="65">
        <f>VLOOKUP($A28,'Return Data'!$B$7:$R$2843,16,0)</f>
        <v>27.348199999999999</v>
      </c>
      <c r="S28" s="67">
        <f t="shared" si="5"/>
        <v>1</v>
      </c>
    </row>
    <row r="29" spans="1:19" x14ac:dyDescent="0.3">
      <c r="A29" s="63" t="s">
        <v>517</v>
      </c>
      <c r="B29" s="64">
        <f>VLOOKUP($A29,'Return Data'!$B$7:$R$2843,3,0)</f>
        <v>44393</v>
      </c>
      <c r="C29" s="65">
        <f>VLOOKUP($A29,'Return Data'!$B$7:$R$2843,4,0)</f>
        <v>22.885000000000002</v>
      </c>
      <c r="D29" s="65">
        <f>VLOOKUP($A29,'Return Data'!$B$7:$R$2843,10,0)</f>
        <v>11.416700000000001</v>
      </c>
      <c r="E29" s="66">
        <f t="shared" si="0"/>
        <v>15</v>
      </c>
      <c r="F29" s="65">
        <f>VLOOKUP($A29,'Return Data'!$B$7:$R$2843,11,0)</f>
        <v>13.342599999999999</v>
      </c>
      <c r="G29" s="66">
        <f t="shared" si="1"/>
        <v>17</v>
      </c>
      <c r="H29" s="65">
        <f>VLOOKUP($A29,'Return Data'!$B$7:$R$2843,12,0)</f>
        <v>33.885199999999998</v>
      </c>
      <c r="I29" s="66">
        <f t="shared" si="2"/>
        <v>20</v>
      </c>
      <c r="J29" s="65">
        <f>VLOOKUP($A29,'Return Data'!$B$7:$R$2843,13,0)</f>
        <v>42.968699999999998</v>
      </c>
      <c r="K29" s="66">
        <f t="shared" si="3"/>
        <v>18</v>
      </c>
      <c r="L29" s="65">
        <f>VLOOKUP($A29,'Return Data'!$B$7:$R$2843,17,0)</f>
        <v>19.087900000000001</v>
      </c>
      <c r="M29" s="66">
        <f>RANK(L29,L$8:L$40,0)</f>
        <v>11</v>
      </c>
      <c r="N29" s="65">
        <f>VLOOKUP($A29,'Return Data'!$B$7:$R$2843,14,0)</f>
        <v>16.9879</v>
      </c>
      <c r="O29" s="66">
        <f>RANK(N29,N$8:N$40,0)</f>
        <v>6</v>
      </c>
      <c r="P29" s="65">
        <f>VLOOKUP($A29,'Return Data'!$B$7:$R$2843,15,0)</f>
        <v>16.014900000000001</v>
      </c>
      <c r="Q29" s="66">
        <f>RANK(P29,P$8:P$40,0)</f>
        <v>2</v>
      </c>
      <c r="R29" s="65">
        <f>VLOOKUP($A29,'Return Data'!$B$7:$R$2843,16,0)</f>
        <v>14.8756</v>
      </c>
      <c r="S29" s="67">
        <f t="shared" si="5"/>
        <v>15</v>
      </c>
    </row>
    <row r="30" spans="1:19" x14ac:dyDescent="0.3">
      <c r="A30" s="63" t="s">
        <v>519</v>
      </c>
      <c r="B30" s="64">
        <f>VLOOKUP($A30,'Return Data'!$B$7:$R$2843,3,0)</f>
        <v>44393</v>
      </c>
      <c r="C30" s="65">
        <f>VLOOKUP($A30,'Return Data'!$B$7:$R$2843,4,0)</f>
        <v>15.172000000000001</v>
      </c>
      <c r="D30" s="65">
        <f>VLOOKUP($A30,'Return Data'!$B$7:$R$2843,10,0)</f>
        <v>6.0312000000000001</v>
      </c>
      <c r="E30" s="66">
        <f t="shared" si="0"/>
        <v>33</v>
      </c>
      <c r="F30" s="65">
        <f>VLOOKUP($A30,'Return Data'!$B$7:$R$2843,11,0)</f>
        <v>7.1650999999999998</v>
      </c>
      <c r="G30" s="66">
        <f t="shared" si="1"/>
        <v>32</v>
      </c>
      <c r="H30" s="65">
        <f>VLOOKUP($A30,'Return Data'!$B$7:$R$2843,12,0)</f>
        <v>24.424900000000001</v>
      </c>
      <c r="I30" s="66">
        <f t="shared" si="2"/>
        <v>33</v>
      </c>
      <c r="J30" s="65">
        <f>VLOOKUP($A30,'Return Data'!$B$7:$R$2843,13,0)</f>
        <v>33.595100000000002</v>
      </c>
      <c r="K30" s="66">
        <f t="shared" si="3"/>
        <v>30</v>
      </c>
      <c r="L30" s="65"/>
      <c r="M30" s="66"/>
      <c r="N30" s="65"/>
      <c r="O30" s="66"/>
      <c r="P30" s="65"/>
      <c r="Q30" s="66"/>
      <c r="R30" s="65">
        <f>VLOOKUP($A30,'Return Data'!$B$7:$R$2843,16,0)</f>
        <v>15.8202</v>
      </c>
      <c r="S30" s="67">
        <f t="shared" si="5"/>
        <v>9</v>
      </c>
    </row>
    <row r="31" spans="1:19" x14ac:dyDescent="0.3">
      <c r="A31" s="63" t="s">
        <v>2007</v>
      </c>
      <c r="B31" s="64">
        <f>VLOOKUP($A31,'Return Data'!$B$7:$R$2843,3,0)</f>
        <v>44393</v>
      </c>
      <c r="C31" s="65">
        <f>VLOOKUP($A31,'Return Data'!$B$7:$R$2843,4,0)</f>
        <v>13.9826</v>
      </c>
      <c r="D31" s="65">
        <f>VLOOKUP($A31,'Return Data'!$B$7:$R$2843,10,0)</f>
        <v>9.6123999999999992</v>
      </c>
      <c r="E31" s="66">
        <f t="shared" si="0"/>
        <v>25</v>
      </c>
      <c r="F31" s="65">
        <f>VLOOKUP($A31,'Return Data'!$B$7:$R$2843,11,0)</f>
        <v>9.7646999999999995</v>
      </c>
      <c r="G31" s="66">
        <f t="shared" si="1"/>
        <v>28</v>
      </c>
      <c r="H31" s="65">
        <f>VLOOKUP($A31,'Return Data'!$B$7:$R$2843,12,0)</f>
        <v>26.960999999999999</v>
      </c>
      <c r="I31" s="66">
        <f t="shared" si="2"/>
        <v>29</v>
      </c>
      <c r="J31" s="65">
        <f>VLOOKUP($A31,'Return Data'!$B$7:$R$2843,13,0)</f>
        <v>35.122399999999999</v>
      </c>
      <c r="K31" s="66">
        <f t="shared" si="3"/>
        <v>29</v>
      </c>
      <c r="L31" s="65">
        <f>VLOOKUP($A31,'Return Data'!$B$7:$R$2843,17,0)</f>
        <v>14.2096</v>
      </c>
      <c r="M31" s="66">
        <f t="shared" ref="M31:M40" si="7">RANK(L31,L$8:L$40,0)</f>
        <v>27</v>
      </c>
      <c r="N31" s="65"/>
      <c r="O31" s="66"/>
      <c r="P31" s="65"/>
      <c r="Q31" s="66"/>
      <c r="R31" s="65">
        <f>VLOOKUP($A31,'Return Data'!$B$7:$R$2843,16,0)</f>
        <v>10.9947</v>
      </c>
      <c r="S31" s="67">
        <f t="shared" si="5"/>
        <v>31</v>
      </c>
    </row>
    <row r="32" spans="1:19" x14ac:dyDescent="0.3">
      <c r="A32" s="63" t="s">
        <v>522</v>
      </c>
      <c r="B32" s="64">
        <f>VLOOKUP($A32,'Return Data'!$B$7:$R$2843,3,0)</f>
        <v>44393</v>
      </c>
      <c r="C32" s="65">
        <f>VLOOKUP($A32,'Return Data'!$B$7:$R$2843,4,0)</f>
        <v>68.355000000000004</v>
      </c>
      <c r="D32" s="65">
        <f>VLOOKUP($A32,'Return Data'!$B$7:$R$2843,10,0)</f>
        <v>10.7536</v>
      </c>
      <c r="E32" s="66">
        <f t="shared" si="0"/>
        <v>19</v>
      </c>
      <c r="F32" s="65">
        <f>VLOOKUP($A32,'Return Data'!$B$7:$R$2843,11,0)</f>
        <v>17.273800000000001</v>
      </c>
      <c r="G32" s="66">
        <f t="shared" si="1"/>
        <v>6</v>
      </c>
      <c r="H32" s="65">
        <f>VLOOKUP($A32,'Return Data'!$B$7:$R$2843,12,0)</f>
        <v>41.378</v>
      </c>
      <c r="I32" s="66">
        <f t="shared" si="2"/>
        <v>6</v>
      </c>
      <c r="J32" s="65">
        <f>VLOOKUP($A32,'Return Data'!$B$7:$R$2843,13,0)</f>
        <v>49.466000000000001</v>
      </c>
      <c r="K32" s="66">
        <f t="shared" si="3"/>
        <v>10</v>
      </c>
      <c r="L32" s="65">
        <f>VLOOKUP($A32,'Return Data'!$B$7:$R$2843,17,0)</f>
        <v>8.4350000000000005</v>
      </c>
      <c r="M32" s="66">
        <f t="shared" si="7"/>
        <v>29</v>
      </c>
      <c r="N32" s="65">
        <f>VLOOKUP($A32,'Return Data'!$B$7:$R$2843,14,0)</f>
        <v>6.2675000000000001</v>
      </c>
      <c r="O32" s="66">
        <f t="shared" ref="O32:O40" si="8">RANK(N32,N$8:N$40,0)</f>
        <v>26</v>
      </c>
      <c r="P32" s="65">
        <f>VLOOKUP($A32,'Return Data'!$B$7:$R$2843,15,0)</f>
        <v>9.0526</v>
      </c>
      <c r="Q32" s="66">
        <f t="shared" ref="Q32:Q40" si="9">RANK(P32,P$8:P$40,0)</f>
        <v>22</v>
      </c>
      <c r="R32" s="65">
        <f>VLOOKUP($A32,'Return Data'!$B$7:$R$2843,16,0)</f>
        <v>12.0886</v>
      </c>
      <c r="S32" s="67">
        <f t="shared" si="5"/>
        <v>29</v>
      </c>
    </row>
    <row r="33" spans="1:19" x14ac:dyDescent="0.3">
      <c r="A33" s="63" t="s">
        <v>528</v>
      </c>
      <c r="B33" s="64">
        <f>VLOOKUP($A33,'Return Data'!$B$7:$R$2843,3,0)</f>
        <v>44393</v>
      </c>
      <c r="C33" s="65">
        <f>VLOOKUP($A33,'Return Data'!$B$7:$R$2843,4,0)</f>
        <v>104.51</v>
      </c>
      <c r="D33" s="65">
        <f>VLOOKUP($A33,'Return Data'!$B$7:$R$2843,10,0)</f>
        <v>12.039</v>
      </c>
      <c r="E33" s="66">
        <f t="shared" si="0"/>
        <v>9</v>
      </c>
      <c r="F33" s="65">
        <f>VLOOKUP($A33,'Return Data'!$B$7:$R$2843,11,0)</f>
        <v>15.5062</v>
      </c>
      <c r="G33" s="66">
        <f t="shared" si="1"/>
        <v>11</v>
      </c>
      <c r="H33" s="65">
        <f>VLOOKUP($A33,'Return Data'!$B$7:$R$2843,12,0)</f>
        <v>35.340600000000002</v>
      </c>
      <c r="I33" s="66">
        <f t="shared" si="2"/>
        <v>17</v>
      </c>
      <c r="J33" s="65">
        <f>VLOOKUP($A33,'Return Data'!$B$7:$R$2843,13,0)</f>
        <v>47.1143</v>
      </c>
      <c r="K33" s="66">
        <f t="shared" si="3"/>
        <v>12</v>
      </c>
      <c r="L33" s="65">
        <f>VLOOKUP($A33,'Return Data'!$B$7:$R$2843,17,0)</f>
        <v>18.924499999999998</v>
      </c>
      <c r="M33" s="66">
        <f t="shared" si="7"/>
        <v>13</v>
      </c>
      <c r="N33" s="65">
        <f>VLOOKUP($A33,'Return Data'!$B$7:$R$2843,14,0)</f>
        <v>13.274900000000001</v>
      </c>
      <c r="O33" s="66">
        <f t="shared" si="8"/>
        <v>17</v>
      </c>
      <c r="P33" s="65">
        <f>VLOOKUP($A33,'Return Data'!$B$7:$R$2843,15,0)</f>
        <v>12.001899999999999</v>
      </c>
      <c r="Q33" s="66">
        <f t="shared" si="9"/>
        <v>16</v>
      </c>
      <c r="R33" s="65">
        <f>VLOOKUP($A33,'Return Data'!$B$7:$R$2843,16,0)</f>
        <v>12.971500000000001</v>
      </c>
      <c r="S33" s="67">
        <f t="shared" si="5"/>
        <v>23</v>
      </c>
    </row>
    <row r="34" spans="1:19" x14ac:dyDescent="0.3">
      <c r="A34" s="63" t="s">
        <v>530</v>
      </c>
      <c r="B34" s="64">
        <f>VLOOKUP($A34,'Return Data'!$B$7:$R$2843,3,0)</f>
        <v>44393</v>
      </c>
      <c r="C34" s="65">
        <f>VLOOKUP($A34,'Return Data'!$B$7:$R$2843,4,0)</f>
        <v>112.35</v>
      </c>
      <c r="D34" s="65">
        <f>VLOOKUP($A34,'Return Data'!$B$7:$R$2843,10,0)</f>
        <v>9.7167999999999992</v>
      </c>
      <c r="E34" s="66">
        <f t="shared" si="0"/>
        <v>24</v>
      </c>
      <c r="F34" s="65">
        <f>VLOOKUP($A34,'Return Data'!$B$7:$R$2843,11,0)</f>
        <v>12.8239</v>
      </c>
      <c r="G34" s="66">
        <f t="shared" si="1"/>
        <v>21</v>
      </c>
      <c r="H34" s="65">
        <f>VLOOKUP($A34,'Return Data'!$B$7:$R$2843,12,0)</f>
        <v>33.258200000000002</v>
      </c>
      <c r="I34" s="66">
        <f t="shared" si="2"/>
        <v>22</v>
      </c>
      <c r="J34" s="65">
        <f>VLOOKUP($A34,'Return Data'!$B$7:$R$2843,13,0)</f>
        <v>42.9026</v>
      </c>
      <c r="K34" s="66">
        <f t="shared" si="3"/>
        <v>19</v>
      </c>
      <c r="L34" s="65">
        <f>VLOOKUP($A34,'Return Data'!$B$7:$R$2843,17,0)</f>
        <v>17.833400000000001</v>
      </c>
      <c r="M34" s="66">
        <f t="shared" si="7"/>
        <v>19</v>
      </c>
      <c r="N34" s="65">
        <f>VLOOKUP($A34,'Return Data'!$B$7:$R$2843,14,0)</f>
        <v>12.8064</v>
      </c>
      <c r="O34" s="66">
        <f t="shared" si="8"/>
        <v>19</v>
      </c>
      <c r="P34" s="65">
        <f>VLOOKUP($A34,'Return Data'!$B$7:$R$2843,15,0)</f>
        <v>14.8626</v>
      </c>
      <c r="Q34" s="66">
        <f t="shared" si="9"/>
        <v>6</v>
      </c>
      <c r="R34" s="65">
        <f>VLOOKUP($A34,'Return Data'!$B$7:$R$2843,16,0)</f>
        <v>14.849</v>
      </c>
      <c r="S34" s="67">
        <f t="shared" si="5"/>
        <v>16</v>
      </c>
    </row>
    <row r="35" spans="1:19" x14ac:dyDescent="0.3">
      <c r="A35" s="63" t="s">
        <v>532</v>
      </c>
      <c r="B35" s="64">
        <f>VLOOKUP($A35,'Return Data'!$B$7:$R$2843,3,0)</f>
        <v>44393</v>
      </c>
      <c r="C35" s="65">
        <f>VLOOKUP($A35,'Return Data'!$B$7:$R$2843,4,0)</f>
        <v>264.08019999999999</v>
      </c>
      <c r="D35" s="65">
        <f>VLOOKUP($A35,'Return Data'!$B$7:$R$2843,10,0)</f>
        <v>17.1844</v>
      </c>
      <c r="E35" s="66">
        <f t="shared" si="0"/>
        <v>2</v>
      </c>
      <c r="F35" s="65">
        <f>VLOOKUP($A35,'Return Data'!$B$7:$R$2843,11,0)</f>
        <v>26.3736</v>
      </c>
      <c r="G35" s="66">
        <f t="shared" si="1"/>
        <v>2</v>
      </c>
      <c r="H35" s="65">
        <f>VLOOKUP($A35,'Return Data'!$B$7:$R$2843,12,0)</f>
        <v>61.210599999999999</v>
      </c>
      <c r="I35" s="66">
        <f t="shared" si="2"/>
        <v>1</v>
      </c>
      <c r="J35" s="65">
        <f>VLOOKUP($A35,'Return Data'!$B$7:$R$2843,13,0)</f>
        <v>83.885800000000003</v>
      </c>
      <c r="K35" s="66">
        <f t="shared" si="3"/>
        <v>2</v>
      </c>
      <c r="L35" s="65">
        <f>VLOOKUP($A35,'Return Data'!$B$7:$R$2843,17,0)</f>
        <v>35.744700000000002</v>
      </c>
      <c r="M35" s="66">
        <f t="shared" si="7"/>
        <v>2</v>
      </c>
      <c r="N35" s="65">
        <f>VLOOKUP($A35,'Return Data'!$B$7:$R$2843,14,0)</f>
        <v>26.9924</v>
      </c>
      <c r="O35" s="66">
        <f t="shared" si="8"/>
        <v>1</v>
      </c>
      <c r="P35" s="65">
        <f>VLOOKUP($A35,'Return Data'!$B$7:$R$2843,15,0)</f>
        <v>19.104800000000001</v>
      </c>
      <c r="Q35" s="66">
        <f t="shared" si="9"/>
        <v>1</v>
      </c>
      <c r="R35" s="65">
        <f>VLOOKUP($A35,'Return Data'!$B$7:$R$2843,16,0)</f>
        <v>18.194299999999998</v>
      </c>
      <c r="S35" s="67">
        <f t="shared" si="5"/>
        <v>2</v>
      </c>
    </row>
    <row r="36" spans="1:19" x14ac:dyDescent="0.3">
      <c r="A36" s="63" t="s">
        <v>1838</v>
      </c>
      <c r="B36" s="64">
        <f>VLOOKUP($A36,'Return Data'!$B$7:$R$2843,3,0)</f>
        <v>44393</v>
      </c>
      <c r="C36" s="65">
        <f>VLOOKUP($A36,'Return Data'!$B$7:$R$2843,4,0)</f>
        <v>202.6678</v>
      </c>
      <c r="D36" s="65">
        <f>VLOOKUP($A36,'Return Data'!$B$7:$R$2843,10,0)</f>
        <v>9.5820000000000007</v>
      </c>
      <c r="E36" s="66">
        <f t="shared" si="0"/>
        <v>26</v>
      </c>
      <c r="F36" s="65">
        <f>VLOOKUP($A36,'Return Data'!$B$7:$R$2843,11,0)</f>
        <v>12.017300000000001</v>
      </c>
      <c r="G36" s="66">
        <f t="shared" si="1"/>
        <v>25</v>
      </c>
      <c r="H36" s="65">
        <f>VLOOKUP($A36,'Return Data'!$B$7:$R$2843,12,0)</f>
        <v>34.416800000000002</v>
      </c>
      <c r="I36" s="66">
        <f t="shared" si="2"/>
        <v>18</v>
      </c>
      <c r="J36" s="65">
        <f>VLOOKUP($A36,'Return Data'!$B$7:$R$2843,13,0)</f>
        <v>40.267200000000003</v>
      </c>
      <c r="K36" s="66">
        <f t="shared" si="3"/>
        <v>24</v>
      </c>
      <c r="L36" s="65">
        <f>VLOOKUP($A36,'Return Data'!$B$7:$R$2843,17,0)</f>
        <v>17.755600000000001</v>
      </c>
      <c r="M36" s="66">
        <f t="shared" si="7"/>
        <v>20</v>
      </c>
      <c r="N36" s="65">
        <f>VLOOKUP($A36,'Return Data'!$B$7:$R$2843,14,0)</f>
        <v>15.518700000000001</v>
      </c>
      <c r="O36" s="66">
        <f t="shared" si="8"/>
        <v>9</v>
      </c>
      <c r="P36" s="65">
        <f>VLOOKUP($A36,'Return Data'!$B$7:$R$2843,15,0)</f>
        <v>14.1464</v>
      </c>
      <c r="Q36" s="66">
        <f t="shared" si="9"/>
        <v>8</v>
      </c>
      <c r="R36" s="65">
        <f>VLOOKUP($A36,'Return Data'!$B$7:$R$2843,16,0)</f>
        <v>16.075600000000001</v>
      </c>
      <c r="S36" s="67">
        <f t="shared" si="5"/>
        <v>8</v>
      </c>
    </row>
    <row r="37" spans="1:19" x14ac:dyDescent="0.3">
      <c r="A37" s="63" t="s">
        <v>533</v>
      </c>
      <c r="B37" s="64">
        <f>VLOOKUP($A37,'Return Data'!$B$7:$R$2843,3,0)</f>
        <v>44393</v>
      </c>
      <c r="C37" s="65">
        <f>VLOOKUP($A37,'Return Data'!$B$7:$R$2843,4,0)</f>
        <v>23.230799999999999</v>
      </c>
      <c r="D37" s="65">
        <f>VLOOKUP($A37,'Return Data'!$B$7:$R$2843,10,0)</f>
        <v>6.6097999999999999</v>
      </c>
      <c r="E37" s="66">
        <f t="shared" si="0"/>
        <v>31</v>
      </c>
      <c r="F37" s="65">
        <f>VLOOKUP($A37,'Return Data'!$B$7:$R$2843,11,0)</f>
        <v>7.1013000000000002</v>
      </c>
      <c r="G37" s="66">
        <f t="shared" si="1"/>
        <v>33</v>
      </c>
      <c r="H37" s="65">
        <f>VLOOKUP($A37,'Return Data'!$B$7:$R$2843,12,0)</f>
        <v>25.4315</v>
      </c>
      <c r="I37" s="66">
        <f t="shared" si="2"/>
        <v>31</v>
      </c>
      <c r="J37" s="65">
        <f>VLOOKUP($A37,'Return Data'!$B$7:$R$2843,13,0)</f>
        <v>32.623899999999999</v>
      </c>
      <c r="K37" s="66">
        <f t="shared" si="3"/>
        <v>32</v>
      </c>
      <c r="L37" s="65">
        <f>VLOOKUP($A37,'Return Data'!$B$7:$R$2843,17,0)</f>
        <v>15.0029</v>
      </c>
      <c r="M37" s="66">
        <f t="shared" si="7"/>
        <v>26</v>
      </c>
      <c r="N37" s="65">
        <f>VLOOKUP($A37,'Return Data'!$B$7:$R$2843,14,0)</f>
        <v>11.6937</v>
      </c>
      <c r="O37" s="66">
        <f t="shared" si="8"/>
        <v>24</v>
      </c>
      <c r="P37" s="65">
        <f>VLOOKUP($A37,'Return Data'!$B$7:$R$2843,15,0)</f>
        <v>11.289300000000001</v>
      </c>
      <c r="Q37" s="66">
        <f t="shared" si="9"/>
        <v>18</v>
      </c>
      <c r="R37" s="65">
        <f>VLOOKUP($A37,'Return Data'!$B$7:$R$2843,16,0)</f>
        <v>11.715199999999999</v>
      </c>
      <c r="S37" s="67">
        <f t="shared" si="5"/>
        <v>30</v>
      </c>
    </row>
    <row r="38" spans="1:19" x14ac:dyDescent="0.3">
      <c r="A38" s="63" t="s">
        <v>536</v>
      </c>
      <c r="B38" s="64">
        <f>VLOOKUP($A38,'Return Data'!$B$7:$R$2843,3,0)</f>
        <v>44393</v>
      </c>
      <c r="C38" s="65">
        <f>VLOOKUP($A38,'Return Data'!$B$7:$R$2843,4,0)</f>
        <v>134.86660000000001</v>
      </c>
      <c r="D38" s="65">
        <f>VLOOKUP($A38,'Return Data'!$B$7:$R$2843,10,0)</f>
        <v>12.4315</v>
      </c>
      <c r="E38" s="66">
        <f t="shared" si="0"/>
        <v>7</v>
      </c>
      <c r="F38" s="65">
        <f>VLOOKUP($A38,'Return Data'!$B$7:$R$2843,11,0)</f>
        <v>14.4717</v>
      </c>
      <c r="G38" s="66">
        <f t="shared" si="1"/>
        <v>15</v>
      </c>
      <c r="H38" s="65">
        <f>VLOOKUP($A38,'Return Data'!$B$7:$R$2843,12,0)</f>
        <v>35.373199999999997</v>
      </c>
      <c r="I38" s="66">
        <f t="shared" si="2"/>
        <v>16</v>
      </c>
      <c r="J38" s="65">
        <f>VLOOKUP($A38,'Return Data'!$B$7:$R$2843,13,0)</f>
        <v>42.1922</v>
      </c>
      <c r="K38" s="66">
        <f t="shared" si="3"/>
        <v>20</v>
      </c>
      <c r="L38" s="65">
        <f>VLOOKUP($A38,'Return Data'!$B$7:$R$2843,17,0)</f>
        <v>18.432600000000001</v>
      </c>
      <c r="M38" s="66">
        <f t="shared" si="7"/>
        <v>15</v>
      </c>
      <c r="N38" s="65">
        <f>VLOOKUP($A38,'Return Data'!$B$7:$R$2843,14,0)</f>
        <v>14.4238</v>
      </c>
      <c r="O38" s="66">
        <f t="shared" si="8"/>
        <v>13</v>
      </c>
      <c r="P38" s="65">
        <f>VLOOKUP($A38,'Return Data'!$B$7:$R$2843,15,0)</f>
        <v>14.072100000000001</v>
      </c>
      <c r="Q38" s="66">
        <f t="shared" si="9"/>
        <v>9</v>
      </c>
      <c r="R38" s="65">
        <f>VLOOKUP($A38,'Return Data'!$B$7:$R$2843,16,0)</f>
        <v>12.247</v>
      </c>
      <c r="S38" s="67">
        <f t="shared" si="5"/>
        <v>28</v>
      </c>
    </row>
    <row r="39" spans="1:19" x14ac:dyDescent="0.3">
      <c r="A39" s="63" t="s">
        <v>537</v>
      </c>
      <c r="B39" s="64">
        <f>VLOOKUP($A39,'Return Data'!$B$7:$R$2843,3,0)</f>
        <v>44393</v>
      </c>
      <c r="C39" s="65">
        <f>VLOOKUP($A39,'Return Data'!$B$7:$R$2843,4,0)</f>
        <v>304.63990000000001</v>
      </c>
      <c r="D39" s="65">
        <f>VLOOKUP($A39,'Return Data'!$B$7:$R$2843,10,0)</f>
        <v>10.2499</v>
      </c>
      <c r="E39" s="66">
        <f t="shared" si="0"/>
        <v>22</v>
      </c>
      <c r="F39" s="65">
        <f>VLOOKUP($A39,'Return Data'!$B$7:$R$2843,11,0)</f>
        <v>13.460900000000001</v>
      </c>
      <c r="G39" s="66">
        <f t="shared" si="1"/>
        <v>16</v>
      </c>
      <c r="H39" s="65">
        <f>VLOOKUP($A39,'Return Data'!$B$7:$R$2843,12,0)</f>
        <v>33.615299999999998</v>
      </c>
      <c r="I39" s="66">
        <f t="shared" si="2"/>
        <v>21</v>
      </c>
      <c r="J39" s="65">
        <f>VLOOKUP($A39,'Return Data'!$B$7:$R$2843,13,0)</f>
        <v>42.136600000000001</v>
      </c>
      <c r="K39" s="66">
        <f t="shared" si="3"/>
        <v>21</v>
      </c>
      <c r="L39" s="65">
        <f>VLOOKUP($A39,'Return Data'!$B$7:$R$2843,17,0)</f>
        <v>15.4178</v>
      </c>
      <c r="M39" s="66">
        <f t="shared" si="7"/>
        <v>25</v>
      </c>
      <c r="N39" s="65">
        <f>VLOOKUP($A39,'Return Data'!$B$7:$R$2843,14,0)</f>
        <v>12.6503</v>
      </c>
      <c r="O39" s="66">
        <f t="shared" si="8"/>
        <v>20</v>
      </c>
      <c r="P39" s="65">
        <f>VLOOKUP($A39,'Return Data'!$B$7:$R$2843,15,0)</f>
        <v>10.916600000000001</v>
      </c>
      <c r="Q39" s="66">
        <f t="shared" si="9"/>
        <v>20</v>
      </c>
      <c r="R39" s="65">
        <f>VLOOKUP($A39,'Return Data'!$B$7:$R$2843,16,0)</f>
        <v>14.0352</v>
      </c>
      <c r="S39" s="67">
        <f t="shared" si="5"/>
        <v>19</v>
      </c>
    </row>
    <row r="40" spans="1:19" x14ac:dyDescent="0.3">
      <c r="A40" s="63" t="s">
        <v>539</v>
      </c>
      <c r="B40" s="64">
        <f>VLOOKUP($A40,'Return Data'!$B$7:$R$2843,3,0)</f>
        <v>44393</v>
      </c>
      <c r="C40" s="65">
        <f>VLOOKUP($A40,'Return Data'!$B$7:$R$2843,4,0)</f>
        <v>244.2448</v>
      </c>
      <c r="D40" s="65">
        <f>VLOOKUP($A40,'Return Data'!$B$7:$R$2843,10,0)</f>
        <v>13.1006</v>
      </c>
      <c r="E40" s="66">
        <f t="shared" si="0"/>
        <v>5</v>
      </c>
      <c r="F40" s="65">
        <f>VLOOKUP($A40,'Return Data'!$B$7:$R$2843,11,0)</f>
        <v>17.470700000000001</v>
      </c>
      <c r="G40" s="66">
        <f t="shared" si="1"/>
        <v>5</v>
      </c>
      <c r="H40" s="65">
        <f>VLOOKUP($A40,'Return Data'!$B$7:$R$2843,12,0)</f>
        <v>42.488</v>
      </c>
      <c r="I40" s="66">
        <f t="shared" si="2"/>
        <v>4</v>
      </c>
      <c r="J40" s="65">
        <f>VLOOKUP($A40,'Return Data'!$B$7:$R$2843,13,0)</f>
        <v>51.515599999999999</v>
      </c>
      <c r="K40" s="66">
        <f t="shared" si="3"/>
        <v>6</v>
      </c>
      <c r="L40" s="65">
        <f>VLOOKUP($A40,'Return Data'!$B$7:$R$2843,17,0)</f>
        <v>18.372299999999999</v>
      </c>
      <c r="M40" s="66">
        <f t="shared" si="7"/>
        <v>16</v>
      </c>
      <c r="N40" s="65">
        <f>VLOOKUP($A40,'Return Data'!$B$7:$R$2843,14,0)</f>
        <v>13.181699999999999</v>
      </c>
      <c r="O40" s="66">
        <f t="shared" si="8"/>
        <v>18</v>
      </c>
      <c r="P40" s="65">
        <f>VLOOKUP($A40,'Return Data'!$B$7:$R$2843,15,0)</f>
        <v>12.108000000000001</v>
      </c>
      <c r="Q40" s="66">
        <f t="shared" si="9"/>
        <v>14</v>
      </c>
      <c r="R40" s="65">
        <f>VLOOKUP($A40,'Return Data'!$B$7:$R$2843,16,0)</f>
        <v>12.669499999999999</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11.109260606060605</v>
      </c>
      <c r="E42" s="74"/>
      <c r="F42" s="75">
        <f>AVERAGE(F8:F40)</f>
        <v>14.329915151515152</v>
      </c>
      <c r="G42" s="74"/>
      <c r="H42" s="75">
        <f>AVERAGE(H8:H40)</f>
        <v>36.172545454545457</v>
      </c>
      <c r="I42" s="74"/>
      <c r="J42" s="75">
        <f>AVERAGE(J8:J40)</f>
        <v>46.311463636363627</v>
      </c>
      <c r="K42" s="74"/>
      <c r="L42" s="75">
        <f>AVERAGE(L8:L40)</f>
        <v>19.582634482758625</v>
      </c>
      <c r="M42" s="74"/>
      <c r="N42" s="75">
        <f>AVERAGE(N8:N40)</f>
        <v>14.564499999999997</v>
      </c>
      <c r="O42" s="74"/>
      <c r="P42" s="75">
        <f>AVERAGE(P8:P40)</f>
        <v>13.247781818181819</v>
      </c>
      <c r="Q42" s="74"/>
      <c r="R42" s="75">
        <f>AVERAGE(R8:R40)</f>
        <v>14.602354545454542</v>
      </c>
      <c r="S42" s="76"/>
    </row>
    <row r="43" spans="1:19" x14ac:dyDescent="0.3">
      <c r="A43" s="73" t="s">
        <v>28</v>
      </c>
      <c r="B43" s="74"/>
      <c r="C43" s="74"/>
      <c r="D43" s="75">
        <f>MIN(D8:D40)</f>
        <v>6.0312000000000001</v>
      </c>
      <c r="E43" s="74"/>
      <c r="F43" s="75">
        <f>MIN(F8:F40)</f>
        <v>7.1013000000000002</v>
      </c>
      <c r="G43" s="74"/>
      <c r="H43" s="75">
        <f>MIN(H8:H40)</f>
        <v>24.424900000000001</v>
      </c>
      <c r="I43" s="74"/>
      <c r="J43" s="75">
        <f>MIN(J8:J40)</f>
        <v>31.296900000000001</v>
      </c>
      <c r="K43" s="74"/>
      <c r="L43" s="75">
        <f>MIN(L8:L40)</f>
        <v>8.4350000000000005</v>
      </c>
      <c r="M43" s="74"/>
      <c r="N43" s="75">
        <f>MIN(N8:N40)</f>
        <v>6.2675000000000001</v>
      </c>
      <c r="O43" s="74"/>
      <c r="P43" s="75">
        <f>MIN(P8:P40)</f>
        <v>9.0526</v>
      </c>
      <c r="Q43" s="74"/>
      <c r="R43" s="75">
        <f>MIN(R8:R40)</f>
        <v>10.234299999999999</v>
      </c>
      <c r="S43" s="76"/>
    </row>
    <row r="44" spans="1:19" ht="15" thickBot="1" x14ac:dyDescent="0.35">
      <c r="A44" s="77" t="s">
        <v>29</v>
      </c>
      <c r="B44" s="78"/>
      <c r="C44" s="78"/>
      <c r="D44" s="79">
        <f>MAX(D8:D40)</f>
        <v>24.5624</v>
      </c>
      <c r="E44" s="78"/>
      <c r="F44" s="79">
        <f>MAX(F8:F40)</f>
        <v>36.021500000000003</v>
      </c>
      <c r="G44" s="78"/>
      <c r="H44" s="79">
        <f>MAX(H8:H40)</f>
        <v>61.210599999999999</v>
      </c>
      <c r="I44" s="78"/>
      <c r="J44" s="79">
        <f>MAX(J8:J40)</f>
        <v>86.792500000000004</v>
      </c>
      <c r="K44" s="78"/>
      <c r="L44" s="79">
        <f>MAX(L8:L40)</f>
        <v>38.265999999999998</v>
      </c>
      <c r="M44" s="78"/>
      <c r="N44" s="79">
        <f>MAX(N8:N40)</f>
        <v>26.9924</v>
      </c>
      <c r="O44" s="78"/>
      <c r="P44" s="79">
        <f>MAX(P8:P40)</f>
        <v>19.104800000000001</v>
      </c>
      <c r="Q44" s="78"/>
      <c r="R44" s="79">
        <f>MAX(R8:R40)</f>
        <v>27.348199999999999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44393</v>
      </c>
      <c r="C8" s="65">
        <f>VLOOKUP($A8,'Return Data'!$B$7:$R$2843,4,0)</f>
        <v>1008.63</v>
      </c>
      <c r="D8" s="65">
        <f>VLOOKUP($A8,'Return Data'!$B$7:$R$2843,10,0)</f>
        <v>10.569900000000001</v>
      </c>
      <c r="E8" s="66">
        <f t="shared" ref="E8:E40" si="0">RANK(D8,D$8:D$40,0)</f>
        <v>18</v>
      </c>
      <c r="F8" s="65">
        <f>VLOOKUP($A8,'Return Data'!$B$7:$R$2843,11,0)</f>
        <v>14.410299999999999</v>
      </c>
      <c r="G8" s="66">
        <f t="shared" ref="G8:G40" si="1">RANK(F8,F$8:F$40,0)</f>
        <v>13</v>
      </c>
      <c r="H8" s="65">
        <f>VLOOKUP($A8,'Return Data'!$B$7:$R$2843,12,0)</f>
        <v>36.023800000000001</v>
      </c>
      <c r="I8" s="66">
        <f t="shared" ref="I8:I40" si="2">RANK(H8,H$8:H$40,0)</f>
        <v>13</v>
      </c>
      <c r="J8" s="65">
        <f>VLOOKUP($A8,'Return Data'!$B$7:$R$2843,13,0)</f>
        <v>49.148299999999999</v>
      </c>
      <c r="K8" s="66">
        <f t="shared" ref="K8:K40" si="3">RANK(J8,J$8:J$40,0)</f>
        <v>7</v>
      </c>
      <c r="L8" s="65">
        <f>VLOOKUP($A8,'Return Data'!$B$7:$R$2843,17,0)</f>
        <v>15.910600000000001</v>
      </c>
      <c r="M8" s="66">
        <f t="shared" ref="M8:M17" si="4">RANK(L8,L$8:L$40,0)</f>
        <v>21</v>
      </c>
      <c r="N8" s="65">
        <f>VLOOKUP($A8,'Return Data'!$B$7:$R$2843,14,0)</f>
        <v>11.1761</v>
      </c>
      <c r="O8" s="66">
        <f>RANK(N8,N$8:N$40,0)</f>
        <v>22</v>
      </c>
      <c r="P8" s="65">
        <f>VLOOKUP($A8,'Return Data'!$B$7:$R$2843,15,0)</f>
        <v>10.55</v>
      </c>
      <c r="Q8" s="66">
        <f>RANK(P8,P$8:P$40,0)</f>
        <v>16</v>
      </c>
      <c r="R8" s="65">
        <f>VLOOKUP($A8,'Return Data'!$B$7:$R$2843,16,0)</f>
        <v>19.059799999999999</v>
      </c>
      <c r="S8" s="67">
        <f t="shared" ref="S8:S40" si="5">RANK(R8,R$8:R$40,0)</f>
        <v>2</v>
      </c>
    </row>
    <row r="9" spans="1:20" x14ac:dyDescent="0.3">
      <c r="A9" s="63" t="s">
        <v>481</v>
      </c>
      <c r="B9" s="64">
        <f>VLOOKUP($A9,'Return Data'!$B$7:$R$2843,3,0)</f>
        <v>44393</v>
      </c>
      <c r="C9" s="65">
        <f>VLOOKUP($A9,'Return Data'!$B$7:$R$2843,4,0)</f>
        <v>14.36</v>
      </c>
      <c r="D9" s="65">
        <f>VLOOKUP($A9,'Return Data'!$B$7:$R$2843,10,0)</f>
        <v>10.8025</v>
      </c>
      <c r="E9" s="66">
        <f t="shared" si="0"/>
        <v>16</v>
      </c>
      <c r="F9" s="65">
        <f>VLOOKUP($A9,'Return Data'!$B$7:$R$2843,11,0)</f>
        <v>10.2072</v>
      </c>
      <c r="G9" s="66">
        <f t="shared" si="1"/>
        <v>26</v>
      </c>
      <c r="H9" s="65">
        <f>VLOOKUP($A9,'Return Data'!$B$7:$R$2843,12,0)</f>
        <v>29.136700000000001</v>
      </c>
      <c r="I9" s="66">
        <f t="shared" si="2"/>
        <v>24</v>
      </c>
      <c r="J9" s="65">
        <f>VLOOKUP($A9,'Return Data'!$B$7:$R$2843,13,0)</f>
        <v>38.343000000000004</v>
      </c>
      <c r="K9" s="66">
        <f t="shared" si="3"/>
        <v>25</v>
      </c>
      <c r="L9" s="65">
        <f>VLOOKUP($A9,'Return Data'!$B$7:$R$2843,17,0)</f>
        <v>17.8201</v>
      </c>
      <c r="M9" s="66">
        <f t="shared" si="4"/>
        <v>10</v>
      </c>
      <c r="N9" s="65"/>
      <c r="O9" s="66"/>
      <c r="P9" s="65"/>
      <c r="Q9" s="66"/>
      <c r="R9" s="65">
        <f>VLOOKUP($A9,'Return Data'!$B$7:$R$2843,16,0)</f>
        <v>13.112</v>
      </c>
      <c r="S9" s="67">
        <f t="shared" si="5"/>
        <v>15</v>
      </c>
    </row>
    <row r="10" spans="1:20" x14ac:dyDescent="0.3">
      <c r="A10" s="63" t="s">
        <v>482</v>
      </c>
      <c r="B10" s="64">
        <f>VLOOKUP($A10,'Return Data'!$B$7:$R$2843,3,0)</f>
        <v>44393</v>
      </c>
      <c r="C10" s="65">
        <f>VLOOKUP($A10,'Return Data'!$B$7:$R$2843,4,0)</f>
        <v>75.489999999999995</v>
      </c>
      <c r="D10" s="65">
        <f>VLOOKUP($A10,'Return Data'!$B$7:$R$2843,10,0)</f>
        <v>10.220499999999999</v>
      </c>
      <c r="E10" s="66">
        <f t="shared" si="0"/>
        <v>21</v>
      </c>
      <c r="F10" s="65">
        <f>VLOOKUP($A10,'Return Data'!$B$7:$R$2843,11,0)</f>
        <v>12.2361</v>
      </c>
      <c r="G10" s="66">
        <f t="shared" si="1"/>
        <v>21</v>
      </c>
      <c r="H10" s="65">
        <f>VLOOKUP($A10,'Return Data'!$B$7:$R$2843,12,0)</f>
        <v>33.350999999999999</v>
      </c>
      <c r="I10" s="66">
        <f t="shared" si="2"/>
        <v>19</v>
      </c>
      <c r="J10" s="65">
        <f>VLOOKUP($A10,'Return Data'!$B$7:$R$2843,13,0)</f>
        <v>45.061500000000002</v>
      </c>
      <c r="K10" s="66">
        <f t="shared" si="3"/>
        <v>13</v>
      </c>
      <c r="L10" s="65">
        <f>VLOOKUP($A10,'Return Data'!$B$7:$R$2843,17,0)</f>
        <v>17.343599999999999</v>
      </c>
      <c r="M10" s="66">
        <f t="shared" si="4"/>
        <v>14</v>
      </c>
      <c r="N10" s="65">
        <f>VLOOKUP($A10,'Return Data'!$B$7:$R$2843,14,0)</f>
        <v>11.189500000000001</v>
      </c>
      <c r="O10" s="66">
        <f t="shared" ref="O10:O17" si="6">RANK(N10,N$8:N$40,0)</f>
        <v>21</v>
      </c>
      <c r="P10" s="65">
        <f>VLOOKUP($A10,'Return Data'!$B$7:$R$2843,15,0)</f>
        <v>10.7902</v>
      </c>
      <c r="Q10" s="66">
        <f>RANK(P10,P$8:P$40,0)</f>
        <v>15</v>
      </c>
      <c r="R10" s="65">
        <f>VLOOKUP($A10,'Return Data'!$B$7:$R$2843,16,0)</f>
        <v>11.9872</v>
      </c>
      <c r="S10" s="67">
        <f t="shared" si="5"/>
        <v>22</v>
      </c>
    </row>
    <row r="11" spans="1:20" x14ac:dyDescent="0.3">
      <c r="A11" s="63" t="s">
        <v>1777</v>
      </c>
      <c r="B11" s="64">
        <f>VLOOKUP($A11,'Return Data'!$B$7:$R$2843,3,0)</f>
        <v>44393</v>
      </c>
      <c r="C11" s="65">
        <f>VLOOKUP($A11,'Return Data'!$B$7:$R$2843,4,0)</f>
        <v>17.745000000000001</v>
      </c>
      <c r="D11" s="65">
        <f>VLOOKUP($A11,'Return Data'!$B$7:$R$2843,10,0)</f>
        <v>13.0305</v>
      </c>
      <c r="E11" s="66">
        <f t="shared" si="0"/>
        <v>3</v>
      </c>
      <c r="F11" s="65">
        <f>VLOOKUP($A11,'Return Data'!$B$7:$R$2843,11,0)</f>
        <v>14.521599999999999</v>
      </c>
      <c r="G11" s="66">
        <f t="shared" si="1"/>
        <v>12</v>
      </c>
      <c r="H11" s="65">
        <f>VLOOKUP($A11,'Return Data'!$B$7:$R$2843,12,0)</f>
        <v>35.705599999999997</v>
      </c>
      <c r="I11" s="66">
        <f t="shared" si="2"/>
        <v>14</v>
      </c>
      <c r="J11" s="65">
        <f>VLOOKUP($A11,'Return Data'!$B$7:$R$2843,13,0)</f>
        <v>40.9497</v>
      </c>
      <c r="K11" s="66">
        <f t="shared" si="3"/>
        <v>18</v>
      </c>
      <c r="L11" s="65">
        <f>VLOOKUP($A11,'Return Data'!$B$7:$R$2843,17,0)</f>
        <v>21.814399999999999</v>
      </c>
      <c r="M11" s="66">
        <f t="shared" si="4"/>
        <v>4</v>
      </c>
      <c r="N11" s="65">
        <f>VLOOKUP($A11,'Return Data'!$B$7:$R$2843,14,0)</f>
        <v>17.068999999999999</v>
      </c>
      <c r="O11" s="66">
        <f t="shared" si="6"/>
        <v>3</v>
      </c>
      <c r="P11" s="65"/>
      <c r="Q11" s="66"/>
      <c r="R11" s="65">
        <f>VLOOKUP($A11,'Return Data'!$B$7:$R$2843,16,0)</f>
        <v>14.351000000000001</v>
      </c>
      <c r="S11" s="67">
        <f t="shared" si="5"/>
        <v>10</v>
      </c>
    </row>
    <row r="12" spans="1:20" x14ac:dyDescent="0.3">
      <c r="A12" s="63" t="s">
        <v>485</v>
      </c>
      <c r="B12" s="64">
        <f>VLOOKUP($A12,'Return Data'!$B$7:$R$2843,3,0)</f>
        <v>44393</v>
      </c>
      <c r="C12" s="65">
        <f>VLOOKUP($A12,'Return Data'!$B$7:$R$2843,4,0)</f>
        <v>21.8</v>
      </c>
      <c r="D12" s="65">
        <f>VLOOKUP($A12,'Return Data'!$B$7:$R$2843,10,0)</f>
        <v>24.287299999999998</v>
      </c>
      <c r="E12" s="66">
        <f t="shared" si="0"/>
        <v>1</v>
      </c>
      <c r="F12" s="65">
        <f>VLOOKUP($A12,'Return Data'!$B$7:$R$2843,11,0)</f>
        <v>35.403700000000001</v>
      </c>
      <c r="G12" s="66">
        <f t="shared" si="1"/>
        <v>1</v>
      </c>
      <c r="H12" s="65">
        <f>VLOOKUP($A12,'Return Data'!$B$7:$R$2843,12,0)</f>
        <v>58.776400000000002</v>
      </c>
      <c r="I12" s="66">
        <f t="shared" si="2"/>
        <v>2</v>
      </c>
      <c r="J12" s="65">
        <f>VLOOKUP($A12,'Return Data'!$B$7:$R$2843,13,0)</f>
        <v>85.216700000000003</v>
      </c>
      <c r="K12" s="66">
        <f t="shared" si="3"/>
        <v>1</v>
      </c>
      <c r="L12" s="65">
        <f>VLOOKUP($A12,'Return Data'!$B$7:$R$2843,17,0)</f>
        <v>37.087800000000001</v>
      </c>
      <c r="M12" s="66">
        <f t="shared" si="4"/>
        <v>1</v>
      </c>
      <c r="N12" s="65">
        <f>VLOOKUP($A12,'Return Data'!$B$7:$R$2843,14,0)</f>
        <v>17.3904</v>
      </c>
      <c r="O12" s="66">
        <f t="shared" si="6"/>
        <v>2</v>
      </c>
      <c r="P12" s="65"/>
      <c r="Q12" s="66"/>
      <c r="R12" s="65">
        <f>VLOOKUP($A12,'Return Data'!$B$7:$R$2843,16,0)</f>
        <v>16.896799999999999</v>
      </c>
      <c r="S12" s="67">
        <f t="shared" si="5"/>
        <v>4</v>
      </c>
    </row>
    <row r="13" spans="1:20" x14ac:dyDescent="0.3">
      <c r="A13" s="63" t="s">
        <v>487</v>
      </c>
      <c r="B13" s="64">
        <f>VLOOKUP($A13,'Return Data'!$B$7:$R$2843,3,0)</f>
        <v>44393</v>
      </c>
      <c r="C13" s="65">
        <f>VLOOKUP($A13,'Return Data'!$B$7:$R$2843,4,0)</f>
        <v>231.14</v>
      </c>
      <c r="D13" s="65">
        <f>VLOOKUP($A13,'Return Data'!$B$7:$R$2843,10,0)</f>
        <v>10.2399</v>
      </c>
      <c r="E13" s="66">
        <f t="shared" si="0"/>
        <v>20</v>
      </c>
      <c r="F13" s="65">
        <f>VLOOKUP($A13,'Return Data'!$B$7:$R$2843,11,0)</f>
        <v>12.411199999999999</v>
      </c>
      <c r="G13" s="66">
        <f t="shared" si="1"/>
        <v>20</v>
      </c>
      <c r="H13" s="65">
        <f>VLOOKUP($A13,'Return Data'!$B$7:$R$2843,12,0)</f>
        <v>29.941500000000001</v>
      </c>
      <c r="I13" s="66">
        <f t="shared" si="2"/>
        <v>23</v>
      </c>
      <c r="J13" s="65">
        <f>VLOOKUP($A13,'Return Data'!$B$7:$R$2843,13,0)</f>
        <v>39.670099999999998</v>
      </c>
      <c r="K13" s="66">
        <f t="shared" si="3"/>
        <v>22</v>
      </c>
      <c r="L13" s="65">
        <f>VLOOKUP($A13,'Return Data'!$B$7:$R$2843,17,0)</f>
        <v>20.372900000000001</v>
      </c>
      <c r="M13" s="66">
        <f t="shared" si="4"/>
        <v>7</v>
      </c>
      <c r="N13" s="65">
        <f>VLOOKUP($A13,'Return Data'!$B$7:$R$2843,14,0)</f>
        <v>15.544600000000001</v>
      </c>
      <c r="O13" s="66">
        <f t="shared" si="6"/>
        <v>7</v>
      </c>
      <c r="P13" s="65">
        <f>VLOOKUP($A13,'Return Data'!$B$7:$R$2843,15,0)</f>
        <v>14.451599999999999</v>
      </c>
      <c r="Q13" s="66">
        <f>RANK(P13,P$8:P$40,0)</f>
        <v>2</v>
      </c>
      <c r="R13" s="65">
        <f>VLOOKUP($A13,'Return Data'!$B$7:$R$2843,16,0)</f>
        <v>11.6615</v>
      </c>
      <c r="S13" s="67">
        <f t="shared" si="5"/>
        <v>24</v>
      </c>
    </row>
    <row r="14" spans="1:20" x14ac:dyDescent="0.3">
      <c r="A14" s="63" t="s">
        <v>489</v>
      </c>
      <c r="B14" s="64">
        <f>VLOOKUP($A14,'Return Data'!$B$7:$R$2843,3,0)</f>
        <v>44393</v>
      </c>
      <c r="C14" s="65">
        <f>VLOOKUP($A14,'Return Data'!$B$7:$R$2843,4,0)</f>
        <v>225.101</v>
      </c>
      <c r="D14" s="65">
        <f>VLOOKUP($A14,'Return Data'!$B$7:$R$2843,10,0)</f>
        <v>11.574199999999999</v>
      </c>
      <c r="E14" s="66">
        <f t="shared" si="0"/>
        <v>9</v>
      </c>
      <c r="F14" s="65">
        <f>VLOOKUP($A14,'Return Data'!$B$7:$R$2843,11,0)</f>
        <v>14.792400000000001</v>
      </c>
      <c r="G14" s="66">
        <f t="shared" si="1"/>
        <v>10</v>
      </c>
      <c r="H14" s="65">
        <f>VLOOKUP($A14,'Return Data'!$B$7:$R$2843,12,0)</f>
        <v>37.5242</v>
      </c>
      <c r="I14" s="66">
        <f t="shared" si="2"/>
        <v>12</v>
      </c>
      <c r="J14" s="65">
        <f>VLOOKUP($A14,'Return Data'!$B$7:$R$2843,13,0)</f>
        <v>45.122500000000002</v>
      </c>
      <c r="K14" s="66">
        <f t="shared" si="3"/>
        <v>12</v>
      </c>
      <c r="L14" s="65">
        <f>VLOOKUP($A14,'Return Data'!$B$7:$R$2843,17,0)</f>
        <v>21.5123</v>
      </c>
      <c r="M14" s="66">
        <f t="shared" si="4"/>
        <v>5</v>
      </c>
      <c r="N14" s="65">
        <f>VLOOKUP($A14,'Return Data'!$B$7:$R$2843,14,0)</f>
        <v>15.900499999999999</v>
      </c>
      <c r="O14" s="66">
        <f t="shared" si="6"/>
        <v>4</v>
      </c>
      <c r="P14" s="65">
        <f>VLOOKUP($A14,'Return Data'!$B$7:$R$2843,15,0)</f>
        <v>14.0024</v>
      </c>
      <c r="Q14" s="66">
        <f>RANK(P14,P$8:P$40,0)</f>
        <v>4</v>
      </c>
      <c r="R14" s="65">
        <f>VLOOKUP($A14,'Return Data'!$B$7:$R$2843,16,0)</f>
        <v>15.0922</v>
      </c>
      <c r="S14" s="67">
        <f t="shared" si="5"/>
        <v>8</v>
      </c>
    </row>
    <row r="15" spans="1:20" x14ac:dyDescent="0.3">
      <c r="A15" s="63" t="s">
        <v>491</v>
      </c>
      <c r="B15" s="64">
        <f>VLOOKUP($A15,'Return Data'!$B$7:$R$2843,3,0)</f>
        <v>44393</v>
      </c>
      <c r="C15" s="65">
        <f>VLOOKUP($A15,'Return Data'!$B$7:$R$2843,4,0)</f>
        <v>35.39</v>
      </c>
      <c r="D15" s="65">
        <f>VLOOKUP($A15,'Return Data'!$B$7:$R$2843,10,0)</f>
        <v>10.975199999999999</v>
      </c>
      <c r="E15" s="66">
        <f t="shared" si="0"/>
        <v>14</v>
      </c>
      <c r="F15" s="65">
        <f>VLOOKUP($A15,'Return Data'!$B$7:$R$2843,11,0)</f>
        <v>13.5387</v>
      </c>
      <c r="G15" s="66">
        <f t="shared" si="1"/>
        <v>15</v>
      </c>
      <c r="H15" s="65">
        <f>VLOOKUP($A15,'Return Data'!$B$7:$R$2843,12,0)</f>
        <v>35.697899999999997</v>
      </c>
      <c r="I15" s="66">
        <f t="shared" si="2"/>
        <v>15</v>
      </c>
      <c r="J15" s="65">
        <f>VLOOKUP($A15,'Return Data'!$B$7:$R$2843,13,0)</f>
        <v>44.0961</v>
      </c>
      <c r="K15" s="66">
        <f t="shared" si="3"/>
        <v>16</v>
      </c>
      <c r="L15" s="65">
        <f>VLOOKUP($A15,'Return Data'!$B$7:$R$2843,17,0)</f>
        <v>17.5275</v>
      </c>
      <c r="M15" s="66">
        <f t="shared" si="4"/>
        <v>12</v>
      </c>
      <c r="N15" s="65">
        <f>VLOOKUP($A15,'Return Data'!$B$7:$R$2843,14,0)</f>
        <v>12.9216</v>
      </c>
      <c r="O15" s="66">
        <f t="shared" si="6"/>
        <v>13</v>
      </c>
      <c r="P15" s="65">
        <f>VLOOKUP($A15,'Return Data'!$B$7:$R$2843,15,0)</f>
        <v>11.887499999999999</v>
      </c>
      <c r="Q15" s="66">
        <f>RANK(P15,P$8:P$40,0)</f>
        <v>10</v>
      </c>
      <c r="R15" s="65">
        <f>VLOOKUP($A15,'Return Data'!$B$7:$R$2843,16,0)</f>
        <v>11.1684</v>
      </c>
      <c r="S15" s="67">
        <f t="shared" si="5"/>
        <v>28</v>
      </c>
    </row>
    <row r="16" spans="1:20" x14ac:dyDescent="0.3">
      <c r="A16" s="63" t="s">
        <v>492</v>
      </c>
      <c r="B16" s="64">
        <f>VLOOKUP($A16,'Return Data'!$B$7:$R$2843,3,0)</f>
        <v>44393</v>
      </c>
      <c r="C16" s="65">
        <f>VLOOKUP($A16,'Return Data'!$B$7:$R$2843,4,0)</f>
        <v>167.94200000000001</v>
      </c>
      <c r="D16" s="65">
        <f>VLOOKUP($A16,'Return Data'!$B$7:$R$2843,10,0)</f>
        <v>11.3095</v>
      </c>
      <c r="E16" s="66">
        <f t="shared" si="0"/>
        <v>12</v>
      </c>
      <c r="F16" s="65">
        <f>VLOOKUP($A16,'Return Data'!$B$7:$R$2843,11,0)</f>
        <v>12.6714</v>
      </c>
      <c r="G16" s="66">
        <f t="shared" si="1"/>
        <v>17</v>
      </c>
      <c r="H16" s="65">
        <f>VLOOKUP($A16,'Return Data'!$B$7:$R$2843,12,0)</f>
        <v>38.830300000000001</v>
      </c>
      <c r="I16" s="66">
        <f t="shared" si="2"/>
        <v>8</v>
      </c>
      <c r="J16" s="65">
        <f>VLOOKUP($A16,'Return Data'!$B$7:$R$2843,13,0)</f>
        <v>47.975299999999997</v>
      </c>
      <c r="K16" s="66">
        <f t="shared" si="3"/>
        <v>11</v>
      </c>
      <c r="L16" s="65">
        <f>VLOOKUP($A16,'Return Data'!$B$7:$R$2843,17,0)</f>
        <v>17.727799999999998</v>
      </c>
      <c r="M16" s="66">
        <f t="shared" si="4"/>
        <v>11</v>
      </c>
      <c r="N16" s="65">
        <f>VLOOKUP($A16,'Return Data'!$B$7:$R$2843,14,0)</f>
        <v>13.634</v>
      </c>
      <c r="O16" s="66">
        <f t="shared" si="6"/>
        <v>11</v>
      </c>
      <c r="P16" s="65">
        <f>VLOOKUP($A16,'Return Data'!$B$7:$R$2843,15,0)</f>
        <v>11.2903</v>
      </c>
      <c r="Q16" s="66">
        <f>RANK(P16,P$8:P$40,0)</f>
        <v>13</v>
      </c>
      <c r="R16" s="65">
        <f>VLOOKUP($A16,'Return Data'!$B$7:$R$2843,16,0)</f>
        <v>13.9421</v>
      </c>
      <c r="S16" s="67">
        <f t="shared" si="5"/>
        <v>12</v>
      </c>
    </row>
    <row r="17" spans="1:19" x14ac:dyDescent="0.3">
      <c r="A17" s="63" t="s">
        <v>494</v>
      </c>
      <c r="B17" s="64">
        <f>VLOOKUP($A17,'Return Data'!$B$7:$R$2843,3,0)</f>
        <v>44393</v>
      </c>
      <c r="C17" s="65">
        <f>VLOOKUP($A17,'Return Data'!$B$7:$R$2843,4,0)</f>
        <v>74.840999999999994</v>
      </c>
      <c r="D17" s="65">
        <f>VLOOKUP($A17,'Return Data'!$B$7:$R$2843,10,0)</f>
        <v>12.2727</v>
      </c>
      <c r="E17" s="66">
        <f t="shared" si="0"/>
        <v>6</v>
      </c>
      <c r="F17" s="65">
        <f>VLOOKUP($A17,'Return Data'!$B$7:$R$2843,11,0)</f>
        <v>15.3956</v>
      </c>
      <c r="G17" s="66">
        <f t="shared" si="1"/>
        <v>9</v>
      </c>
      <c r="H17" s="65">
        <f>VLOOKUP($A17,'Return Data'!$B$7:$R$2843,12,0)</f>
        <v>39.553199999999997</v>
      </c>
      <c r="I17" s="66">
        <f t="shared" si="2"/>
        <v>6</v>
      </c>
      <c r="J17" s="65">
        <f>VLOOKUP($A17,'Return Data'!$B$7:$R$2843,13,0)</f>
        <v>48.889899999999997</v>
      </c>
      <c r="K17" s="66">
        <f t="shared" si="3"/>
        <v>8</v>
      </c>
      <c r="L17" s="65">
        <f>VLOOKUP($A17,'Return Data'!$B$7:$R$2843,17,0)</f>
        <v>17.152999999999999</v>
      </c>
      <c r="M17" s="66">
        <f t="shared" si="4"/>
        <v>17</v>
      </c>
      <c r="N17" s="65">
        <f>VLOOKUP($A17,'Return Data'!$B$7:$R$2843,14,0)</f>
        <v>14.096</v>
      </c>
      <c r="O17" s="66">
        <f t="shared" si="6"/>
        <v>10</v>
      </c>
      <c r="P17" s="65">
        <f>VLOOKUP($A17,'Return Data'!$B$7:$R$2843,15,0)</f>
        <v>11.3058</v>
      </c>
      <c r="Q17" s="66">
        <f>RANK(P17,P$8:P$40,0)</f>
        <v>12</v>
      </c>
      <c r="R17" s="65">
        <f>VLOOKUP($A17,'Return Data'!$B$7:$R$2843,16,0)</f>
        <v>13.153700000000001</v>
      </c>
      <c r="S17" s="67">
        <f t="shared" si="5"/>
        <v>14</v>
      </c>
    </row>
    <row r="18" spans="1:19" x14ac:dyDescent="0.3">
      <c r="A18" s="63" t="s">
        <v>497</v>
      </c>
      <c r="B18" s="64">
        <f>VLOOKUP($A18,'Return Data'!$B$7:$R$2843,3,0)</f>
        <v>44393</v>
      </c>
      <c r="C18" s="65">
        <f>VLOOKUP($A18,'Return Data'!$B$7:$R$2843,4,0)</f>
        <v>14.8971</v>
      </c>
      <c r="D18" s="65">
        <f>VLOOKUP($A18,'Return Data'!$B$7:$R$2843,10,0)</f>
        <v>9.4376999999999995</v>
      </c>
      <c r="E18" s="66">
        <f t="shared" si="0"/>
        <v>23</v>
      </c>
      <c r="F18" s="65">
        <f>VLOOKUP($A18,'Return Data'!$B$7:$R$2843,11,0)</f>
        <v>9.9815000000000005</v>
      </c>
      <c r="G18" s="66">
        <f t="shared" si="1"/>
        <v>27</v>
      </c>
      <c r="H18" s="65">
        <f>VLOOKUP($A18,'Return Data'!$B$7:$R$2843,12,0)</f>
        <v>28.114000000000001</v>
      </c>
      <c r="I18" s="66">
        <f t="shared" si="2"/>
        <v>26</v>
      </c>
      <c r="J18" s="65">
        <f>VLOOKUP($A18,'Return Data'!$B$7:$R$2843,13,0)</f>
        <v>37.545099999999998</v>
      </c>
      <c r="K18" s="66">
        <f t="shared" si="3"/>
        <v>26</v>
      </c>
      <c r="L18" s="65"/>
      <c r="M18" s="66"/>
      <c r="N18" s="65"/>
      <c r="O18" s="66"/>
      <c r="P18" s="65"/>
      <c r="Q18" s="66"/>
      <c r="R18" s="65">
        <f>VLOOKUP($A18,'Return Data'!$B$7:$R$2843,16,0)</f>
        <v>15.6934</v>
      </c>
      <c r="S18" s="67">
        <f t="shared" si="5"/>
        <v>6</v>
      </c>
    </row>
    <row r="19" spans="1:19" x14ac:dyDescent="0.3">
      <c r="A19" s="63" t="s">
        <v>498</v>
      </c>
      <c r="B19" s="64">
        <f>VLOOKUP($A19,'Return Data'!$B$7:$R$2843,3,0)</f>
        <v>44393</v>
      </c>
      <c r="C19" s="65">
        <f>VLOOKUP($A19,'Return Data'!$B$7:$R$2843,4,0)</f>
        <v>190.16</v>
      </c>
      <c r="D19" s="65">
        <f>VLOOKUP($A19,'Return Data'!$B$7:$R$2843,10,0)</f>
        <v>11.4785</v>
      </c>
      <c r="E19" s="66">
        <f t="shared" si="0"/>
        <v>11</v>
      </c>
      <c r="F19" s="65">
        <f>VLOOKUP($A19,'Return Data'!$B$7:$R$2843,11,0)</f>
        <v>17.716999999999999</v>
      </c>
      <c r="G19" s="66">
        <f t="shared" si="1"/>
        <v>4</v>
      </c>
      <c r="H19" s="65">
        <f>VLOOKUP($A19,'Return Data'!$B$7:$R$2843,12,0)</f>
        <v>53.4786</v>
      </c>
      <c r="I19" s="66">
        <f t="shared" si="2"/>
        <v>3</v>
      </c>
      <c r="J19" s="65">
        <f>VLOOKUP($A19,'Return Data'!$B$7:$R$2843,13,0)</f>
        <v>52.530700000000003</v>
      </c>
      <c r="K19" s="66">
        <f t="shared" si="3"/>
        <v>4</v>
      </c>
      <c r="L19" s="65">
        <f>VLOOKUP($A19,'Return Data'!$B$7:$R$2843,17,0)</f>
        <v>18.4375</v>
      </c>
      <c r="M19" s="66">
        <f>RANK(L19,L$8:L$40,0)</f>
        <v>8</v>
      </c>
      <c r="N19" s="65">
        <f>VLOOKUP($A19,'Return Data'!$B$7:$R$2843,14,0)</f>
        <v>15.686999999999999</v>
      </c>
      <c r="O19" s="66">
        <f>RANK(N19,N$8:N$40,0)</f>
        <v>6</v>
      </c>
      <c r="P19" s="65">
        <f>VLOOKUP($A19,'Return Data'!$B$7:$R$2843,15,0)</f>
        <v>13.809900000000001</v>
      </c>
      <c r="Q19" s="66">
        <f>RANK(P19,P$8:P$40,0)</f>
        <v>5</v>
      </c>
      <c r="R19" s="65">
        <f>VLOOKUP($A19,'Return Data'!$B$7:$R$2843,16,0)</f>
        <v>14.526199999999999</v>
      </c>
      <c r="S19" s="67">
        <f t="shared" si="5"/>
        <v>9</v>
      </c>
    </row>
    <row r="20" spans="1:19" x14ac:dyDescent="0.3">
      <c r="A20" s="63" t="s">
        <v>500</v>
      </c>
      <c r="B20" s="64">
        <f>VLOOKUP($A20,'Return Data'!$B$7:$R$2843,3,0)</f>
        <v>44393</v>
      </c>
      <c r="C20" s="65">
        <f>VLOOKUP($A20,'Return Data'!$B$7:$R$2843,4,0)</f>
        <v>14.805899999999999</v>
      </c>
      <c r="D20" s="65">
        <f>VLOOKUP($A20,'Return Data'!$B$7:$R$2843,10,0)</f>
        <v>8.0486000000000004</v>
      </c>
      <c r="E20" s="66">
        <f t="shared" si="0"/>
        <v>29</v>
      </c>
      <c r="F20" s="65">
        <f>VLOOKUP($A20,'Return Data'!$B$7:$R$2843,11,0)</f>
        <v>8.9198000000000004</v>
      </c>
      <c r="G20" s="66">
        <f t="shared" si="1"/>
        <v>28</v>
      </c>
      <c r="H20" s="65">
        <f>VLOOKUP($A20,'Return Data'!$B$7:$R$2843,12,0)</f>
        <v>24.6813</v>
      </c>
      <c r="I20" s="66">
        <f t="shared" si="2"/>
        <v>30</v>
      </c>
      <c r="J20" s="65">
        <f>VLOOKUP($A20,'Return Data'!$B$7:$R$2843,13,0)</f>
        <v>32.316000000000003</v>
      </c>
      <c r="K20" s="66">
        <f t="shared" si="3"/>
        <v>30</v>
      </c>
      <c r="L20" s="65">
        <f>VLOOKUP($A20,'Return Data'!$B$7:$R$2843,17,0)</f>
        <v>15.5108</v>
      </c>
      <c r="M20" s="66">
        <f>RANK(L20,L$8:L$40,0)</f>
        <v>23</v>
      </c>
      <c r="N20" s="65">
        <f>VLOOKUP($A20,'Return Data'!$B$7:$R$2843,14,0)</f>
        <v>7.3619000000000003</v>
      </c>
      <c r="O20" s="66">
        <f>RANK(N20,N$8:N$40,0)</f>
        <v>25</v>
      </c>
      <c r="P20" s="65"/>
      <c r="Q20" s="66"/>
      <c r="R20" s="65">
        <f>VLOOKUP($A20,'Return Data'!$B$7:$R$2843,16,0)</f>
        <v>8.6531000000000002</v>
      </c>
      <c r="S20" s="67">
        <f t="shared" si="5"/>
        <v>33</v>
      </c>
    </row>
    <row r="21" spans="1:19" x14ac:dyDescent="0.3">
      <c r="A21" s="63" t="s">
        <v>503</v>
      </c>
      <c r="B21" s="64">
        <f>VLOOKUP($A21,'Return Data'!$B$7:$R$2843,3,0)</f>
        <v>44393</v>
      </c>
      <c r="C21" s="65">
        <f>VLOOKUP($A21,'Return Data'!$B$7:$R$2843,4,0)</f>
        <v>16.04</v>
      </c>
      <c r="D21" s="65">
        <f>VLOOKUP($A21,'Return Data'!$B$7:$R$2843,10,0)</f>
        <v>12.878299999999999</v>
      </c>
      <c r="E21" s="66">
        <f t="shared" si="0"/>
        <v>5</v>
      </c>
      <c r="F21" s="65">
        <f>VLOOKUP($A21,'Return Data'!$B$7:$R$2843,11,0)</f>
        <v>15.896000000000001</v>
      </c>
      <c r="G21" s="66">
        <f t="shared" si="1"/>
        <v>7</v>
      </c>
      <c r="H21" s="65">
        <f>VLOOKUP($A21,'Return Data'!$B$7:$R$2843,12,0)</f>
        <v>37.800699999999999</v>
      </c>
      <c r="I21" s="66">
        <f t="shared" si="2"/>
        <v>11</v>
      </c>
      <c r="J21" s="65">
        <f>VLOOKUP($A21,'Return Data'!$B$7:$R$2843,13,0)</f>
        <v>52.616599999999998</v>
      </c>
      <c r="K21" s="66">
        <f t="shared" si="3"/>
        <v>3</v>
      </c>
      <c r="L21" s="65">
        <f>VLOOKUP($A21,'Return Data'!$B$7:$R$2843,17,0)</f>
        <v>18.125299999999999</v>
      </c>
      <c r="M21" s="66">
        <f>RANK(L21,L$8:L$40,0)</f>
        <v>9</v>
      </c>
      <c r="N21" s="65">
        <f>VLOOKUP($A21,'Return Data'!$B$7:$R$2843,14,0)</f>
        <v>12.2409</v>
      </c>
      <c r="O21" s="66">
        <f>RANK(N21,N$8:N$40,0)</f>
        <v>16</v>
      </c>
      <c r="P21" s="65"/>
      <c r="Q21" s="66"/>
      <c r="R21" s="65">
        <f>VLOOKUP($A21,'Return Data'!$B$7:$R$2843,16,0)</f>
        <v>10.9551</v>
      </c>
      <c r="S21" s="67">
        <f t="shared" si="5"/>
        <v>29</v>
      </c>
    </row>
    <row r="22" spans="1:19" x14ac:dyDescent="0.3">
      <c r="A22" s="63" t="s">
        <v>505</v>
      </c>
      <c r="B22" s="64">
        <f>VLOOKUP($A22,'Return Data'!$B$7:$R$2843,3,0)</f>
        <v>44393</v>
      </c>
      <c r="C22" s="65">
        <f>VLOOKUP($A22,'Return Data'!$B$7:$R$2843,4,0)</f>
        <v>13.6624</v>
      </c>
      <c r="D22" s="65">
        <f>VLOOKUP($A22,'Return Data'!$B$7:$R$2843,10,0)</f>
        <v>5.9175000000000004</v>
      </c>
      <c r="E22" s="66">
        <f t="shared" si="0"/>
        <v>32</v>
      </c>
      <c r="F22" s="65">
        <f>VLOOKUP($A22,'Return Data'!$B$7:$R$2843,11,0)</f>
        <v>8.4206000000000003</v>
      </c>
      <c r="G22" s="66">
        <f t="shared" si="1"/>
        <v>30</v>
      </c>
      <c r="H22" s="65">
        <f>VLOOKUP($A22,'Return Data'!$B$7:$R$2843,12,0)</f>
        <v>26.0578</v>
      </c>
      <c r="I22" s="66">
        <f t="shared" si="2"/>
        <v>28</v>
      </c>
      <c r="J22" s="65">
        <f>VLOOKUP($A22,'Return Data'!$B$7:$R$2843,13,0)</f>
        <v>37.289900000000003</v>
      </c>
      <c r="K22" s="66">
        <f t="shared" si="3"/>
        <v>27</v>
      </c>
      <c r="L22" s="65"/>
      <c r="M22" s="66"/>
      <c r="N22" s="65"/>
      <c r="O22" s="66"/>
      <c r="P22" s="65"/>
      <c r="Q22" s="66"/>
      <c r="R22" s="65">
        <f>VLOOKUP($A22,'Return Data'!$B$7:$R$2843,16,0)</f>
        <v>12.795299999999999</v>
      </c>
      <c r="S22" s="67">
        <f t="shared" si="5"/>
        <v>18</v>
      </c>
    </row>
    <row r="23" spans="1:19" x14ac:dyDescent="0.3">
      <c r="A23" s="63" t="s">
        <v>507</v>
      </c>
      <c r="B23" s="64">
        <f>VLOOKUP($A23,'Return Data'!$B$7:$R$2843,3,0)</f>
        <v>44393</v>
      </c>
      <c r="C23" s="65">
        <f>VLOOKUP($A23,'Return Data'!$B$7:$R$2843,4,0)</f>
        <v>13.880800000000001</v>
      </c>
      <c r="D23" s="65">
        <f>VLOOKUP($A23,'Return Data'!$B$7:$R$2843,10,0)</f>
        <v>10.968299999999999</v>
      </c>
      <c r="E23" s="66">
        <f t="shared" si="0"/>
        <v>15</v>
      </c>
      <c r="F23" s="65">
        <f>VLOOKUP($A23,'Return Data'!$B$7:$R$2843,11,0)</f>
        <v>11.1389</v>
      </c>
      <c r="G23" s="66">
        <f t="shared" si="1"/>
        <v>25</v>
      </c>
      <c r="H23" s="65">
        <f>VLOOKUP($A23,'Return Data'!$B$7:$R$2843,12,0)</f>
        <v>26.708600000000001</v>
      </c>
      <c r="I23" s="66">
        <f t="shared" si="2"/>
        <v>27</v>
      </c>
      <c r="J23" s="65">
        <f>VLOOKUP($A23,'Return Data'!$B$7:$R$2843,13,0)</f>
        <v>36.837499999999999</v>
      </c>
      <c r="K23" s="66">
        <f t="shared" si="3"/>
        <v>28</v>
      </c>
      <c r="L23" s="65">
        <f>VLOOKUP($A23,'Return Data'!$B$7:$R$2843,17,0)</f>
        <v>15.507199999999999</v>
      </c>
      <c r="M23" s="66">
        <f>RANK(L23,L$8:L$40,0)</f>
        <v>24</v>
      </c>
      <c r="N23" s="65"/>
      <c r="O23" s="66"/>
      <c r="P23" s="65"/>
      <c r="Q23" s="66"/>
      <c r="R23" s="65">
        <f>VLOOKUP($A23,'Return Data'!$B$7:$R$2843,16,0)</f>
        <v>11.3642</v>
      </c>
      <c r="S23" s="67">
        <f t="shared" si="5"/>
        <v>27</v>
      </c>
    </row>
    <row r="24" spans="1:19" x14ac:dyDescent="0.3">
      <c r="A24" s="63" t="s">
        <v>508</v>
      </c>
      <c r="B24" s="64">
        <f>VLOOKUP($A24,'Return Data'!$B$7:$R$2843,3,0)</f>
        <v>44393</v>
      </c>
      <c r="C24" s="65">
        <f>VLOOKUP($A24,'Return Data'!$B$7:$R$2843,4,0)</f>
        <v>191.149688914911</v>
      </c>
      <c r="D24" s="65">
        <f>VLOOKUP($A24,'Return Data'!$B$7:$R$2843,10,0)</f>
        <v>10.6378</v>
      </c>
      <c r="E24" s="66">
        <f t="shared" si="0"/>
        <v>17</v>
      </c>
      <c r="F24" s="65">
        <f>VLOOKUP($A24,'Return Data'!$B$7:$R$2843,11,0)</f>
        <v>12.431800000000001</v>
      </c>
      <c r="G24" s="66">
        <f t="shared" si="1"/>
        <v>19</v>
      </c>
      <c r="H24" s="65">
        <f>VLOOKUP($A24,'Return Data'!$B$7:$R$2843,12,0)</f>
        <v>38.670200000000001</v>
      </c>
      <c r="I24" s="66">
        <f t="shared" si="2"/>
        <v>9</v>
      </c>
      <c r="J24" s="65">
        <f>VLOOKUP($A24,'Return Data'!$B$7:$R$2843,13,0)</f>
        <v>44.982900000000001</v>
      </c>
      <c r="K24" s="66">
        <f t="shared" si="3"/>
        <v>14</v>
      </c>
      <c r="L24" s="65">
        <f>VLOOKUP($A24,'Return Data'!$B$7:$R$2843,17,0)</f>
        <v>24.9465</v>
      </c>
      <c r="M24" s="66">
        <f>RANK(L24,L$8:L$40,0)</f>
        <v>3</v>
      </c>
      <c r="N24" s="65">
        <f>VLOOKUP($A24,'Return Data'!$B$7:$R$2843,14,0)</f>
        <v>12.2386</v>
      </c>
      <c r="O24" s="66">
        <f>RANK(N24,N$8:N$40,0)</f>
        <v>17</v>
      </c>
      <c r="P24" s="65">
        <f>VLOOKUP($A24,'Return Data'!$B$7:$R$2843,15,0)</f>
        <v>10.4733</v>
      </c>
      <c r="Q24" s="66">
        <f>RANK(P24,P$8:P$40,0)</f>
        <v>17</v>
      </c>
      <c r="R24" s="65">
        <f>VLOOKUP($A24,'Return Data'!$B$7:$R$2843,16,0)</f>
        <v>11.8674</v>
      </c>
      <c r="S24" s="67">
        <f t="shared" si="5"/>
        <v>23</v>
      </c>
    </row>
    <row r="25" spans="1:19" x14ac:dyDescent="0.3">
      <c r="A25" s="63" t="s">
        <v>1833</v>
      </c>
      <c r="B25" s="64">
        <f>VLOOKUP($A25,'Return Data'!$B$7:$R$2843,3,0)</f>
        <v>44393</v>
      </c>
      <c r="C25" s="65">
        <f>VLOOKUP($A25,'Return Data'!$B$7:$R$2843,4,0)</f>
        <v>36.908999999999999</v>
      </c>
      <c r="D25" s="65">
        <f>VLOOKUP($A25,'Return Data'!$B$7:$R$2843,10,0)</f>
        <v>8.7958999999999996</v>
      </c>
      <c r="E25" s="66">
        <f t="shared" si="0"/>
        <v>27</v>
      </c>
      <c r="F25" s="65">
        <f>VLOOKUP($A25,'Return Data'!$B$7:$R$2843,11,0)</f>
        <v>15.626099999999999</v>
      </c>
      <c r="G25" s="66">
        <f t="shared" si="1"/>
        <v>8</v>
      </c>
      <c r="H25" s="65">
        <f>VLOOKUP($A25,'Return Data'!$B$7:$R$2843,12,0)</f>
        <v>38.039499999999997</v>
      </c>
      <c r="I25" s="66">
        <f t="shared" si="2"/>
        <v>10</v>
      </c>
      <c r="J25" s="65">
        <f>VLOOKUP($A25,'Return Data'!$B$7:$R$2843,13,0)</f>
        <v>52.396900000000002</v>
      </c>
      <c r="K25" s="66">
        <f t="shared" si="3"/>
        <v>5</v>
      </c>
      <c r="L25" s="65">
        <f>VLOOKUP($A25,'Return Data'!$B$7:$R$2843,17,0)</f>
        <v>20.823399999999999</v>
      </c>
      <c r="M25" s="66">
        <f>RANK(L25,L$8:L$40,0)</f>
        <v>6</v>
      </c>
      <c r="N25" s="65">
        <f>VLOOKUP($A25,'Return Data'!$B$7:$R$2843,14,0)</f>
        <v>15.894600000000001</v>
      </c>
      <c r="O25" s="66">
        <f>RANK(N25,N$8:N$40,0)</f>
        <v>5</v>
      </c>
      <c r="P25" s="65">
        <f>VLOOKUP($A25,'Return Data'!$B$7:$R$2843,15,0)</f>
        <v>12.9902</v>
      </c>
      <c r="Q25" s="66">
        <f>RANK(P25,P$8:P$40,0)</f>
        <v>8</v>
      </c>
      <c r="R25" s="65">
        <f>VLOOKUP($A25,'Return Data'!$B$7:$R$2843,16,0)</f>
        <v>11.603</v>
      </c>
      <c r="S25" s="67">
        <f t="shared" si="5"/>
        <v>25</v>
      </c>
    </row>
    <row r="26" spans="1:19" x14ac:dyDescent="0.3">
      <c r="A26" s="63" t="s">
        <v>511</v>
      </c>
      <c r="B26" s="64">
        <f>VLOOKUP($A26,'Return Data'!$B$7:$R$2843,3,0)</f>
        <v>44393</v>
      </c>
      <c r="C26" s="65">
        <f>VLOOKUP($A26,'Return Data'!$B$7:$R$2843,4,0)</f>
        <v>35.238999999999997</v>
      </c>
      <c r="D26" s="65">
        <f>VLOOKUP($A26,'Return Data'!$B$7:$R$2843,10,0)</f>
        <v>8.4244000000000003</v>
      </c>
      <c r="E26" s="66">
        <f t="shared" si="0"/>
        <v>28</v>
      </c>
      <c r="F26" s="65">
        <f>VLOOKUP($A26,'Return Data'!$B$7:$R$2843,11,0)</f>
        <v>11.643000000000001</v>
      </c>
      <c r="G26" s="66">
        <f t="shared" si="1"/>
        <v>23</v>
      </c>
      <c r="H26" s="65">
        <f>VLOOKUP($A26,'Return Data'!$B$7:$R$2843,12,0)</f>
        <v>29.109000000000002</v>
      </c>
      <c r="I26" s="66">
        <f t="shared" si="2"/>
        <v>25</v>
      </c>
      <c r="J26" s="65">
        <f>VLOOKUP($A26,'Return Data'!$B$7:$R$2843,13,0)</f>
        <v>39.367199999999997</v>
      </c>
      <c r="K26" s="66">
        <f t="shared" si="3"/>
        <v>23</v>
      </c>
      <c r="L26" s="65">
        <f>VLOOKUP($A26,'Return Data'!$B$7:$R$2843,17,0)</f>
        <v>15.8535</v>
      </c>
      <c r="M26" s="66">
        <f>RANK(L26,L$8:L$40,0)</f>
        <v>22</v>
      </c>
      <c r="N26" s="65">
        <f>VLOOKUP($A26,'Return Data'!$B$7:$R$2843,14,0)</f>
        <v>10.7515</v>
      </c>
      <c r="O26" s="66">
        <f>RANK(N26,N$8:N$40,0)</f>
        <v>23</v>
      </c>
      <c r="P26" s="65">
        <f>VLOOKUP($A26,'Return Data'!$B$7:$R$2843,15,0)</f>
        <v>11.050700000000001</v>
      </c>
      <c r="Q26" s="66">
        <f>RANK(P26,P$8:P$40,0)</f>
        <v>14</v>
      </c>
      <c r="R26" s="65">
        <f>VLOOKUP($A26,'Return Data'!$B$7:$R$2843,16,0)</f>
        <v>12.8178</v>
      </c>
      <c r="S26" s="67">
        <f t="shared" si="5"/>
        <v>17</v>
      </c>
    </row>
    <row r="27" spans="1:19" x14ac:dyDescent="0.3">
      <c r="A27" s="63" t="s">
        <v>512</v>
      </c>
      <c r="B27" s="64">
        <f>VLOOKUP($A27,'Return Data'!$B$7:$R$2843,3,0)</f>
        <v>44393</v>
      </c>
      <c r="C27" s="65">
        <f>VLOOKUP($A27,'Return Data'!$B$7:$R$2843,4,0)</f>
        <v>130.81890000000001</v>
      </c>
      <c r="D27" s="65">
        <f>VLOOKUP($A27,'Return Data'!$B$7:$R$2843,10,0)</f>
        <v>7.3602999999999996</v>
      </c>
      <c r="E27" s="66">
        <f t="shared" si="0"/>
        <v>30</v>
      </c>
      <c r="F27" s="65">
        <f>VLOOKUP($A27,'Return Data'!$B$7:$R$2843,11,0)</f>
        <v>6.7706999999999997</v>
      </c>
      <c r="G27" s="66">
        <f t="shared" si="1"/>
        <v>31</v>
      </c>
      <c r="H27" s="65">
        <f>VLOOKUP($A27,'Return Data'!$B$7:$R$2843,12,0)</f>
        <v>24.1571</v>
      </c>
      <c r="I27" s="66">
        <f t="shared" si="2"/>
        <v>31</v>
      </c>
      <c r="J27" s="65">
        <f>VLOOKUP($A27,'Return Data'!$B$7:$R$2843,13,0)</f>
        <v>29.740400000000001</v>
      </c>
      <c r="K27" s="66">
        <f t="shared" si="3"/>
        <v>33</v>
      </c>
      <c r="L27" s="65">
        <f>VLOOKUP($A27,'Return Data'!$B$7:$R$2843,17,0)</f>
        <v>12.225</v>
      </c>
      <c r="M27" s="66">
        <f>RANK(L27,L$8:L$40,0)</f>
        <v>27</v>
      </c>
      <c r="N27" s="65">
        <f>VLOOKUP($A27,'Return Data'!$B$7:$R$2843,14,0)</f>
        <v>12.386900000000001</v>
      </c>
      <c r="O27" s="66">
        <f>RANK(N27,N$8:N$40,0)</f>
        <v>15</v>
      </c>
      <c r="P27" s="65">
        <f>VLOOKUP($A27,'Return Data'!$B$7:$R$2843,15,0)</f>
        <v>9.1310000000000002</v>
      </c>
      <c r="Q27" s="66">
        <f>RANK(P27,P$8:P$40,0)</f>
        <v>21</v>
      </c>
      <c r="R27" s="65">
        <f>VLOOKUP($A27,'Return Data'!$B$7:$R$2843,16,0)</f>
        <v>8.7781000000000002</v>
      </c>
      <c r="S27" s="67">
        <f t="shared" si="5"/>
        <v>32</v>
      </c>
    </row>
    <row r="28" spans="1:19" x14ac:dyDescent="0.3">
      <c r="A28" s="63" t="s">
        <v>515</v>
      </c>
      <c r="B28" s="64">
        <f>VLOOKUP($A28,'Return Data'!$B$7:$R$2843,3,0)</f>
        <v>44393</v>
      </c>
      <c r="C28" s="65">
        <f>VLOOKUP($A28,'Return Data'!$B$7:$R$2843,4,0)</f>
        <v>15.609500000000001</v>
      </c>
      <c r="D28" s="65">
        <f>VLOOKUP($A28,'Return Data'!$B$7:$R$2843,10,0)</f>
        <v>11.671900000000001</v>
      </c>
      <c r="E28" s="66">
        <f t="shared" si="0"/>
        <v>8</v>
      </c>
      <c r="F28" s="65">
        <f>VLOOKUP($A28,'Return Data'!$B$7:$R$2843,11,0)</f>
        <v>17.796900000000001</v>
      </c>
      <c r="G28" s="66">
        <f t="shared" si="1"/>
        <v>3</v>
      </c>
      <c r="H28" s="65">
        <f>VLOOKUP($A28,'Return Data'!$B$7:$R$2843,12,0)</f>
        <v>39.503799999999998</v>
      </c>
      <c r="I28" s="66">
        <f t="shared" si="2"/>
        <v>7</v>
      </c>
      <c r="J28" s="65">
        <f>VLOOKUP($A28,'Return Data'!$B$7:$R$2843,13,0)</f>
        <v>48.514800000000001</v>
      </c>
      <c r="K28" s="66">
        <f t="shared" si="3"/>
        <v>9</v>
      </c>
      <c r="L28" s="65"/>
      <c r="M28" s="66"/>
      <c r="N28" s="65"/>
      <c r="O28" s="66"/>
      <c r="P28" s="65"/>
      <c r="Q28" s="66"/>
      <c r="R28" s="65">
        <f>VLOOKUP($A28,'Return Data'!$B$7:$R$2843,16,0)</f>
        <v>25.014399999999998</v>
      </c>
      <c r="S28" s="67">
        <f t="shared" si="5"/>
        <v>1</v>
      </c>
    </row>
    <row r="29" spans="1:19" x14ac:dyDescent="0.3">
      <c r="A29" s="63" t="s">
        <v>518</v>
      </c>
      <c r="B29" s="64">
        <f>VLOOKUP($A29,'Return Data'!$B$7:$R$2843,3,0)</f>
        <v>44393</v>
      </c>
      <c r="C29" s="65">
        <f>VLOOKUP($A29,'Return Data'!$B$7:$R$2843,4,0)</f>
        <v>20.715</v>
      </c>
      <c r="D29" s="65">
        <f>VLOOKUP($A29,'Return Data'!$B$7:$R$2843,10,0)</f>
        <v>11.0069</v>
      </c>
      <c r="E29" s="66">
        <f t="shared" si="0"/>
        <v>13</v>
      </c>
      <c r="F29" s="65">
        <f>VLOOKUP($A29,'Return Data'!$B$7:$R$2843,11,0)</f>
        <v>12.5204</v>
      </c>
      <c r="G29" s="66">
        <f t="shared" si="1"/>
        <v>18</v>
      </c>
      <c r="H29" s="65">
        <f>VLOOKUP($A29,'Return Data'!$B$7:$R$2843,12,0)</f>
        <v>32.423400000000001</v>
      </c>
      <c r="I29" s="66">
        <f t="shared" si="2"/>
        <v>21</v>
      </c>
      <c r="J29" s="65">
        <f>VLOOKUP($A29,'Return Data'!$B$7:$R$2843,13,0)</f>
        <v>40.880000000000003</v>
      </c>
      <c r="K29" s="66">
        <f t="shared" si="3"/>
        <v>19</v>
      </c>
      <c r="L29" s="65">
        <f>VLOOKUP($A29,'Return Data'!$B$7:$R$2843,17,0)</f>
        <v>17.2988</v>
      </c>
      <c r="M29" s="66">
        <f>RANK(L29,L$8:L$40,0)</f>
        <v>15</v>
      </c>
      <c r="N29" s="65">
        <f>VLOOKUP($A29,'Return Data'!$B$7:$R$2843,14,0)</f>
        <v>15.1982</v>
      </c>
      <c r="O29" s="66">
        <f>RANK(N29,N$8:N$40,0)</f>
        <v>8</v>
      </c>
      <c r="P29" s="65">
        <f>VLOOKUP($A29,'Return Data'!$B$7:$R$2843,15,0)</f>
        <v>14.0871</v>
      </c>
      <c r="Q29" s="66">
        <f>RANK(P29,P$8:P$40,0)</f>
        <v>3</v>
      </c>
      <c r="R29" s="65">
        <f>VLOOKUP($A29,'Return Data'!$B$7:$R$2843,16,0)</f>
        <v>12.974500000000001</v>
      </c>
      <c r="S29" s="67">
        <f t="shared" si="5"/>
        <v>16</v>
      </c>
    </row>
    <row r="30" spans="1:19" x14ac:dyDescent="0.3">
      <c r="A30" s="63" t="s">
        <v>520</v>
      </c>
      <c r="B30" s="64">
        <f>VLOOKUP($A30,'Return Data'!$B$7:$R$2843,3,0)</f>
        <v>44393</v>
      </c>
      <c r="C30" s="65">
        <f>VLOOKUP($A30,'Return Data'!$B$7:$R$2843,4,0)</f>
        <v>14.4953</v>
      </c>
      <c r="D30" s="65">
        <f>VLOOKUP($A30,'Return Data'!$B$7:$R$2843,10,0)</f>
        <v>5.6154999999999999</v>
      </c>
      <c r="E30" s="66">
        <f t="shared" si="0"/>
        <v>33</v>
      </c>
      <c r="F30" s="65">
        <f>VLOOKUP($A30,'Return Data'!$B$7:$R$2843,11,0)</f>
        <v>6.3189000000000002</v>
      </c>
      <c r="G30" s="66">
        <f t="shared" si="1"/>
        <v>32</v>
      </c>
      <c r="H30" s="65">
        <f>VLOOKUP($A30,'Return Data'!$B$7:$R$2843,12,0)</f>
        <v>22.950900000000001</v>
      </c>
      <c r="I30" s="66">
        <f t="shared" si="2"/>
        <v>33</v>
      </c>
      <c r="J30" s="65">
        <f>VLOOKUP($A30,'Return Data'!$B$7:$R$2843,13,0)</f>
        <v>31.401599999999998</v>
      </c>
      <c r="K30" s="66">
        <f t="shared" si="3"/>
        <v>31</v>
      </c>
      <c r="L30" s="65"/>
      <c r="M30" s="66"/>
      <c r="N30" s="65"/>
      <c r="O30" s="66"/>
      <c r="P30" s="65"/>
      <c r="Q30" s="66"/>
      <c r="R30" s="65">
        <f>VLOOKUP($A30,'Return Data'!$B$7:$R$2843,16,0)</f>
        <v>13.9733</v>
      </c>
      <c r="S30" s="67">
        <f t="shared" si="5"/>
        <v>11</v>
      </c>
    </row>
    <row r="31" spans="1:19" x14ac:dyDescent="0.3">
      <c r="A31" s="63" t="s">
        <v>2008</v>
      </c>
      <c r="B31" s="64">
        <f>VLOOKUP($A31,'Return Data'!$B$7:$R$2843,3,0)</f>
        <v>44393</v>
      </c>
      <c r="C31" s="65">
        <f>VLOOKUP($A31,'Return Data'!$B$7:$R$2843,4,0)</f>
        <v>13.221500000000001</v>
      </c>
      <c r="D31" s="65">
        <f>VLOOKUP($A31,'Return Data'!$B$7:$R$2843,10,0)</f>
        <v>9.0954999999999995</v>
      </c>
      <c r="E31" s="66">
        <f t="shared" si="0"/>
        <v>26</v>
      </c>
      <c r="F31" s="65">
        <f>VLOOKUP($A31,'Return Data'!$B$7:$R$2843,11,0)</f>
        <v>8.7446000000000002</v>
      </c>
      <c r="G31" s="66">
        <f t="shared" si="1"/>
        <v>29</v>
      </c>
      <c r="H31" s="65">
        <f>VLOOKUP($A31,'Return Data'!$B$7:$R$2843,12,0)</f>
        <v>25.187000000000001</v>
      </c>
      <c r="I31" s="66">
        <f t="shared" si="2"/>
        <v>29</v>
      </c>
      <c r="J31" s="65">
        <f>VLOOKUP($A31,'Return Data'!$B$7:$R$2843,13,0)</f>
        <v>32.586199999999998</v>
      </c>
      <c r="K31" s="66">
        <f t="shared" si="3"/>
        <v>29</v>
      </c>
      <c r="L31" s="65">
        <f>VLOOKUP($A31,'Return Data'!$B$7:$R$2843,17,0)</f>
        <v>12.1944</v>
      </c>
      <c r="M31" s="66">
        <f t="shared" ref="M31:M40" si="7">RANK(L31,L$8:L$40,0)</f>
        <v>28</v>
      </c>
      <c r="N31" s="65"/>
      <c r="O31" s="66"/>
      <c r="P31" s="65"/>
      <c r="Q31" s="66"/>
      <c r="R31" s="65">
        <f>VLOOKUP($A31,'Return Data'!$B$7:$R$2843,16,0)</f>
        <v>9.0784000000000002</v>
      </c>
      <c r="S31" s="67">
        <f t="shared" si="5"/>
        <v>31</v>
      </c>
    </row>
    <row r="32" spans="1:19" x14ac:dyDescent="0.3">
      <c r="A32" s="63" t="s">
        <v>521</v>
      </c>
      <c r="B32" s="64">
        <f>VLOOKUP($A32,'Return Data'!$B$7:$R$2843,3,0)</f>
        <v>44393</v>
      </c>
      <c r="C32" s="65">
        <f>VLOOKUP($A32,'Return Data'!$B$7:$R$2843,4,0)</f>
        <v>62.597200000000001</v>
      </c>
      <c r="D32" s="65">
        <f>VLOOKUP($A32,'Return Data'!$B$7:$R$2843,10,0)</f>
        <v>10.5366</v>
      </c>
      <c r="E32" s="66">
        <f t="shared" si="0"/>
        <v>19</v>
      </c>
      <c r="F32" s="65">
        <f>VLOOKUP($A32,'Return Data'!$B$7:$R$2843,11,0)</f>
        <v>16.795000000000002</v>
      </c>
      <c r="G32" s="66">
        <f t="shared" si="1"/>
        <v>6</v>
      </c>
      <c r="H32" s="65">
        <f>VLOOKUP($A32,'Return Data'!$B$7:$R$2843,12,0)</f>
        <v>40.533000000000001</v>
      </c>
      <c r="I32" s="66">
        <f t="shared" si="2"/>
        <v>5</v>
      </c>
      <c r="J32" s="65">
        <f>VLOOKUP($A32,'Return Data'!$B$7:$R$2843,13,0)</f>
        <v>48.290300000000002</v>
      </c>
      <c r="K32" s="66">
        <f t="shared" si="3"/>
        <v>10</v>
      </c>
      <c r="L32" s="65">
        <f>VLOOKUP($A32,'Return Data'!$B$7:$R$2843,17,0)</f>
        <v>7.5955000000000004</v>
      </c>
      <c r="M32" s="66">
        <f t="shared" si="7"/>
        <v>29</v>
      </c>
      <c r="N32" s="65">
        <f>VLOOKUP($A32,'Return Data'!$B$7:$R$2843,14,0)</f>
        <v>5.3848000000000003</v>
      </c>
      <c r="O32" s="66">
        <f t="shared" ref="O32:O40" si="8">RANK(N32,N$8:N$40,0)</f>
        <v>26</v>
      </c>
      <c r="P32" s="65">
        <f>VLOOKUP($A32,'Return Data'!$B$7:$R$2843,15,0)</f>
        <v>7.8464999999999998</v>
      </c>
      <c r="Q32" s="66">
        <f t="shared" ref="Q32:Q40" si="9">RANK(P32,P$8:P$40,0)</f>
        <v>22</v>
      </c>
      <c r="R32" s="65">
        <f>VLOOKUP($A32,'Return Data'!$B$7:$R$2843,16,0)</f>
        <v>12.0588</v>
      </c>
      <c r="S32" s="67">
        <f t="shared" si="5"/>
        <v>21</v>
      </c>
    </row>
    <row r="33" spans="1:19" x14ac:dyDescent="0.3">
      <c r="A33" s="63" t="s">
        <v>527</v>
      </c>
      <c r="B33" s="64">
        <f>VLOOKUP($A33,'Return Data'!$B$7:$R$2843,3,0)</f>
        <v>44393</v>
      </c>
      <c r="C33" s="65">
        <f>VLOOKUP($A33,'Return Data'!$B$7:$R$2843,4,0)</f>
        <v>93.38</v>
      </c>
      <c r="D33" s="65">
        <f>VLOOKUP($A33,'Return Data'!$B$7:$R$2843,10,0)</f>
        <v>11.565099999999999</v>
      </c>
      <c r="E33" s="66">
        <f t="shared" si="0"/>
        <v>10</v>
      </c>
      <c r="F33" s="65">
        <f>VLOOKUP($A33,'Return Data'!$B$7:$R$2843,11,0)</f>
        <v>14.5486</v>
      </c>
      <c r="G33" s="66">
        <f t="shared" si="1"/>
        <v>11</v>
      </c>
      <c r="H33" s="65">
        <f>VLOOKUP($A33,'Return Data'!$B$7:$R$2843,12,0)</f>
        <v>33.686500000000002</v>
      </c>
      <c r="I33" s="66">
        <f t="shared" si="2"/>
        <v>18</v>
      </c>
      <c r="J33" s="65">
        <f>VLOOKUP($A33,'Return Data'!$B$7:$R$2843,13,0)</f>
        <v>44.707900000000002</v>
      </c>
      <c r="K33" s="66">
        <f t="shared" si="3"/>
        <v>15</v>
      </c>
      <c r="L33" s="65">
        <f>VLOOKUP($A33,'Return Data'!$B$7:$R$2843,17,0)</f>
        <v>17.0137</v>
      </c>
      <c r="M33" s="66">
        <f t="shared" si="7"/>
        <v>18</v>
      </c>
      <c r="N33" s="65">
        <f>VLOOKUP($A33,'Return Data'!$B$7:$R$2843,14,0)</f>
        <v>11.535399999999999</v>
      </c>
      <c r="O33" s="66">
        <f t="shared" si="8"/>
        <v>18</v>
      </c>
      <c r="P33" s="65">
        <f>VLOOKUP($A33,'Return Data'!$B$7:$R$2843,15,0)</f>
        <v>10.345000000000001</v>
      </c>
      <c r="Q33" s="66">
        <f t="shared" si="9"/>
        <v>18</v>
      </c>
      <c r="R33" s="65">
        <f>VLOOKUP($A33,'Return Data'!$B$7:$R$2843,16,0)</f>
        <v>13.654500000000001</v>
      </c>
      <c r="S33" s="67">
        <f t="shared" si="5"/>
        <v>13</v>
      </c>
    </row>
    <row r="34" spans="1:19" x14ac:dyDescent="0.3">
      <c r="A34" s="63" t="s">
        <v>529</v>
      </c>
      <c r="B34" s="64">
        <f>VLOOKUP($A34,'Return Data'!$B$7:$R$2843,3,0)</f>
        <v>44393</v>
      </c>
      <c r="C34" s="65">
        <f>VLOOKUP($A34,'Return Data'!$B$7:$R$2843,4,0)</f>
        <v>102.77</v>
      </c>
      <c r="D34" s="65">
        <f>VLOOKUP($A34,'Return Data'!$B$7:$R$2843,10,0)</f>
        <v>9.3763000000000005</v>
      </c>
      <c r="E34" s="66">
        <f t="shared" si="0"/>
        <v>25</v>
      </c>
      <c r="F34" s="65">
        <f>VLOOKUP($A34,'Return Data'!$B$7:$R$2843,11,0)</f>
        <v>12.133100000000001</v>
      </c>
      <c r="G34" s="66">
        <f t="shared" si="1"/>
        <v>22</v>
      </c>
      <c r="H34" s="65">
        <f>VLOOKUP($A34,'Return Data'!$B$7:$R$2843,12,0)</f>
        <v>32.044199999999996</v>
      </c>
      <c r="I34" s="66">
        <f t="shared" si="2"/>
        <v>22</v>
      </c>
      <c r="J34" s="65">
        <f>VLOOKUP($A34,'Return Data'!$B$7:$R$2843,13,0)</f>
        <v>41.1676</v>
      </c>
      <c r="K34" s="66">
        <f t="shared" si="3"/>
        <v>17</v>
      </c>
      <c r="L34" s="65">
        <f>VLOOKUP($A34,'Return Data'!$B$7:$R$2843,17,0)</f>
        <v>16.3918</v>
      </c>
      <c r="M34" s="66">
        <f t="shared" si="7"/>
        <v>20</v>
      </c>
      <c r="N34" s="65">
        <f>VLOOKUP($A34,'Return Data'!$B$7:$R$2843,14,0)</f>
        <v>11.462999999999999</v>
      </c>
      <c r="O34" s="66">
        <f t="shared" si="8"/>
        <v>19</v>
      </c>
      <c r="P34" s="65">
        <f>VLOOKUP($A34,'Return Data'!$B$7:$R$2843,15,0)</f>
        <v>13.476599999999999</v>
      </c>
      <c r="Q34" s="66">
        <f t="shared" si="9"/>
        <v>6</v>
      </c>
      <c r="R34" s="65">
        <f>VLOOKUP($A34,'Return Data'!$B$7:$R$2843,16,0)</f>
        <v>11.4358</v>
      </c>
      <c r="S34" s="67">
        <f t="shared" si="5"/>
        <v>26</v>
      </c>
    </row>
    <row r="35" spans="1:19" x14ac:dyDescent="0.3">
      <c r="A35" s="63" t="s">
        <v>531</v>
      </c>
      <c r="B35" s="64">
        <f>VLOOKUP($A35,'Return Data'!$B$7:$R$2843,3,0)</f>
        <v>44393</v>
      </c>
      <c r="C35" s="65">
        <f>VLOOKUP($A35,'Return Data'!$B$7:$R$2843,4,0)</f>
        <v>255.3691</v>
      </c>
      <c r="D35" s="65">
        <f>VLOOKUP($A35,'Return Data'!$B$7:$R$2843,10,0)</f>
        <v>17.180499999999999</v>
      </c>
      <c r="E35" s="66">
        <f t="shared" si="0"/>
        <v>2</v>
      </c>
      <c r="F35" s="65">
        <f>VLOOKUP($A35,'Return Data'!$B$7:$R$2843,11,0)</f>
        <v>26.351700000000001</v>
      </c>
      <c r="G35" s="66">
        <f t="shared" si="1"/>
        <v>2</v>
      </c>
      <c r="H35" s="65">
        <f>VLOOKUP($A35,'Return Data'!$B$7:$R$2843,12,0)</f>
        <v>61.109699999999997</v>
      </c>
      <c r="I35" s="66">
        <f t="shared" si="2"/>
        <v>1</v>
      </c>
      <c r="J35" s="65">
        <f>VLOOKUP($A35,'Return Data'!$B$7:$R$2843,13,0)</f>
        <v>83.682000000000002</v>
      </c>
      <c r="K35" s="66">
        <f t="shared" si="3"/>
        <v>2</v>
      </c>
      <c r="L35" s="65">
        <f>VLOOKUP($A35,'Return Data'!$B$7:$R$2843,17,0)</f>
        <v>34.485199999999999</v>
      </c>
      <c r="M35" s="66">
        <f t="shared" si="7"/>
        <v>2</v>
      </c>
      <c r="N35" s="65">
        <f>VLOOKUP($A35,'Return Data'!$B$7:$R$2843,14,0)</f>
        <v>25.919599999999999</v>
      </c>
      <c r="O35" s="66">
        <f t="shared" si="8"/>
        <v>1</v>
      </c>
      <c r="P35" s="65">
        <f>VLOOKUP($A35,'Return Data'!$B$7:$R$2843,15,0)</f>
        <v>18.4057</v>
      </c>
      <c r="Q35" s="66">
        <f t="shared" si="9"/>
        <v>1</v>
      </c>
      <c r="R35" s="65">
        <f>VLOOKUP($A35,'Return Data'!$B$7:$R$2843,16,0)</f>
        <v>17.2715</v>
      </c>
      <c r="S35" s="67">
        <f t="shared" si="5"/>
        <v>3</v>
      </c>
    </row>
    <row r="36" spans="1:19" x14ac:dyDescent="0.3">
      <c r="A36" s="63" t="s">
        <v>1839</v>
      </c>
      <c r="B36" s="64">
        <f>VLOOKUP($A36,'Return Data'!$B$7:$R$2843,3,0)</f>
        <v>44393</v>
      </c>
      <c r="C36" s="65">
        <f>VLOOKUP($A36,'Return Data'!$B$7:$R$2843,4,0)</f>
        <v>447.94190000840098</v>
      </c>
      <c r="D36" s="65">
        <f>VLOOKUP($A36,'Return Data'!$B$7:$R$2843,10,0)</f>
        <v>9.3879999999999999</v>
      </c>
      <c r="E36" s="66">
        <f t="shared" si="0"/>
        <v>24</v>
      </c>
      <c r="F36" s="65">
        <f>VLOOKUP($A36,'Return Data'!$B$7:$R$2843,11,0)</f>
        <v>11.617800000000001</v>
      </c>
      <c r="G36" s="66">
        <f t="shared" si="1"/>
        <v>24</v>
      </c>
      <c r="H36" s="65">
        <f>VLOOKUP($A36,'Return Data'!$B$7:$R$2843,12,0)</f>
        <v>33.713700000000003</v>
      </c>
      <c r="I36" s="66">
        <f t="shared" si="2"/>
        <v>17</v>
      </c>
      <c r="J36" s="65">
        <f>VLOOKUP($A36,'Return Data'!$B$7:$R$2843,13,0)</f>
        <v>39.314900000000002</v>
      </c>
      <c r="K36" s="66">
        <f t="shared" si="3"/>
        <v>24</v>
      </c>
      <c r="L36" s="65">
        <f>VLOOKUP($A36,'Return Data'!$B$7:$R$2843,17,0)</f>
        <v>16.9771</v>
      </c>
      <c r="M36" s="66">
        <f t="shared" si="7"/>
        <v>19</v>
      </c>
      <c r="N36" s="65">
        <f>VLOOKUP($A36,'Return Data'!$B$7:$R$2843,14,0)</f>
        <v>14.7182</v>
      </c>
      <c r="O36" s="66">
        <f t="shared" si="8"/>
        <v>9</v>
      </c>
      <c r="P36" s="65">
        <f>VLOOKUP($A36,'Return Data'!$B$7:$R$2843,15,0)</f>
        <v>13.179399999999999</v>
      </c>
      <c r="Q36" s="66">
        <f t="shared" si="9"/>
        <v>7</v>
      </c>
      <c r="R36" s="65">
        <f>VLOOKUP($A36,'Return Data'!$B$7:$R$2843,16,0)</f>
        <v>16.0215</v>
      </c>
      <c r="S36" s="67">
        <f t="shared" si="5"/>
        <v>5</v>
      </c>
    </row>
    <row r="37" spans="1:19" x14ac:dyDescent="0.3">
      <c r="A37" s="63" t="s">
        <v>534</v>
      </c>
      <c r="B37" s="64">
        <f>VLOOKUP($A37,'Return Data'!$B$7:$R$2843,3,0)</f>
        <v>44393</v>
      </c>
      <c r="C37" s="65">
        <f>VLOOKUP($A37,'Return Data'!$B$7:$R$2843,4,0)</f>
        <v>21.633299999999998</v>
      </c>
      <c r="D37" s="65">
        <f>VLOOKUP($A37,'Return Data'!$B$7:$R$2843,10,0)</f>
        <v>6.2074999999999996</v>
      </c>
      <c r="E37" s="66">
        <f t="shared" si="0"/>
        <v>31</v>
      </c>
      <c r="F37" s="65">
        <f>VLOOKUP($A37,'Return Data'!$B$7:$R$2843,11,0)</f>
        <v>6.2977999999999996</v>
      </c>
      <c r="G37" s="66">
        <f t="shared" si="1"/>
        <v>33</v>
      </c>
      <c r="H37" s="65">
        <f>VLOOKUP($A37,'Return Data'!$B$7:$R$2843,12,0)</f>
        <v>24.026399999999999</v>
      </c>
      <c r="I37" s="66">
        <f t="shared" si="2"/>
        <v>32</v>
      </c>
      <c r="J37" s="65">
        <f>VLOOKUP($A37,'Return Data'!$B$7:$R$2843,13,0)</f>
        <v>30.6296</v>
      </c>
      <c r="K37" s="66">
        <f t="shared" si="3"/>
        <v>32</v>
      </c>
      <c r="L37" s="65">
        <f>VLOOKUP($A37,'Return Data'!$B$7:$R$2843,17,0)</f>
        <v>13.277799999999999</v>
      </c>
      <c r="M37" s="66">
        <f t="shared" si="7"/>
        <v>26</v>
      </c>
      <c r="N37" s="65">
        <f>VLOOKUP($A37,'Return Data'!$B$7:$R$2843,14,0)</f>
        <v>10.085100000000001</v>
      </c>
      <c r="O37" s="66">
        <f t="shared" si="8"/>
        <v>24</v>
      </c>
      <c r="P37" s="65">
        <f>VLOOKUP($A37,'Return Data'!$B$7:$R$2843,15,0)</f>
        <v>10.0463</v>
      </c>
      <c r="Q37" s="66">
        <f t="shared" si="9"/>
        <v>19</v>
      </c>
      <c r="R37" s="65">
        <f>VLOOKUP($A37,'Return Data'!$B$7:$R$2843,16,0)</f>
        <v>10.676299999999999</v>
      </c>
      <c r="S37" s="67">
        <f t="shared" si="5"/>
        <v>30</v>
      </c>
    </row>
    <row r="38" spans="1:19" x14ac:dyDescent="0.3">
      <c r="A38" s="63" t="s">
        <v>535</v>
      </c>
      <c r="B38" s="64">
        <f>VLOOKUP($A38,'Return Data'!$B$7:$R$2843,3,0)</f>
        <v>44393</v>
      </c>
      <c r="C38" s="65">
        <f>VLOOKUP($A38,'Return Data'!$B$7:$R$2843,4,0)</f>
        <v>125.2978</v>
      </c>
      <c r="D38" s="65">
        <f>VLOOKUP($A38,'Return Data'!$B$7:$R$2843,10,0)</f>
        <v>12.0709</v>
      </c>
      <c r="E38" s="66">
        <f t="shared" si="0"/>
        <v>7</v>
      </c>
      <c r="F38" s="65">
        <f>VLOOKUP($A38,'Return Data'!$B$7:$R$2843,11,0)</f>
        <v>13.741400000000001</v>
      </c>
      <c r="G38" s="66">
        <f t="shared" si="1"/>
        <v>14</v>
      </c>
      <c r="H38" s="65">
        <f>VLOOKUP($A38,'Return Data'!$B$7:$R$2843,12,0)</f>
        <v>34.139600000000002</v>
      </c>
      <c r="I38" s="66">
        <f t="shared" si="2"/>
        <v>16</v>
      </c>
      <c r="J38" s="65">
        <f>VLOOKUP($A38,'Return Data'!$B$7:$R$2843,13,0)</f>
        <v>40.511099999999999</v>
      </c>
      <c r="K38" s="66">
        <f t="shared" si="3"/>
        <v>21</v>
      </c>
      <c r="L38" s="65">
        <f>VLOOKUP($A38,'Return Data'!$B$7:$R$2843,17,0)</f>
        <v>17.169</v>
      </c>
      <c r="M38" s="66">
        <f t="shared" si="7"/>
        <v>16</v>
      </c>
      <c r="N38" s="65">
        <f>VLOOKUP($A38,'Return Data'!$B$7:$R$2843,14,0)</f>
        <v>13.139200000000001</v>
      </c>
      <c r="O38" s="66">
        <f t="shared" si="8"/>
        <v>12</v>
      </c>
      <c r="P38" s="65">
        <f>VLOOKUP($A38,'Return Data'!$B$7:$R$2843,15,0)</f>
        <v>12.7742</v>
      </c>
      <c r="Q38" s="66">
        <f t="shared" si="9"/>
        <v>9</v>
      </c>
      <c r="R38" s="65">
        <f>VLOOKUP($A38,'Return Data'!$B$7:$R$2843,16,0)</f>
        <v>12.729799999999999</v>
      </c>
      <c r="S38" s="67">
        <f t="shared" si="5"/>
        <v>19</v>
      </c>
    </row>
    <row r="39" spans="1:19" x14ac:dyDescent="0.3">
      <c r="A39" s="63" t="s">
        <v>538</v>
      </c>
      <c r="B39" s="64">
        <f>VLOOKUP($A39,'Return Data'!$B$7:$R$2843,3,0)</f>
        <v>44393</v>
      </c>
      <c r="C39" s="65">
        <f>VLOOKUP($A39,'Return Data'!$B$7:$R$2843,4,0)</f>
        <v>384.06856306754202</v>
      </c>
      <c r="D39" s="65">
        <f>VLOOKUP($A39,'Return Data'!$B$7:$R$2843,10,0)</f>
        <v>10.002000000000001</v>
      </c>
      <c r="E39" s="66">
        <f t="shared" si="0"/>
        <v>22</v>
      </c>
      <c r="F39" s="65">
        <f>VLOOKUP($A39,'Return Data'!$B$7:$R$2843,11,0)</f>
        <v>12.916700000000001</v>
      </c>
      <c r="G39" s="66">
        <f t="shared" si="1"/>
        <v>16</v>
      </c>
      <c r="H39" s="65">
        <f>VLOOKUP($A39,'Return Data'!$B$7:$R$2843,12,0)</f>
        <v>32.627800000000001</v>
      </c>
      <c r="I39" s="66">
        <f t="shared" si="2"/>
        <v>20</v>
      </c>
      <c r="J39" s="65">
        <f>VLOOKUP($A39,'Return Data'!$B$7:$R$2843,13,0)</f>
        <v>40.717199999999998</v>
      </c>
      <c r="K39" s="66">
        <f t="shared" si="3"/>
        <v>20</v>
      </c>
      <c r="L39" s="65">
        <f>VLOOKUP($A39,'Return Data'!$B$7:$R$2843,17,0)</f>
        <v>14.2399</v>
      </c>
      <c r="M39" s="66">
        <f t="shared" si="7"/>
        <v>25</v>
      </c>
      <c r="N39" s="65">
        <f>VLOOKUP($A39,'Return Data'!$B$7:$R$2843,14,0)</f>
        <v>11.3767</v>
      </c>
      <c r="O39" s="66">
        <f t="shared" si="8"/>
        <v>20</v>
      </c>
      <c r="P39" s="65">
        <f>VLOOKUP($A39,'Return Data'!$B$7:$R$2843,15,0)</f>
        <v>9.6084999999999994</v>
      </c>
      <c r="Q39" s="66">
        <f t="shared" si="9"/>
        <v>20</v>
      </c>
      <c r="R39" s="65">
        <f>VLOOKUP($A39,'Return Data'!$B$7:$R$2843,16,0)</f>
        <v>15.196</v>
      </c>
      <c r="S39" s="67">
        <f t="shared" si="5"/>
        <v>7</v>
      </c>
    </row>
    <row r="40" spans="1:19" x14ac:dyDescent="0.3">
      <c r="A40" s="63" t="s">
        <v>540</v>
      </c>
      <c r="B40" s="64">
        <f>VLOOKUP($A40,'Return Data'!$B$7:$R$2843,3,0)</f>
        <v>44393</v>
      </c>
      <c r="C40" s="65">
        <f>VLOOKUP($A40,'Return Data'!$B$7:$R$2843,4,0)</f>
        <v>238.78587890689701</v>
      </c>
      <c r="D40" s="65">
        <f>VLOOKUP($A40,'Return Data'!$B$7:$R$2843,10,0)</f>
        <v>12.914400000000001</v>
      </c>
      <c r="E40" s="66">
        <f t="shared" si="0"/>
        <v>4</v>
      </c>
      <c r="F40" s="65">
        <f>VLOOKUP($A40,'Return Data'!$B$7:$R$2843,11,0)</f>
        <v>17.081900000000001</v>
      </c>
      <c r="G40" s="66">
        <f t="shared" si="1"/>
        <v>5</v>
      </c>
      <c r="H40" s="65">
        <f>VLOOKUP($A40,'Return Data'!$B$7:$R$2843,12,0)</f>
        <v>41.781300000000002</v>
      </c>
      <c r="I40" s="66">
        <f t="shared" si="2"/>
        <v>4</v>
      </c>
      <c r="J40" s="65">
        <f>VLOOKUP($A40,'Return Data'!$B$7:$R$2843,13,0)</f>
        <v>50.371400000000001</v>
      </c>
      <c r="K40" s="66">
        <f t="shared" si="3"/>
        <v>6</v>
      </c>
      <c r="L40" s="65">
        <f>VLOOKUP($A40,'Return Data'!$B$7:$R$2843,17,0)</f>
        <v>17.4848</v>
      </c>
      <c r="M40" s="66">
        <f t="shared" si="7"/>
        <v>13</v>
      </c>
      <c r="N40" s="65">
        <f>VLOOKUP($A40,'Return Data'!$B$7:$R$2843,14,0)</f>
        <v>12.3872</v>
      </c>
      <c r="O40" s="66">
        <f t="shared" si="8"/>
        <v>14</v>
      </c>
      <c r="P40" s="65">
        <f>VLOOKUP($A40,'Return Data'!$B$7:$R$2843,15,0)</f>
        <v>11.3179</v>
      </c>
      <c r="Q40" s="66">
        <f t="shared" si="9"/>
        <v>11</v>
      </c>
      <c r="R40" s="65">
        <f>VLOOKUP($A40,'Return Data'!$B$7:$R$2843,16,0)</f>
        <v>12.6927</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10.783654545454542</v>
      </c>
      <c r="E42" s="74"/>
      <c r="F42" s="75">
        <f>AVERAGE(F8:F40)</f>
        <v>13.666618181818183</v>
      </c>
      <c r="G42" s="74"/>
      <c r="H42" s="75">
        <f>AVERAGE(H8:H40)</f>
        <v>35.002566666666674</v>
      </c>
      <c r="I42" s="74"/>
      <c r="J42" s="75">
        <f>AVERAGE(J8:J40)</f>
        <v>44.632451515151523</v>
      </c>
      <c r="K42" s="74"/>
      <c r="L42" s="75">
        <f>AVERAGE(L8:L40)</f>
        <v>18.269903448275862</v>
      </c>
      <c r="M42" s="74"/>
      <c r="N42" s="75">
        <f>AVERAGE(N8:N40)</f>
        <v>13.334250000000001</v>
      </c>
      <c r="O42" s="74"/>
      <c r="P42" s="75">
        <f>AVERAGE(P8:P40)</f>
        <v>11.94636818181818</v>
      </c>
      <c r="Q42" s="74"/>
      <c r="R42" s="75">
        <f>AVERAGE(R8:R40)</f>
        <v>13.401690909090911</v>
      </c>
      <c r="S42" s="76"/>
    </row>
    <row r="43" spans="1:19" x14ac:dyDescent="0.3">
      <c r="A43" s="73" t="s">
        <v>28</v>
      </c>
      <c r="B43" s="74"/>
      <c r="C43" s="74"/>
      <c r="D43" s="75">
        <f>MIN(D8:D40)</f>
        <v>5.6154999999999999</v>
      </c>
      <c r="E43" s="74"/>
      <c r="F43" s="75">
        <f>MIN(F8:F40)</f>
        <v>6.2977999999999996</v>
      </c>
      <c r="G43" s="74"/>
      <c r="H43" s="75">
        <f>MIN(H8:H40)</f>
        <v>22.950900000000001</v>
      </c>
      <c r="I43" s="74"/>
      <c r="J43" s="75">
        <f>MIN(J8:J40)</f>
        <v>29.740400000000001</v>
      </c>
      <c r="K43" s="74"/>
      <c r="L43" s="75">
        <f>MIN(L8:L40)</f>
        <v>7.5955000000000004</v>
      </c>
      <c r="M43" s="74"/>
      <c r="N43" s="75">
        <f>MIN(N8:N40)</f>
        <v>5.3848000000000003</v>
      </c>
      <c r="O43" s="74"/>
      <c r="P43" s="75">
        <f>MIN(P8:P40)</f>
        <v>7.8464999999999998</v>
      </c>
      <c r="Q43" s="74"/>
      <c r="R43" s="75">
        <f>MIN(R8:R40)</f>
        <v>8.6531000000000002</v>
      </c>
      <c r="S43" s="76"/>
    </row>
    <row r="44" spans="1:19" ht="15" thickBot="1" x14ac:dyDescent="0.35">
      <c r="A44" s="77" t="s">
        <v>29</v>
      </c>
      <c r="B44" s="78"/>
      <c r="C44" s="78"/>
      <c r="D44" s="79">
        <f>MAX(D8:D40)</f>
        <v>24.287299999999998</v>
      </c>
      <c r="E44" s="78"/>
      <c r="F44" s="79">
        <f>MAX(F8:F40)</f>
        <v>35.403700000000001</v>
      </c>
      <c r="G44" s="78"/>
      <c r="H44" s="79">
        <f>MAX(H8:H40)</f>
        <v>61.109699999999997</v>
      </c>
      <c r="I44" s="78"/>
      <c r="J44" s="79">
        <f>MAX(J8:J40)</f>
        <v>85.216700000000003</v>
      </c>
      <c r="K44" s="78"/>
      <c r="L44" s="79">
        <f>MAX(L8:L40)</f>
        <v>37.087800000000001</v>
      </c>
      <c r="M44" s="78"/>
      <c r="N44" s="79">
        <f>MAX(N8:N40)</f>
        <v>25.919599999999999</v>
      </c>
      <c r="O44" s="78"/>
      <c r="P44" s="79">
        <f>MAX(P8:P40)</f>
        <v>18.4057</v>
      </c>
      <c r="Q44" s="78"/>
      <c r="R44" s="79">
        <f>MAX(R8:R40)</f>
        <v>25.014399999999998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44393</v>
      </c>
      <c r="C8" s="65">
        <f>VLOOKUP($A8,'Return Data'!$B$7:$R$2843,4,0)</f>
        <v>51.724400000000003</v>
      </c>
      <c r="D8" s="65">
        <f>VLOOKUP($A8,'Return Data'!$B$7:$R$2843,10,0)</f>
        <v>16.238600000000002</v>
      </c>
      <c r="E8" s="66">
        <f t="shared" ref="E8:E15" si="0">RANK(D8,D$8:D$31,0)</f>
        <v>10</v>
      </c>
      <c r="F8" s="65">
        <f>VLOOKUP($A8,'Return Data'!$B$7:$R$2843,11,0)</f>
        <v>13.7386</v>
      </c>
      <c r="G8" s="66">
        <f t="shared" ref="G8:G15" si="1">RANK(F8,F$8:F$31,0)</f>
        <v>2</v>
      </c>
      <c r="H8" s="65">
        <f>VLOOKUP($A8,'Return Data'!$B$7:$R$2843,12,0)</f>
        <v>24.643000000000001</v>
      </c>
      <c r="I8" s="66">
        <f t="shared" ref="I8:I15" si="2">RANK(H8,H$8:H$31,0)</f>
        <v>1</v>
      </c>
      <c r="J8" s="65">
        <f>VLOOKUP($A8,'Return Data'!$B$7:$R$2843,13,0)</f>
        <v>24.184999999999999</v>
      </c>
      <c r="K8" s="66">
        <f t="shared" ref="K8:K15" si="3">RANK(J8,J$8:J$31,0)</f>
        <v>1</v>
      </c>
      <c r="L8" s="65">
        <f>VLOOKUP($A8,'Return Data'!$B$7:$R$2843,17,0)</f>
        <v>10.8667</v>
      </c>
      <c r="M8" s="66">
        <f t="shared" ref="M8:M15" si="4">RANK(L8,L$8:L$31,0)</f>
        <v>7</v>
      </c>
      <c r="N8" s="65">
        <f>VLOOKUP($A8,'Return Data'!$B$7:$R$2843,14,0)</f>
        <v>8.5543999999999993</v>
      </c>
      <c r="O8" s="66">
        <f t="shared" ref="O8:O15" si="5">RANK(N8,N$8:N$31,0)</f>
        <v>12</v>
      </c>
      <c r="P8" s="65">
        <f>VLOOKUP($A8,'Return Data'!$B$7:$R$2843,15,0)</f>
        <v>9.2009000000000007</v>
      </c>
      <c r="Q8" s="66">
        <f t="shared" ref="Q8:Q15" si="6">RANK(P8,P$8:P$31,0)</f>
        <v>7</v>
      </c>
      <c r="R8" s="65">
        <f>VLOOKUP($A8,'Return Data'!$B$7:$R$2843,16,0)</f>
        <v>11.168900000000001</v>
      </c>
      <c r="S8" s="67">
        <f t="shared" ref="S8:S15" si="7">RANK(R8,R$8:R$31,0)</f>
        <v>1</v>
      </c>
    </row>
    <row r="9" spans="1:20" x14ac:dyDescent="0.3">
      <c r="A9" s="63" t="s">
        <v>1612</v>
      </c>
      <c r="B9" s="64">
        <f>VLOOKUP($A9,'Return Data'!$B$7:$R$2843,3,0)</f>
        <v>44393</v>
      </c>
      <c r="C9" s="65">
        <f>VLOOKUP($A9,'Return Data'!$B$7:$R$2843,4,0)</f>
        <v>25.959</v>
      </c>
      <c r="D9" s="65">
        <f>VLOOKUP($A9,'Return Data'!$B$7:$R$2843,10,0)</f>
        <v>18.479299999999999</v>
      </c>
      <c r="E9" s="66">
        <f t="shared" si="0"/>
        <v>5</v>
      </c>
      <c r="F9" s="65">
        <f>VLOOKUP($A9,'Return Data'!$B$7:$R$2843,11,0)</f>
        <v>12.1808</v>
      </c>
      <c r="G9" s="66">
        <f t="shared" si="1"/>
        <v>7</v>
      </c>
      <c r="H9" s="65">
        <f>VLOOKUP($A9,'Return Data'!$B$7:$R$2843,12,0)</f>
        <v>17.882200000000001</v>
      </c>
      <c r="I9" s="66">
        <f t="shared" si="2"/>
        <v>6</v>
      </c>
      <c r="J9" s="65">
        <f>VLOOKUP($A9,'Return Data'!$B$7:$R$2843,13,0)</f>
        <v>16.841899999999999</v>
      </c>
      <c r="K9" s="66">
        <f t="shared" si="3"/>
        <v>6</v>
      </c>
      <c r="L9" s="65">
        <f>VLOOKUP($A9,'Return Data'!$B$7:$R$2843,17,0)</f>
        <v>12.9725</v>
      </c>
      <c r="M9" s="66">
        <f t="shared" si="4"/>
        <v>4</v>
      </c>
      <c r="N9" s="65">
        <f>VLOOKUP($A9,'Return Data'!$B$7:$R$2843,14,0)</f>
        <v>8.4481999999999999</v>
      </c>
      <c r="O9" s="66">
        <f t="shared" si="5"/>
        <v>14</v>
      </c>
      <c r="P9" s="65">
        <f>VLOOKUP($A9,'Return Data'!$B$7:$R$2843,15,0)</f>
        <v>8.4402000000000008</v>
      </c>
      <c r="Q9" s="66">
        <f t="shared" si="6"/>
        <v>9</v>
      </c>
      <c r="R9" s="65">
        <f>VLOOKUP($A9,'Return Data'!$B$7:$R$2843,16,0)</f>
        <v>9.7093000000000007</v>
      </c>
      <c r="S9" s="67">
        <f t="shared" si="7"/>
        <v>9</v>
      </c>
    </row>
    <row r="10" spans="1:20" x14ac:dyDescent="0.3">
      <c r="A10" s="63" t="s">
        <v>1613</v>
      </c>
      <c r="B10" s="64">
        <f>VLOOKUP($A10,'Return Data'!$B$7:$R$2843,3,0)</f>
        <v>44393</v>
      </c>
      <c r="C10" s="65">
        <f>VLOOKUP($A10,'Return Data'!$B$7:$R$2843,4,0)</f>
        <v>32.094200000000001</v>
      </c>
      <c r="D10" s="65">
        <f>VLOOKUP($A10,'Return Data'!$B$7:$R$2843,10,0)</f>
        <v>13.066000000000001</v>
      </c>
      <c r="E10" s="66">
        <f t="shared" si="0"/>
        <v>16</v>
      </c>
      <c r="F10" s="65">
        <f>VLOOKUP($A10,'Return Data'!$B$7:$R$2843,11,0)</f>
        <v>5.0151000000000003</v>
      </c>
      <c r="G10" s="66">
        <f t="shared" si="1"/>
        <v>21</v>
      </c>
      <c r="H10" s="65">
        <f>VLOOKUP($A10,'Return Data'!$B$7:$R$2843,12,0)</f>
        <v>10.302300000000001</v>
      </c>
      <c r="I10" s="66">
        <f t="shared" si="2"/>
        <v>20</v>
      </c>
      <c r="J10" s="65">
        <f>VLOOKUP($A10,'Return Data'!$B$7:$R$2843,13,0)</f>
        <v>9.5754000000000001</v>
      </c>
      <c r="K10" s="66">
        <f t="shared" si="3"/>
        <v>20</v>
      </c>
      <c r="L10" s="65">
        <f>VLOOKUP($A10,'Return Data'!$B$7:$R$2843,17,0)</f>
        <v>9.3261000000000003</v>
      </c>
      <c r="M10" s="66">
        <f t="shared" si="4"/>
        <v>12</v>
      </c>
      <c r="N10" s="65">
        <f>VLOOKUP($A10,'Return Data'!$B$7:$R$2843,14,0)</f>
        <v>11.3139</v>
      </c>
      <c r="O10" s="66">
        <f t="shared" si="5"/>
        <v>3</v>
      </c>
      <c r="P10" s="65">
        <f>VLOOKUP($A10,'Return Data'!$B$7:$R$2843,15,0)</f>
        <v>9.3271999999999995</v>
      </c>
      <c r="Q10" s="66">
        <f t="shared" si="6"/>
        <v>5</v>
      </c>
      <c r="R10" s="65">
        <f>VLOOKUP($A10,'Return Data'!$B$7:$R$2843,16,0)</f>
        <v>9.5601000000000003</v>
      </c>
      <c r="S10" s="67">
        <f t="shared" si="7"/>
        <v>11</v>
      </c>
    </row>
    <row r="11" spans="1:20" x14ac:dyDescent="0.3">
      <c r="A11" s="63" t="s">
        <v>1614</v>
      </c>
      <c r="B11" s="64">
        <f>VLOOKUP($A11,'Return Data'!$B$7:$R$2843,3,0)</f>
        <v>44393</v>
      </c>
      <c r="C11" s="65">
        <f>VLOOKUP($A11,'Return Data'!$B$7:$R$2843,4,0)</f>
        <v>38.956499999999998</v>
      </c>
      <c r="D11" s="65">
        <f>VLOOKUP($A11,'Return Data'!$B$7:$R$2843,10,0)</f>
        <v>16.222999999999999</v>
      </c>
      <c r="E11" s="66">
        <f t="shared" si="0"/>
        <v>11</v>
      </c>
      <c r="F11" s="65">
        <f>VLOOKUP($A11,'Return Data'!$B$7:$R$2843,11,0)</f>
        <v>8.0914999999999999</v>
      </c>
      <c r="G11" s="66">
        <f t="shared" si="1"/>
        <v>16</v>
      </c>
      <c r="H11" s="65">
        <f>VLOOKUP($A11,'Return Data'!$B$7:$R$2843,12,0)</f>
        <v>13.757199999999999</v>
      </c>
      <c r="I11" s="66">
        <f t="shared" si="2"/>
        <v>13</v>
      </c>
      <c r="J11" s="65">
        <f>VLOOKUP($A11,'Return Data'!$B$7:$R$2843,13,0)</f>
        <v>12.4049</v>
      </c>
      <c r="K11" s="66">
        <f t="shared" si="3"/>
        <v>16</v>
      </c>
      <c r="L11" s="65">
        <f>VLOOKUP($A11,'Return Data'!$B$7:$R$2843,17,0)</f>
        <v>9.8156999999999996</v>
      </c>
      <c r="M11" s="66">
        <f t="shared" si="4"/>
        <v>11</v>
      </c>
      <c r="N11" s="65">
        <f>VLOOKUP($A11,'Return Data'!$B$7:$R$2843,14,0)</f>
        <v>9.5280000000000005</v>
      </c>
      <c r="O11" s="66">
        <f t="shared" si="5"/>
        <v>8</v>
      </c>
      <c r="P11" s="65">
        <f>VLOOKUP($A11,'Return Data'!$B$7:$R$2843,15,0)</f>
        <v>9.4240999999999993</v>
      </c>
      <c r="Q11" s="66">
        <f t="shared" si="6"/>
        <v>4</v>
      </c>
      <c r="R11" s="65">
        <f>VLOOKUP($A11,'Return Data'!$B$7:$R$2843,16,0)</f>
        <v>10.107699999999999</v>
      </c>
      <c r="S11" s="67">
        <f t="shared" si="7"/>
        <v>5</v>
      </c>
    </row>
    <row r="12" spans="1:20" x14ac:dyDescent="0.3">
      <c r="A12" s="63" t="s">
        <v>1615</v>
      </c>
      <c r="B12" s="64">
        <f>VLOOKUP($A12,'Return Data'!$B$7:$R$2843,3,0)</f>
        <v>44393</v>
      </c>
      <c r="C12" s="65">
        <f>VLOOKUP($A12,'Return Data'!$B$7:$R$2843,4,0)</f>
        <v>23.226500000000001</v>
      </c>
      <c r="D12" s="65">
        <f>VLOOKUP($A12,'Return Data'!$B$7:$R$2843,10,0)</f>
        <v>15.8026</v>
      </c>
      <c r="E12" s="66">
        <f t="shared" si="0"/>
        <v>12</v>
      </c>
      <c r="F12" s="65">
        <f>VLOOKUP($A12,'Return Data'!$B$7:$R$2843,11,0)</f>
        <v>9.0663999999999998</v>
      </c>
      <c r="G12" s="66">
        <f t="shared" si="1"/>
        <v>12</v>
      </c>
      <c r="H12" s="65">
        <f>VLOOKUP($A12,'Return Data'!$B$7:$R$2843,12,0)</f>
        <v>11.8064</v>
      </c>
      <c r="I12" s="66">
        <f t="shared" si="2"/>
        <v>17</v>
      </c>
      <c r="J12" s="65">
        <f>VLOOKUP($A12,'Return Data'!$B$7:$R$2843,13,0)</f>
        <v>14.954800000000001</v>
      </c>
      <c r="K12" s="66">
        <f t="shared" si="3"/>
        <v>9</v>
      </c>
      <c r="L12" s="65">
        <f>VLOOKUP($A12,'Return Data'!$B$7:$R$2843,17,0)</f>
        <v>10.4132</v>
      </c>
      <c r="M12" s="66">
        <f t="shared" si="4"/>
        <v>9</v>
      </c>
      <c r="N12" s="65">
        <f>VLOOKUP($A12,'Return Data'!$B$7:$R$2843,14,0)</f>
        <v>2.8805999999999998</v>
      </c>
      <c r="O12" s="66">
        <f t="shared" si="5"/>
        <v>20</v>
      </c>
      <c r="P12" s="65">
        <f>VLOOKUP($A12,'Return Data'!$B$7:$R$2843,15,0)</f>
        <v>5.0709</v>
      </c>
      <c r="Q12" s="66">
        <f t="shared" si="6"/>
        <v>19</v>
      </c>
      <c r="R12" s="65">
        <f>VLOOKUP($A12,'Return Data'!$B$7:$R$2843,16,0)</f>
        <v>7.0109000000000004</v>
      </c>
      <c r="S12" s="67">
        <f t="shared" si="7"/>
        <v>21</v>
      </c>
    </row>
    <row r="13" spans="1:20" x14ac:dyDescent="0.3">
      <c r="A13" s="63" t="s">
        <v>1616</v>
      </c>
      <c r="B13" s="64">
        <f>VLOOKUP($A13,'Return Data'!$B$7:$R$2843,3,0)</f>
        <v>44393</v>
      </c>
      <c r="C13" s="65">
        <f>VLOOKUP($A13,'Return Data'!$B$7:$R$2843,4,0)</f>
        <v>79.829599999999999</v>
      </c>
      <c r="D13" s="65">
        <f>VLOOKUP($A13,'Return Data'!$B$7:$R$2843,10,0)</f>
        <v>19.8218</v>
      </c>
      <c r="E13" s="66">
        <f t="shared" si="0"/>
        <v>3</v>
      </c>
      <c r="F13" s="65">
        <f>VLOOKUP($A13,'Return Data'!$B$7:$R$2843,11,0)</f>
        <v>13.536899999999999</v>
      </c>
      <c r="G13" s="66">
        <f t="shared" si="1"/>
        <v>4</v>
      </c>
      <c r="H13" s="65">
        <f>VLOOKUP($A13,'Return Data'!$B$7:$R$2843,12,0)</f>
        <v>17.305800000000001</v>
      </c>
      <c r="I13" s="66">
        <f t="shared" si="2"/>
        <v>7</v>
      </c>
      <c r="J13" s="65">
        <f>VLOOKUP($A13,'Return Data'!$B$7:$R$2843,13,0)</f>
        <v>16.7408</v>
      </c>
      <c r="K13" s="66">
        <f t="shared" si="3"/>
        <v>7</v>
      </c>
      <c r="L13" s="65">
        <f>VLOOKUP($A13,'Return Data'!$B$7:$R$2843,17,0)</f>
        <v>13.507099999999999</v>
      </c>
      <c r="M13" s="66">
        <f t="shared" si="4"/>
        <v>2</v>
      </c>
      <c r="N13" s="65">
        <f>VLOOKUP($A13,'Return Data'!$B$7:$R$2843,14,0)</f>
        <v>12.2913</v>
      </c>
      <c r="O13" s="66">
        <f t="shared" si="5"/>
        <v>2</v>
      </c>
      <c r="P13" s="65">
        <f>VLOOKUP($A13,'Return Data'!$B$7:$R$2843,15,0)</f>
        <v>10.266999999999999</v>
      </c>
      <c r="Q13" s="66">
        <f t="shared" si="6"/>
        <v>3</v>
      </c>
      <c r="R13" s="65">
        <f>VLOOKUP($A13,'Return Data'!$B$7:$R$2843,16,0)</f>
        <v>10.488</v>
      </c>
      <c r="S13" s="67">
        <f t="shared" si="7"/>
        <v>4</v>
      </c>
    </row>
    <row r="14" spans="1:20" x14ac:dyDescent="0.3">
      <c r="A14" s="63" t="s">
        <v>1617</v>
      </c>
      <c r="B14" s="64">
        <f>VLOOKUP($A14,'Return Data'!$B$7:$R$2843,3,0)</f>
        <v>44393</v>
      </c>
      <c r="C14" s="65">
        <f>VLOOKUP($A14,'Return Data'!$B$7:$R$2843,4,0)</f>
        <v>47.035400000000003</v>
      </c>
      <c r="D14" s="65">
        <f>VLOOKUP($A14,'Return Data'!$B$7:$R$2843,10,0)</f>
        <v>17.752199999999998</v>
      </c>
      <c r="E14" s="66">
        <f t="shared" si="0"/>
        <v>6</v>
      </c>
      <c r="F14" s="65">
        <f>VLOOKUP($A14,'Return Data'!$B$7:$R$2843,11,0)</f>
        <v>13.508699999999999</v>
      </c>
      <c r="G14" s="66">
        <f t="shared" si="1"/>
        <v>5</v>
      </c>
      <c r="H14" s="65">
        <f>VLOOKUP($A14,'Return Data'!$B$7:$R$2843,12,0)</f>
        <v>17.038900000000002</v>
      </c>
      <c r="I14" s="66">
        <f t="shared" si="2"/>
        <v>8</v>
      </c>
      <c r="J14" s="65">
        <f>VLOOKUP($A14,'Return Data'!$B$7:$R$2843,13,0)</f>
        <v>16.455400000000001</v>
      </c>
      <c r="K14" s="66">
        <f t="shared" si="3"/>
        <v>8</v>
      </c>
      <c r="L14" s="65">
        <f>VLOOKUP($A14,'Return Data'!$B$7:$R$2843,17,0)</f>
        <v>11.19</v>
      </c>
      <c r="M14" s="66">
        <f t="shared" si="4"/>
        <v>5</v>
      </c>
      <c r="N14" s="65">
        <f>VLOOKUP($A14,'Return Data'!$B$7:$R$2843,14,0)</f>
        <v>7.8148</v>
      </c>
      <c r="O14" s="66">
        <f t="shared" si="5"/>
        <v>16</v>
      </c>
      <c r="P14" s="65">
        <f>VLOOKUP($A14,'Return Data'!$B$7:$R$2843,15,0)</f>
        <v>7.8170999999999999</v>
      </c>
      <c r="Q14" s="66">
        <f t="shared" si="6"/>
        <v>14</v>
      </c>
      <c r="R14" s="65">
        <f>VLOOKUP($A14,'Return Data'!$B$7:$R$2843,16,0)</f>
        <v>8.8862000000000005</v>
      </c>
      <c r="S14" s="67">
        <f t="shared" si="7"/>
        <v>15</v>
      </c>
    </row>
    <row r="15" spans="1:20" x14ac:dyDescent="0.3">
      <c r="A15" s="63" t="s">
        <v>1618</v>
      </c>
      <c r="B15" s="64">
        <f>VLOOKUP($A15,'Return Data'!$B$7:$R$2843,3,0)</f>
        <v>44393</v>
      </c>
      <c r="C15" s="65">
        <f>VLOOKUP($A15,'Return Data'!$B$7:$R$2843,4,0)</f>
        <v>70.807100000000005</v>
      </c>
      <c r="D15" s="65">
        <f>VLOOKUP($A15,'Return Data'!$B$7:$R$2843,10,0)</f>
        <v>14.930899999999999</v>
      </c>
      <c r="E15" s="66">
        <f t="shared" si="0"/>
        <v>13</v>
      </c>
      <c r="F15" s="65">
        <f>VLOOKUP($A15,'Return Data'!$B$7:$R$2843,11,0)</f>
        <v>9.4880999999999993</v>
      </c>
      <c r="G15" s="66">
        <f t="shared" si="1"/>
        <v>11</v>
      </c>
      <c r="H15" s="65">
        <f>VLOOKUP($A15,'Return Data'!$B$7:$R$2843,12,0)</f>
        <v>15.9049</v>
      </c>
      <c r="I15" s="66">
        <f t="shared" si="2"/>
        <v>10</v>
      </c>
      <c r="J15" s="65">
        <f>VLOOKUP($A15,'Return Data'!$B$7:$R$2843,13,0)</f>
        <v>14.533799999999999</v>
      </c>
      <c r="K15" s="66">
        <f t="shared" si="3"/>
        <v>12</v>
      </c>
      <c r="L15" s="65">
        <f>VLOOKUP($A15,'Return Data'!$B$7:$R$2843,17,0)</f>
        <v>9.0408000000000008</v>
      </c>
      <c r="M15" s="66">
        <f t="shared" si="4"/>
        <v>14</v>
      </c>
      <c r="N15" s="65">
        <f>VLOOKUP($A15,'Return Data'!$B$7:$R$2843,14,0)</f>
        <v>8.6443999999999992</v>
      </c>
      <c r="O15" s="66">
        <f t="shared" si="5"/>
        <v>11</v>
      </c>
      <c r="P15" s="65">
        <f>VLOOKUP($A15,'Return Data'!$B$7:$R$2843,15,0)</f>
        <v>7.6543000000000001</v>
      </c>
      <c r="Q15" s="66">
        <f t="shared" si="6"/>
        <v>15</v>
      </c>
      <c r="R15" s="65">
        <f>VLOOKUP($A15,'Return Data'!$B$7:$R$2843,16,0)</f>
        <v>9.5601000000000003</v>
      </c>
      <c r="S15" s="67">
        <f t="shared" si="7"/>
        <v>11</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44393</v>
      </c>
      <c r="C17" s="65">
        <f>VLOOKUP($A17,'Return Data'!$B$7:$R$2843,4,0)</f>
        <v>59.6248</v>
      </c>
      <c r="D17" s="65">
        <f>VLOOKUP($A17,'Return Data'!$B$7:$R$2843,10,0)</f>
        <v>24.5382</v>
      </c>
      <c r="E17" s="66">
        <f t="shared" ref="E17:E26" si="8">RANK(D17,D$8:D$31,0)</f>
        <v>1</v>
      </c>
      <c r="F17" s="65">
        <f>VLOOKUP($A17,'Return Data'!$B$7:$R$2843,11,0)</f>
        <v>15.7217</v>
      </c>
      <c r="G17" s="66">
        <f t="shared" ref="G17:G26" si="9">RANK(F17,F$8:F$31,0)</f>
        <v>1</v>
      </c>
      <c r="H17" s="65">
        <f>VLOOKUP($A17,'Return Data'!$B$7:$R$2843,12,0)</f>
        <v>24.5093</v>
      </c>
      <c r="I17" s="66">
        <f t="shared" ref="I17:I26" si="10">RANK(H17,H$8:H$31,0)</f>
        <v>2</v>
      </c>
      <c r="J17" s="65">
        <f>VLOOKUP($A17,'Return Data'!$B$7:$R$2843,13,0)</f>
        <v>21.540099999999999</v>
      </c>
      <c r="K17" s="66">
        <f t="shared" ref="K17:K26" si="11">RANK(J17,J$8:J$31,0)</f>
        <v>2</v>
      </c>
      <c r="L17" s="65">
        <f>VLOOKUP($A17,'Return Data'!$B$7:$R$2843,17,0)</f>
        <v>11.072800000000001</v>
      </c>
      <c r="M17" s="66">
        <f t="shared" ref="M17:M26" si="12">RANK(L17,L$8:L$31,0)</f>
        <v>6</v>
      </c>
      <c r="N17" s="65">
        <f>VLOOKUP($A17,'Return Data'!$B$7:$R$2843,14,0)</f>
        <v>10.8826</v>
      </c>
      <c r="O17" s="66">
        <f t="shared" ref="O17:O26" si="13">RANK(N17,N$8:N$31,0)</f>
        <v>4</v>
      </c>
      <c r="P17" s="65">
        <f>VLOOKUP($A17,'Return Data'!$B$7:$R$2843,15,0)</f>
        <v>9.0501000000000005</v>
      </c>
      <c r="Q17" s="66">
        <f>RANK(P17,P$8:P$31,0)</f>
        <v>8</v>
      </c>
      <c r="R17" s="65">
        <f>VLOOKUP($A17,'Return Data'!$B$7:$R$2843,16,0)</f>
        <v>9.9703999999999997</v>
      </c>
      <c r="S17" s="67">
        <f t="shared" ref="S17:S26" si="14">RANK(R17,R$8:R$31,0)</f>
        <v>7</v>
      </c>
    </row>
    <row r="18" spans="1:19" x14ac:dyDescent="0.3">
      <c r="A18" s="63" t="s">
        <v>1621</v>
      </c>
      <c r="B18" s="64">
        <f>VLOOKUP($A18,'Return Data'!$B$7:$R$2843,3,0)</f>
        <v>44393</v>
      </c>
      <c r="C18" s="65">
        <f>VLOOKUP($A18,'Return Data'!$B$7:$R$2843,4,0)</f>
        <v>47.590400000000002</v>
      </c>
      <c r="D18" s="65">
        <f>VLOOKUP($A18,'Return Data'!$B$7:$R$2843,10,0)</f>
        <v>16.503900000000002</v>
      </c>
      <c r="E18" s="66">
        <f t="shared" si="8"/>
        <v>8</v>
      </c>
      <c r="F18" s="65">
        <f>VLOOKUP($A18,'Return Data'!$B$7:$R$2843,11,0)</f>
        <v>7.9664000000000001</v>
      </c>
      <c r="G18" s="66">
        <f t="shared" si="9"/>
        <v>17</v>
      </c>
      <c r="H18" s="65">
        <f>VLOOKUP($A18,'Return Data'!$B$7:$R$2843,12,0)</f>
        <v>14.4438</v>
      </c>
      <c r="I18" s="66">
        <f t="shared" si="10"/>
        <v>11</v>
      </c>
      <c r="J18" s="65">
        <f>VLOOKUP($A18,'Return Data'!$B$7:$R$2843,13,0)</f>
        <v>14.035399999999999</v>
      </c>
      <c r="K18" s="66">
        <f t="shared" si="11"/>
        <v>13</v>
      </c>
      <c r="L18" s="65">
        <f>VLOOKUP($A18,'Return Data'!$B$7:$R$2843,17,0)</f>
        <v>10.0974</v>
      </c>
      <c r="M18" s="66">
        <f t="shared" si="12"/>
        <v>10</v>
      </c>
      <c r="N18" s="65">
        <f>VLOOKUP($A18,'Return Data'!$B$7:$R$2843,14,0)</f>
        <v>10.102600000000001</v>
      </c>
      <c r="O18" s="66">
        <f t="shared" si="13"/>
        <v>7</v>
      </c>
      <c r="P18" s="65">
        <f>VLOOKUP($A18,'Return Data'!$B$7:$R$2843,15,0)</f>
        <v>8.2941000000000003</v>
      </c>
      <c r="Q18" s="66">
        <f>RANK(P18,P$8:P$31,0)</f>
        <v>10</v>
      </c>
      <c r="R18" s="65">
        <f>VLOOKUP($A18,'Return Data'!$B$7:$R$2843,16,0)</f>
        <v>9.0601000000000003</v>
      </c>
      <c r="S18" s="67">
        <f t="shared" si="14"/>
        <v>14</v>
      </c>
    </row>
    <row r="19" spans="1:19" x14ac:dyDescent="0.3">
      <c r="A19" s="63" t="s">
        <v>1622</v>
      </c>
      <c r="B19" s="64">
        <f>VLOOKUP($A19,'Return Data'!$B$7:$R$2843,3,0)</f>
        <v>44393</v>
      </c>
      <c r="C19" s="65">
        <f>VLOOKUP($A19,'Return Data'!$B$7:$R$2843,4,0)</f>
        <v>56.162700000000001</v>
      </c>
      <c r="D19" s="65">
        <f>VLOOKUP($A19,'Return Data'!$B$7:$R$2843,10,0)</f>
        <v>13.058299999999999</v>
      </c>
      <c r="E19" s="66">
        <f t="shared" si="8"/>
        <v>17</v>
      </c>
      <c r="F19" s="65">
        <f>VLOOKUP($A19,'Return Data'!$B$7:$R$2843,11,0)</f>
        <v>8.9070999999999998</v>
      </c>
      <c r="G19" s="66">
        <f t="shared" si="9"/>
        <v>15</v>
      </c>
      <c r="H19" s="65">
        <f>VLOOKUP($A19,'Return Data'!$B$7:$R$2843,12,0)</f>
        <v>13.545</v>
      </c>
      <c r="I19" s="66">
        <f t="shared" si="10"/>
        <v>14</v>
      </c>
      <c r="J19" s="65">
        <f>VLOOKUP($A19,'Return Data'!$B$7:$R$2843,13,0)</f>
        <v>14.706200000000001</v>
      </c>
      <c r="K19" s="66">
        <f t="shared" si="11"/>
        <v>10</v>
      </c>
      <c r="L19" s="65">
        <f>VLOOKUP($A19,'Return Data'!$B$7:$R$2843,17,0)</f>
        <v>10.8566</v>
      </c>
      <c r="M19" s="66">
        <f t="shared" si="12"/>
        <v>8</v>
      </c>
      <c r="N19" s="65">
        <f>VLOOKUP($A19,'Return Data'!$B$7:$R$2843,14,0)</f>
        <v>10.2384</v>
      </c>
      <c r="O19" s="66">
        <f t="shared" si="13"/>
        <v>6</v>
      </c>
      <c r="P19" s="65">
        <f>VLOOKUP($A19,'Return Data'!$B$7:$R$2843,15,0)</f>
        <v>10.273099999999999</v>
      </c>
      <c r="Q19" s="66">
        <f>RANK(P19,P$8:P$31,0)</f>
        <v>2</v>
      </c>
      <c r="R19" s="65">
        <f>VLOOKUP($A19,'Return Data'!$B$7:$R$2843,16,0)</f>
        <v>11.010899999999999</v>
      </c>
      <c r="S19" s="67">
        <f t="shared" si="14"/>
        <v>2</v>
      </c>
    </row>
    <row r="20" spans="1:19" x14ac:dyDescent="0.3">
      <c r="A20" s="63" t="s">
        <v>1623</v>
      </c>
      <c r="B20" s="64">
        <f>VLOOKUP($A20,'Return Data'!$B$7:$R$2843,3,0)</f>
        <v>44393</v>
      </c>
      <c r="C20" s="65">
        <f>VLOOKUP($A20,'Return Data'!$B$7:$R$2843,4,0)</f>
        <v>27.261800000000001</v>
      </c>
      <c r="D20" s="65">
        <f>VLOOKUP($A20,'Return Data'!$B$7:$R$2843,10,0)</f>
        <v>11.7766</v>
      </c>
      <c r="E20" s="66">
        <f t="shared" si="8"/>
        <v>19</v>
      </c>
      <c r="F20" s="65">
        <f>VLOOKUP($A20,'Return Data'!$B$7:$R$2843,11,0)</f>
        <v>6.4221000000000004</v>
      </c>
      <c r="G20" s="66">
        <f t="shared" si="9"/>
        <v>19</v>
      </c>
      <c r="H20" s="65">
        <f>VLOOKUP($A20,'Return Data'!$B$7:$R$2843,12,0)</f>
        <v>10.5663</v>
      </c>
      <c r="I20" s="66">
        <f t="shared" si="10"/>
        <v>19</v>
      </c>
      <c r="J20" s="65">
        <f>VLOOKUP($A20,'Return Data'!$B$7:$R$2843,13,0)</f>
        <v>11.305400000000001</v>
      </c>
      <c r="K20" s="66">
        <f t="shared" si="11"/>
        <v>18</v>
      </c>
      <c r="L20" s="65">
        <f>VLOOKUP($A20,'Return Data'!$B$7:$R$2843,17,0)</f>
        <v>8.4364000000000008</v>
      </c>
      <c r="M20" s="66">
        <f t="shared" si="12"/>
        <v>17</v>
      </c>
      <c r="N20" s="65">
        <f>VLOOKUP($A20,'Return Data'!$B$7:$R$2843,14,0)</f>
        <v>8.3995999999999995</v>
      </c>
      <c r="O20" s="66">
        <f t="shared" si="13"/>
        <v>15</v>
      </c>
      <c r="P20" s="65">
        <f>VLOOKUP($A20,'Return Data'!$B$7:$R$2843,15,0)</f>
        <v>7.9593999999999996</v>
      </c>
      <c r="Q20" s="66">
        <f>RANK(P20,P$8:P$31,0)</f>
        <v>13</v>
      </c>
      <c r="R20" s="65">
        <f>VLOOKUP($A20,'Return Data'!$B$7:$R$2843,16,0)</f>
        <v>9.1428999999999991</v>
      </c>
      <c r="S20" s="67">
        <f t="shared" si="14"/>
        <v>13</v>
      </c>
    </row>
    <row r="21" spans="1:19" x14ac:dyDescent="0.3">
      <c r="A21" s="63" t="s">
        <v>1624</v>
      </c>
      <c r="B21" s="64">
        <f>VLOOKUP($A21,'Return Data'!$B$7:$R$2843,3,0)</f>
        <v>44393</v>
      </c>
      <c r="C21" s="65">
        <f>VLOOKUP($A21,'Return Data'!$B$7:$R$2843,4,0)</f>
        <v>17.064399999999999</v>
      </c>
      <c r="D21" s="65">
        <f>VLOOKUP($A21,'Return Data'!$B$7:$R$2843,10,0)</f>
        <v>12.7919</v>
      </c>
      <c r="E21" s="66">
        <f t="shared" si="8"/>
        <v>18</v>
      </c>
      <c r="F21" s="65">
        <f>VLOOKUP($A21,'Return Data'!$B$7:$R$2843,11,0)</f>
        <v>9.0140999999999991</v>
      </c>
      <c r="G21" s="66">
        <f t="shared" si="9"/>
        <v>14</v>
      </c>
      <c r="H21" s="65">
        <f>VLOOKUP($A21,'Return Data'!$B$7:$R$2843,12,0)</f>
        <v>16.176500000000001</v>
      </c>
      <c r="I21" s="66">
        <f t="shared" si="10"/>
        <v>9</v>
      </c>
      <c r="J21" s="65">
        <f>VLOOKUP($A21,'Return Data'!$B$7:$R$2843,13,0)</f>
        <v>14.697100000000001</v>
      </c>
      <c r="K21" s="66">
        <f t="shared" si="11"/>
        <v>11</v>
      </c>
      <c r="L21" s="65">
        <f>VLOOKUP($A21,'Return Data'!$B$7:$R$2843,17,0)</f>
        <v>8.2875999999999994</v>
      </c>
      <c r="M21" s="66">
        <f t="shared" si="12"/>
        <v>19</v>
      </c>
      <c r="N21" s="65">
        <f>VLOOKUP($A21,'Return Data'!$B$7:$R$2843,14,0)</f>
        <v>8.4983000000000004</v>
      </c>
      <c r="O21" s="66">
        <f t="shared" si="13"/>
        <v>13</v>
      </c>
      <c r="P21" s="65"/>
      <c r="Q21" s="66"/>
      <c r="R21" s="65">
        <f>VLOOKUP($A21,'Return Data'!$B$7:$R$2843,16,0)</f>
        <v>9.9672000000000001</v>
      </c>
      <c r="S21" s="67">
        <f t="shared" si="14"/>
        <v>8</v>
      </c>
    </row>
    <row r="22" spans="1:19" x14ac:dyDescent="0.3">
      <c r="A22" s="63" t="s">
        <v>1625</v>
      </c>
      <c r="B22" s="64">
        <f>VLOOKUP($A22,'Return Data'!$B$7:$R$2843,3,0)</f>
        <v>44393</v>
      </c>
      <c r="C22" s="65">
        <f>VLOOKUP($A22,'Return Data'!$B$7:$R$2843,4,0)</f>
        <v>44.384099999999997</v>
      </c>
      <c r="D22" s="65">
        <f>VLOOKUP($A22,'Return Data'!$B$7:$R$2843,10,0)</f>
        <v>19.0855</v>
      </c>
      <c r="E22" s="66">
        <f t="shared" si="8"/>
        <v>4</v>
      </c>
      <c r="F22" s="65">
        <f>VLOOKUP($A22,'Return Data'!$B$7:$R$2843,11,0)</f>
        <v>12.9169</v>
      </c>
      <c r="G22" s="66">
        <f t="shared" si="9"/>
        <v>6</v>
      </c>
      <c r="H22" s="65">
        <f>VLOOKUP($A22,'Return Data'!$B$7:$R$2843,12,0)</f>
        <v>21.235900000000001</v>
      </c>
      <c r="I22" s="66">
        <f t="shared" si="10"/>
        <v>4</v>
      </c>
      <c r="J22" s="65">
        <f>VLOOKUP($A22,'Return Data'!$B$7:$R$2843,13,0)</f>
        <v>20.504200000000001</v>
      </c>
      <c r="K22" s="66">
        <f t="shared" si="11"/>
        <v>4</v>
      </c>
      <c r="L22" s="65">
        <f>VLOOKUP($A22,'Return Data'!$B$7:$R$2843,17,0)</f>
        <v>14.1486</v>
      </c>
      <c r="M22" s="66">
        <f t="shared" si="12"/>
        <v>1</v>
      </c>
      <c r="N22" s="65">
        <f>VLOOKUP($A22,'Return Data'!$B$7:$R$2843,14,0)</f>
        <v>12.664999999999999</v>
      </c>
      <c r="O22" s="66">
        <f t="shared" si="13"/>
        <v>1</v>
      </c>
      <c r="P22" s="65">
        <f>VLOOKUP($A22,'Return Data'!$B$7:$R$2843,15,0)</f>
        <v>10.676500000000001</v>
      </c>
      <c r="Q22" s="66">
        <f>RANK(P22,P$8:P$31,0)</f>
        <v>1</v>
      </c>
      <c r="R22" s="65">
        <f>VLOOKUP($A22,'Return Data'!$B$7:$R$2843,16,0)</f>
        <v>10.9948</v>
      </c>
      <c r="S22" s="67">
        <f t="shared" si="14"/>
        <v>3</v>
      </c>
    </row>
    <row r="23" spans="1:19" x14ac:dyDescent="0.3">
      <c r="A23" s="63" t="s">
        <v>1626</v>
      </c>
      <c r="B23" s="64">
        <f>VLOOKUP($A23,'Return Data'!$B$7:$R$2843,3,0)</f>
        <v>44393</v>
      </c>
      <c r="C23" s="65">
        <f>VLOOKUP($A23,'Return Data'!$B$7:$R$2843,4,0)</f>
        <v>44.389800000000001</v>
      </c>
      <c r="D23" s="65">
        <f>VLOOKUP($A23,'Return Data'!$B$7:$R$2843,10,0)</f>
        <v>17.171900000000001</v>
      </c>
      <c r="E23" s="66">
        <f t="shared" si="8"/>
        <v>7</v>
      </c>
      <c r="F23" s="65">
        <f>VLOOKUP($A23,'Return Data'!$B$7:$R$2843,11,0)</f>
        <v>10.651400000000001</v>
      </c>
      <c r="G23" s="66">
        <f t="shared" si="9"/>
        <v>9</v>
      </c>
      <c r="H23" s="65">
        <f>VLOOKUP($A23,'Return Data'!$B$7:$R$2843,12,0)</f>
        <v>13.7857</v>
      </c>
      <c r="I23" s="66">
        <f t="shared" si="10"/>
        <v>12</v>
      </c>
      <c r="J23" s="65">
        <f>VLOOKUP($A23,'Return Data'!$B$7:$R$2843,13,0)</f>
        <v>12.84</v>
      </c>
      <c r="K23" s="66">
        <f t="shared" si="11"/>
        <v>15</v>
      </c>
      <c r="L23" s="65">
        <f>VLOOKUP($A23,'Return Data'!$B$7:$R$2843,17,0)</f>
        <v>8.6006</v>
      </c>
      <c r="M23" s="66">
        <f t="shared" si="12"/>
        <v>16</v>
      </c>
      <c r="N23" s="65">
        <f>VLOOKUP($A23,'Return Data'!$B$7:$R$2843,14,0)</f>
        <v>9.0959000000000003</v>
      </c>
      <c r="O23" s="66">
        <f t="shared" si="13"/>
        <v>9</v>
      </c>
      <c r="P23" s="65">
        <f>VLOOKUP($A23,'Return Data'!$B$7:$R$2843,15,0)</f>
        <v>8.0447000000000006</v>
      </c>
      <c r="Q23" s="66">
        <f>RANK(P23,P$8:P$31,0)</f>
        <v>11</v>
      </c>
      <c r="R23" s="65">
        <f>VLOOKUP($A23,'Return Data'!$B$7:$R$2843,16,0)</f>
        <v>8.3238000000000003</v>
      </c>
      <c r="S23" s="67">
        <f t="shared" si="14"/>
        <v>17</v>
      </c>
    </row>
    <row r="24" spans="1:19" x14ac:dyDescent="0.3">
      <c r="A24" s="63" t="s">
        <v>1627</v>
      </c>
      <c r="B24" s="64">
        <f>VLOOKUP($A24,'Return Data'!$B$7:$R$2843,3,0)</f>
        <v>44393</v>
      </c>
      <c r="C24" s="65">
        <f>VLOOKUP($A24,'Return Data'!$B$7:$R$2843,4,0)</f>
        <v>69.368799999999993</v>
      </c>
      <c r="D24" s="65">
        <f>VLOOKUP($A24,'Return Data'!$B$7:$R$2843,10,0)</f>
        <v>11.1897</v>
      </c>
      <c r="E24" s="66">
        <f t="shared" si="8"/>
        <v>22</v>
      </c>
      <c r="F24" s="65">
        <f>VLOOKUP($A24,'Return Data'!$B$7:$R$2843,11,0)</f>
        <v>5.048</v>
      </c>
      <c r="G24" s="66">
        <f t="shared" si="9"/>
        <v>20</v>
      </c>
      <c r="H24" s="65">
        <f>VLOOKUP($A24,'Return Data'!$B$7:$R$2843,12,0)</f>
        <v>10.124000000000001</v>
      </c>
      <c r="I24" s="66">
        <f t="shared" si="10"/>
        <v>21</v>
      </c>
      <c r="J24" s="65">
        <f>VLOOKUP($A24,'Return Data'!$B$7:$R$2843,13,0)</f>
        <v>8.8269000000000002</v>
      </c>
      <c r="K24" s="66">
        <f t="shared" si="11"/>
        <v>21</v>
      </c>
      <c r="L24" s="65">
        <f>VLOOKUP($A24,'Return Data'!$B$7:$R$2843,17,0)</f>
        <v>8.7156000000000002</v>
      </c>
      <c r="M24" s="66">
        <f t="shared" si="12"/>
        <v>15</v>
      </c>
      <c r="N24" s="65">
        <f>VLOOKUP($A24,'Return Data'!$B$7:$R$2843,14,0)</f>
        <v>8.9077000000000002</v>
      </c>
      <c r="O24" s="66">
        <f t="shared" si="13"/>
        <v>10</v>
      </c>
      <c r="P24" s="65">
        <f>VLOOKUP($A24,'Return Data'!$B$7:$R$2843,15,0)</f>
        <v>7.5782999999999996</v>
      </c>
      <c r="Q24" s="66">
        <f>RANK(P24,P$8:P$31,0)</f>
        <v>16</v>
      </c>
      <c r="R24" s="65">
        <f>VLOOKUP($A24,'Return Data'!$B$7:$R$2843,16,0)</f>
        <v>8.2317</v>
      </c>
      <c r="S24" s="67">
        <f t="shared" si="14"/>
        <v>18</v>
      </c>
    </row>
    <row r="25" spans="1:19" x14ac:dyDescent="0.3">
      <c r="A25" s="63" t="s">
        <v>2011</v>
      </c>
      <c r="B25" s="64">
        <f>VLOOKUP($A25,'Return Data'!$B$7:$R$2843,3,0)</f>
        <v>44393</v>
      </c>
      <c r="C25" s="65">
        <f>VLOOKUP($A25,'Return Data'!$B$7:$R$2843,4,0)</f>
        <v>24.544799999999999</v>
      </c>
      <c r="D25" s="65">
        <f>VLOOKUP($A25,'Return Data'!$B$7:$R$2843,10,0)</f>
        <v>11.195600000000001</v>
      </c>
      <c r="E25" s="66">
        <f t="shared" si="8"/>
        <v>21</v>
      </c>
      <c r="F25" s="65">
        <f>VLOOKUP($A25,'Return Data'!$B$7:$R$2843,11,0)</f>
        <v>6.8476999999999997</v>
      </c>
      <c r="G25" s="66">
        <f t="shared" si="9"/>
        <v>18</v>
      </c>
      <c r="H25" s="65">
        <f>VLOOKUP($A25,'Return Data'!$B$7:$R$2843,12,0)</f>
        <v>11.626799999999999</v>
      </c>
      <c r="I25" s="66">
        <f t="shared" si="10"/>
        <v>18</v>
      </c>
      <c r="J25" s="65">
        <f>VLOOKUP($A25,'Return Data'!$B$7:$R$2843,13,0)</f>
        <v>10.907400000000001</v>
      </c>
      <c r="K25" s="66">
        <f t="shared" si="11"/>
        <v>19</v>
      </c>
      <c r="L25" s="65">
        <f>VLOOKUP($A25,'Return Data'!$B$7:$R$2843,17,0)</f>
        <v>7.5007999999999999</v>
      </c>
      <c r="M25" s="66">
        <f t="shared" si="12"/>
        <v>20</v>
      </c>
      <c r="N25" s="65">
        <f>VLOOKUP($A25,'Return Data'!$B$7:$R$2843,14,0)</f>
        <v>7.6295000000000002</v>
      </c>
      <c r="O25" s="66">
        <f t="shared" si="13"/>
        <v>17</v>
      </c>
      <c r="P25" s="65">
        <f>VLOOKUP($A25,'Return Data'!$B$7:$R$2843,15,0)</f>
        <v>7.5537999999999998</v>
      </c>
      <c r="Q25" s="66">
        <f>RANK(P25,P$8:P$31,0)</f>
        <v>17</v>
      </c>
      <c r="R25" s="65">
        <f>VLOOKUP($A25,'Return Data'!$B$7:$R$2843,16,0)</f>
        <v>8.8087</v>
      </c>
      <c r="S25" s="67">
        <f t="shared" si="14"/>
        <v>16</v>
      </c>
    </row>
    <row r="26" spans="1:19" x14ac:dyDescent="0.3">
      <c r="A26" s="63" t="s">
        <v>1628</v>
      </c>
      <c r="B26" s="64">
        <f>VLOOKUP($A26,'Return Data'!$B$7:$R$2843,3,0)</f>
        <v>44393</v>
      </c>
      <c r="C26" s="65">
        <f>VLOOKUP($A26,'Return Data'!$B$7:$R$2843,4,0)</f>
        <v>45.340600000000002</v>
      </c>
      <c r="D26" s="65">
        <f>VLOOKUP($A26,'Return Data'!$B$7:$R$2843,10,0)</f>
        <v>13.148099999999999</v>
      </c>
      <c r="E26" s="66">
        <f t="shared" si="8"/>
        <v>15</v>
      </c>
      <c r="F26" s="65">
        <f>VLOOKUP($A26,'Return Data'!$B$7:$R$2843,11,0)</f>
        <v>10.721399999999999</v>
      </c>
      <c r="G26" s="66">
        <f t="shared" si="9"/>
        <v>8</v>
      </c>
      <c r="H26" s="65">
        <f>VLOOKUP($A26,'Return Data'!$B$7:$R$2843,12,0)</f>
        <v>13.5351</v>
      </c>
      <c r="I26" s="66">
        <f t="shared" si="10"/>
        <v>15</v>
      </c>
      <c r="J26" s="65">
        <f>VLOOKUP($A26,'Return Data'!$B$7:$R$2843,13,0)</f>
        <v>13.0184</v>
      </c>
      <c r="K26" s="66">
        <f t="shared" si="11"/>
        <v>14</v>
      </c>
      <c r="L26" s="65">
        <f>VLOOKUP($A26,'Return Data'!$B$7:$R$2843,17,0)</f>
        <v>-0.45079999999999998</v>
      </c>
      <c r="M26" s="66">
        <f t="shared" si="12"/>
        <v>21</v>
      </c>
      <c r="N26" s="65">
        <f>VLOOKUP($A26,'Return Data'!$B$7:$R$2843,14,0)</f>
        <v>1.5416000000000001</v>
      </c>
      <c r="O26" s="66">
        <f t="shared" si="13"/>
        <v>21</v>
      </c>
      <c r="P26" s="65">
        <f>VLOOKUP($A26,'Return Data'!$B$7:$R$2843,15,0)</f>
        <v>4.1105</v>
      </c>
      <c r="Q26" s="66">
        <f>RANK(P26,P$8:P$31,0)</f>
        <v>20</v>
      </c>
      <c r="R26" s="65">
        <f>VLOOKUP($A26,'Return Data'!$B$7:$R$2843,16,0)</f>
        <v>7.0114999999999998</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44393</v>
      </c>
      <c r="C28" s="65">
        <f>VLOOKUP($A28,'Return Data'!$B$7:$R$2843,4,0)</f>
        <v>54.000300000000003</v>
      </c>
      <c r="D28" s="65">
        <f>VLOOKUP($A28,'Return Data'!$B$7:$R$2843,10,0)</f>
        <v>20.6812</v>
      </c>
      <c r="E28" s="66">
        <f>RANK(D28,D$8:D$31,0)</f>
        <v>2</v>
      </c>
      <c r="F28" s="65">
        <f>VLOOKUP($A28,'Return Data'!$B$7:$R$2843,11,0)</f>
        <v>13.5852</v>
      </c>
      <c r="G28" s="66">
        <f>RANK(F28,F$8:F$31,0)</f>
        <v>3</v>
      </c>
      <c r="H28" s="65">
        <f>VLOOKUP($A28,'Return Data'!$B$7:$R$2843,12,0)</f>
        <v>22.247499999999999</v>
      </c>
      <c r="I28" s="66">
        <f>RANK(H28,H$8:H$31,0)</f>
        <v>3</v>
      </c>
      <c r="J28" s="65">
        <f>VLOOKUP($A28,'Return Data'!$B$7:$R$2843,13,0)</f>
        <v>20.847899999999999</v>
      </c>
      <c r="K28" s="66">
        <f>RANK(J28,J$8:J$31,0)</f>
        <v>3</v>
      </c>
      <c r="L28" s="65">
        <f>VLOOKUP($A28,'Return Data'!$B$7:$R$2843,17,0)</f>
        <v>13.110799999999999</v>
      </c>
      <c r="M28" s="66">
        <f>RANK(L28,L$8:L$31,0)</f>
        <v>3</v>
      </c>
      <c r="N28" s="65">
        <f>VLOOKUP($A28,'Return Data'!$B$7:$R$2843,14,0)</f>
        <v>10.836</v>
      </c>
      <c r="O28" s="66">
        <f>RANK(N28,N$8:N$31,0)</f>
        <v>5</v>
      </c>
      <c r="P28" s="65">
        <f>VLOOKUP($A28,'Return Data'!$B$7:$R$2843,15,0)</f>
        <v>9.3068000000000008</v>
      </c>
      <c r="Q28" s="66">
        <f>RANK(P28,P$8:P$31,0)</f>
        <v>6</v>
      </c>
      <c r="R28" s="65">
        <f>VLOOKUP($A28,'Return Data'!$B$7:$R$2843,16,0)</f>
        <v>10.058199999999999</v>
      </c>
      <c r="S28" s="67">
        <f>RANK(R28,R$8:R$31,0)</f>
        <v>6</v>
      </c>
    </row>
    <row r="29" spans="1:19" x14ac:dyDescent="0.3">
      <c r="A29" s="63" t="s">
        <v>1631</v>
      </c>
      <c r="B29" s="64">
        <f>VLOOKUP($A29,'Return Data'!$B$7:$R$2843,3,0)</f>
        <v>44393</v>
      </c>
      <c r="C29" s="65">
        <f>VLOOKUP($A29,'Return Data'!$B$7:$R$2843,4,0)</f>
        <v>23.125900000000001</v>
      </c>
      <c r="D29" s="65">
        <f>VLOOKUP($A29,'Return Data'!$B$7:$R$2843,10,0)</f>
        <v>14.151199999999999</v>
      </c>
      <c r="E29" s="66">
        <f>RANK(D29,D$8:D$31,0)</f>
        <v>14</v>
      </c>
      <c r="F29" s="65">
        <f>VLOOKUP($A29,'Return Data'!$B$7:$R$2843,11,0)</f>
        <v>9.0309000000000008</v>
      </c>
      <c r="G29" s="66">
        <f>RANK(F29,F$8:F$31,0)</f>
        <v>13</v>
      </c>
      <c r="H29" s="65">
        <f>VLOOKUP($A29,'Return Data'!$B$7:$R$2843,12,0)</f>
        <v>13.4809</v>
      </c>
      <c r="I29" s="66">
        <f>RANK(H29,H$8:H$31,0)</f>
        <v>16</v>
      </c>
      <c r="J29" s="65">
        <f>VLOOKUP($A29,'Return Data'!$B$7:$R$2843,13,0)</f>
        <v>11.8858</v>
      </c>
      <c r="K29" s="66">
        <f>RANK(J29,J$8:J$31,0)</f>
        <v>17</v>
      </c>
      <c r="L29" s="65">
        <f>VLOOKUP($A29,'Return Data'!$B$7:$R$2843,17,0)</f>
        <v>8.3568999999999996</v>
      </c>
      <c r="M29" s="66">
        <f>RANK(L29,L$8:L$31,0)</f>
        <v>18</v>
      </c>
      <c r="N29" s="65">
        <f>VLOOKUP($A29,'Return Data'!$B$7:$R$2843,14,0)</f>
        <v>6.2134999999999998</v>
      </c>
      <c r="O29" s="66">
        <f>RANK(N29,N$8:N$31,0)</f>
        <v>19</v>
      </c>
      <c r="P29" s="65">
        <f>VLOOKUP($A29,'Return Data'!$B$7:$R$2843,15,0)</f>
        <v>6.8125999999999998</v>
      </c>
      <c r="Q29" s="66">
        <f>RANK(P29,P$8:P$31,0)</f>
        <v>18</v>
      </c>
      <c r="R29" s="65">
        <f>VLOOKUP($A29,'Return Data'!$B$7:$R$2843,16,0)</f>
        <v>8.0144000000000002</v>
      </c>
      <c r="S29" s="67">
        <f>RANK(R29,R$8:R$31,0)</f>
        <v>19</v>
      </c>
    </row>
    <row r="30" spans="1:19" x14ac:dyDescent="0.3">
      <c r="A30" s="63" t="s">
        <v>1632</v>
      </c>
      <c r="B30" s="64">
        <f>VLOOKUP($A30,'Return Data'!$B$7:$R$2843,3,0)</f>
        <v>44393</v>
      </c>
      <c r="C30" s="65">
        <f>VLOOKUP($A30,'Return Data'!$B$7:$R$2843,4,0)</f>
        <v>0.97919999999999996</v>
      </c>
      <c r="D30" s="65">
        <f>VLOOKUP($A30,'Return Data'!$B$7:$R$2843,10,0)</f>
        <v>11.200100000000001</v>
      </c>
      <c r="E30" s="66">
        <f>RANK(D30,D$8:D$31,0)</f>
        <v>20</v>
      </c>
      <c r="F30" s="65">
        <f>VLOOKUP($A30,'Return Data'!$B$7:$R$2843,11,0)</f>
        <v>-39.860500000000002</v>
      </c>
      <c r="G30" s="66">
        <f>RANK(F30,F$8:F$31,0)</f>
        <v>22</v>
      </c>
      <c r="H30" s="65"/>
      <c r="I30" s="66"/>
      <c r="J30" s="65"/>
      <c r="K30" s="66"/>
      <c r="L30" s="65"/>
      <c r="M30" s="66"/>
      <c r="N30" s="65"/>
      <c r="O30" s="66"/>
      <c r="P30" s="65"/>
      <c r="Q30" s="66"/>
      <c r="R30" s="65">
        <f>VLOOKUP($A30,'Return Data'!$B$7:$R$2843,16,0)</f>
        <v>-9.6818000000000008</v>
      </c>
      <c r="S30" s="67">
        <f>RANK(R30,R$8:R$31,0)</f>
        <v>22</v>
      </c>
    </row>
    <row r="31" spans="1:19" x14ac:dyDescent="0.3">
      <c r="A31" s="63" t="s">
        <v>1633</v>
      </c>
      <c r="B31" s="64">
        <f>VLOOKUP($A31,'Return Data'!$B$7:$R$2843,3,0)</f>
        <v>44393</v>
      </c>
      <c r="C31" s="65">
        <f>VLOOKUP($A31,'Return Data'!$B$7:$R$2843,4,0)</f>
        <v>50.909399999999998</v>
      </c>
      <c r="D31" s="65">
        <f>VLOOKUP($A31,'Return Data'!$B$7:$R$2843,10,0)</f>
        <v>16.289899999999999</v>
      </c>
      <c r="E31" s="66">
        <f>RANK(D31,D$8:D$31,0)</f>
        <v>9</v>
      </c>
      <c r="F31" s="65">
        <f>VLOOKUP($A31,'Return Data'!$B$7:$R$2843,11,0)</f>
        <v>9.6211000000000002</v>
      </c>
      <c r="G31" s="66">
        <f>RANK(F31,F$8:F$31,0)</f>
        <v>10</v>
      </c>
      <c r="H31" s="65">
        <f>VLOOKUP($A31,'Return Data'!$B$7:$R$2843,12,0)</f>
        <v>18.7714</v>
      </c>
      <c r="I31" s="66">
        <f>RANK(H31,H$8:H$31,0)</f>
        <v>5</v>
      </c>
      <c r="J31" s="65">
        <f>VLOOKUP($A31,'Return Data'!$B$7:$R$2843,13,0)</f>
        <v>19.047599999999999</v>
      </c>
      <c r="K31" s="66">
        <f>RANK(J31,J$8:J$31,0)</f>
        <v>5</v>
      </c>
      <c r="L31" s="65">
        <f>VLOOKUP($A31,'Return Data'!$B$7:$R$2843,17,0)</f>
        <v>9.1552000000000007</v>
      </c>
      <c r="M31" s="66">
        <f>RANK(L31,L$8:L$31,0)</f>
        <v>13</v>
      </c>
      <c r="N31" s="65">
        <f>VLOOKUP($A31,'Return Data'!$B$7:$R$2843,14,0)</f>
        <v>7.0259</v>
      </c>
      <c r="O31" s="66">
        <f>RANK(N31,N$8:N$31,0)</f>
        <v>18</v>
      </c>
      <c r="P31" s="65">
        <f>VLOOKUP($A31,'Return Data'!$B$7:$R$2843,15,0)</f>
        <v>7.9790000000000001</v>
      </c>
      <c r="Q31" s="66">
        <f>RANK(P31,P$8:P$31,0)</f>
        <v>12</v>
      </c>
      <c r="R31" s="65">
        <f>VLOOKUP($A31,'Return Data'!$B$7:$R$2843,16,0)</f>
        <v>9.6735000000000007</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15.686204545454546</v>
      </c>
      <c r="E33" s="74"/>
      <c r="F33" s="75">
        <f>AVERAGE(F8:F31)</f>
        <v>7.7827090909090906</v>
      </c>
      <c r="G33" s="74"/>
      <c r="H33" s="75">
        <f>AVERAGE(H8:H31)</f>
        <v>15.84232857142857</v>
      </c>
      <c r="I33" s="74"/>
      <c r="J33" s="75">
        <f>AVERAGE(J8:J31)</f>
        <v>15.231161904761905</v>
      </c>
      <c r="K33" s="74"/>
      <c r="L33" s="75">
        <f>AVERAGE(L8:L31)</f>
        <v>9.7628857142857139</v>
      </c>
      <c r="M33" s="74"/>
      <c r="N33" s="75">
        <f>AVERAGE(N8:N31)</f>
        <v>8.6434380952380963</v>
      </c>
      <c r="O33" s="74"/>
      <c r="P33" s="75">
        <f>AVERAGE(P8:P31)</f>
        <v>8.2420300000000033</v>
      </c>
      <c r="Q33" s="74"/>
      <c r="R33" s="75">
        <f>AVERAGE(R8:R31)</f>
        <v>8.5035227272727258</v>
      </c>
      <c r="S33" s="76"/>
    </row>
    <row r="34" spans="1:19" x14ac:dyDescent="0.3">
      <c r="A34" s="73" t="s">
        <v>28</v>
      </c>
      <c r="B34" s="74"/>
      <c r="C34" s="74"/>
      <c r="D34" s="75">
        <f>MIN(D8:D31)</f>
        <v>11.1897</v>
      </c>
      <c r="E34" s="74"/>
      <c r="F34" s="75">
        <f>MIN(F8:F31)</f>
        <v>-39.860500000000002</v>
      </c>
      <c r="G34" s="74"/>
      <c r="H34" s="75">
        <f>MIN(H8:H31)</f>
        <v>10.124000000000001</v>
      </c>
      <c r="I34" s="74"/>
      <c r="J34" s="75">
        <f>MIN(J8:J31)</f>
        <v>8.8269000000000002</v>
      </c>
      <c r="K34" s="74"/>
      <c r="L34" s="75">
        <f>MIN(L8:L31)</f>
        <v>-0.45079999999999998</v>
      </c>
      <c r="M34" s="74"/>
      <c r="N34" s="75">
        <f>MIN(N8:N31)</f>
        <v>1.5416000000000001</v>
      </c>
      <c r="O34" s="74"/>
      <c r="P34" s="75">
        <f>MIN(P8:P31)</f>
        <v>4.1105</v>
      </c>
      <c r="Q34" s="74"/>
      <c r="R34" s="75">
        <f>MIN(R8:R31)</f>
        <v>-9.6818000000000008</v>
      </c>
      <c r="S34" s="76"/>
    </row>
    <row r="35" spans="1:19" ht="15" thickBot="1" x14ac:dyDescent="0.35">
      <c r="A35" s="77" t="s">
        <v>29</v>
      </c>
      <c r="B35" s="78"/>
      <c r="C35" s="78"/>
      <c r="D35" s="79">
        <f>MAX(D8:D31)</f>
        <v>24.5382</v>
      </c>
      <c r="E35" s="78"/>
      <c r="F35" s="79">
        <f>MAX(F8:F31)</f>
        <v>15.7217</v>
      </c>
      <c r="G35" s="78"/>
      <c r="H35" s="79">
        <f>MAX(H8:H31)</f>
        <v>24.643000000000001</v>
      </c>
      <c r="I35" s="78"/>
      <c r="J35" s="79">
        <f>MAX(J8:J31)</f>
        <v>24.184999999999999</v>
      </c>
      <c r="K35" s="78"/>
      <c r="L35" s="79">
        <f>MAX(L8:L31)</f>
        <v>14.1486</v>
      </c>
      <c r="M35" s="78"/>
      <c r="N35" s="79">
        <f>MAX(N8:N31)</f>
        <v>12.664999999999999</v>
      </c>
      <c r="O35" s="78"/>
      <c r="P35" s="79">
        <f>MAX(P8:P31)</f>
        <v>10.676500000000001</v>
      </c>
      <c r="Q35" s="78"/>
      <c r="R35" s="79">
        <f>MAX(R8:R31)</f>
        <v>11.168900000000001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44393</v>
      </c>
      <c r="C8" s="65">
        <f>VLOOKUP($A8,'Return Data'!$B$7:$R$2843,4,0)</f>
        <v>48.018999999999998</v>
      </c>
      <c r="D8" s="65">
        <f>VLOOKUP($A8,'Return Data'!$B$7:$R$2843,10,0)</f>
        <v>15.3955</v>
      </c>
      <c r="E8" s="66">
        <f t="shared" ref="E8:E15" si="0">RANK(D8,D$8:D$31,0)</f>
        <v>9</v>
      </c>
      <c r="F8" s="65">
        <f>VLOOKUP($A8,'Return Data'!$B$7:$R$2843,11,0)</f>
        <v>12.8576</v>
      </c>
      <c r="G8" s="66">
        <f t="shared" ref="G8:G15" si="1">RANK(F8,F$8:F$31,0)</f>
        <v>3</v>
      </c>
      <c r="H8" s="65">
        <f>VLOOKUP($A8,'Return Data'!$B$7:$R$2843,12,0)</f>
        <v>23.6663</v>
      </c>
      <c r="I8" s="66">
        <f t="shared" ref="I8:I15" si="2">RANK(H8,H$8:H$31,0)</f>
        <v>2</v>
      </c>
      <c r="J8" s="65">
        <f>VLOOKUP($A8,'Return Data'!$B$7:$R$2843,13,0)</f>
        <v>23.158799999999999</v>
      </c>
      <c r="K8" s="66">
        <f t="shared" ref="K8:K15" si="3">RANK(J8,J$8:J$31,0)</f>
        <v>1</v>
      </c>
      <c r="L8" s="65">
        <f>VLOOKUP($A8,'Return Data'!$B$7:$R$2843,17,0)</f>
        <v>9.9651999999999994</v>
      </c>
      <c r="M8" s="66">
        <f t="shared" ref="M8:M15" si="4">RANK(L8,L$8:L$31,0)</f>
        <v>7</v>
      </c>
      <c r="N8" s="65">
        <f>VLOOKUP($A8,'Return Data'!$B$7:$R$2843,14,0)</f>
        <v>7.7041000000000004</v>
      </c>
      <c r="O8" s="66">
        <f t="shared" ref="O8:O15" si="5">RANK(N8,N$8:N$31,0)</f>
        <v>12</v>
      </c>
      <c r="P8" s="65">
        <f>VLOOKUP($A8,'Return Data'!$B$7:$R$2843,15,0)</f>
        <v>8.1431000000000004</v>
      </c>
      <c r="Q8" s="66">
        <f t="shared" ref="Q8:Q15" si="6">RANK(P8,P$8:P$31,0)</f>
        <v>7</v>
      </c>
      <c r="R8" s="65">
        <f>VLOOKUP($A8,'Return Data'!$B$7:$R$2843,16,0)</f>
        <v>9.5734999999999992</v>
      </c>
      <c r="S8" s="67">
        <f t="shared" ref="S8:S15" si="7">RANK(R8,R$8:R$31,0)</f>
        <v>3</v>
      </c>
    </row>
    <row r="9" spans="1:20" x14ac:dyDescent="0.3">
      <c r="A9" s="63" t="s">
        <v>1635</v>
      </c>
      <c r="B9" s="64">
        <f>VLOOKUP($A9,'Return Data'!$B$7:$R$2843,3,0)</f>
        <v>44393</v>
      </c>
      <c r="C9" s="65">
        <f>VLOOKUP($A9,'Return Data'!$B$7:$R$2843,4,0)</f>
        <v>23.394400000000001</v>
      </c>
      <c r="D9" s="65">
        <f>VLOOKUP($A9,'Return Data'!$B$7:$R$2843,10,0)</f>
        <v>17.295999999999999</v>
      </c>
      <c r="E9" s="66">
        <f t="shared" si="0"/>
        <v>5</v>
      </c>
      <c r="F9" s="65">
        <f>VLOOKUP($A9,'Return Data'!$B$7:$R$2843,11,0)</f>
        <v>10.989100000000001</v>
      </c>
      <c r="G9" s="66">
        <f t="shared" si="1"/>
        <v>7</v>
      </c>
      <c r="H9" s="65">
        <f>VLOOKUP($A9,'Return Data'!$B$7:$R$2843,12,0)</f>
        <v>16.614999999999998</v>
      </c>
      <c r="I9" s="66">
        <f t="shared" si="2"/>
        <v>6</v>
      </c>
      <c r="J9" s="65">
        <f>VLOOKUP($A9,'Return Data'!$B$7:$R$2843,13,0)</f>
        <v>15.5467</v>
      </c>
      <c r="K9" s="66">
        <f t="shared" si="3"/>
        <v>6</v>
      </c>
      <c r="L9" s="65">
        <f>VLOOKUP($A9,'Return Data'!$B$7:$R$2843,17,0)</f>
        <v>11.818899999999999</v>
      </c>
      <c r="M9" s="66">
        <f t="shared" si="4"/>
        <v>4</v>
      </c>
      <c r="N9" s="65">
        <f>VLOOKUP($A9,'Return Data'!$B$7:$R$2843,14,0)</f>
        <v>7.3734000000000002</v>
      </c>
      <c r="O9" s="66">
        <f t="shared" si="5"/>
        <v>14</v>
      </c>
      <c r="P9" s="65">
        <f>VLOOKUP($A9,'Return Data'!$B$7:$R$2843,15,0)</f>
        <v>7.2458</v>
      </c>
      <c r="Q9" s="66">
        <f t="shared" si="6"/>
        <v>11</v>
      </c>
      <c r="R9" s="65">
        <f>VLOOKUP($A9,'Return Data'!$B$7:$R$2843,16,0)</f>
        <v>8.0266000000000002</v>
      </c>
      <c r="S9" s="67">
        <f t="shared" si="7"/>
        <v>15</v>
      </c>
    </row>
    <row r="10" spans="1:20" x14ac:dyDescent="0.3">
      <c r="A10" s="63" t="s">
        <v>1636</v>
      </c>
      <c r="B10" s="64">
        <f>VLOOKUP($A10,'Return Data'!$B$7:$R$2843,3,0)</f>
        <v>44393</v>
      </c>
      <c r="C10" s="65">
        <f>VLOOKUP($A10,'Return Data'!$B$7:$R$2843,4,0)</f>
        <v>29.856400000000001</v>
      </c>
      <c r="D10" s="65">
        <f>VLOOKUP($A10,'Return Data'!$B$7:$R$2843,10,0)</f>
        <v>12.205399999999999</v>
      </c>
      <c r="E10" s="66">
        <f t="shared" si="0"/>
        <v>16</v>
      </c>
      <c r="F10" s="65">
        <f>VLOOKUP($A10,'Return Data'!$B$7:$R$2843,11,0)</f>
        <v>4.1283000000000003</v>
      </c>
      <c r="G10" s="66">
        <f t="shared" si="1"/>
        <v>21</v>
      </c>
      <c r="H10" s="65">
        <f>VLOOKUP($A10,'Return Data'!$B$7:$R$2843,12,0)</f>
        <v>9.3604000000000003</v>
      </c>
      <c r="I10" s="66">
        <f t="shared" si="2"/>
        <v>20</v>
      </c>
      <c r="J10" s="65">
        <f>VLOOKUP($A10,'Return Data'!$B$7:$R$2843,13,0)</f>
        <v>8.6165000000000003</v>
      </c>
      <c r="K10" s="66">
        <f t="shared" si="3"/>
        <v>20</v>
      </c>
      <c r="L10" s="65">
        <f>VLOOKUP($A10,'Return Data'!$B$7:$R$2843,17,0)</f>
        <v>8.4006000000000007</v>
      </c>
      <c r="M10" s="66">
        <f t="shared" si="4"/>
        <v>11</v>
      </c>
      <c r="N10" s="65">
        <f>VLOOKUP($A10,'Return Data'!$B$7:$R$2843,14,0)</f>
        <v>10.4038</v>
      </c>
      <c r="O10" s="66">
        <f t="shared" si="5"/>
        <v>3</v>
      </c>
      <c r="P10" s="65">
        <f>VLOOKUP($A10,'Return Data'!$B$7:$R$2843,15,0)</f>
        <v>8.4034999999999993</v>
      </c>
      <c r="Q10" s="66">
        <f t="shared" si="6"/>
        <v>6</v>
      </c>
      <c r="R10" s="65">
        <f>VLOOKUP($A10,'Return Data'!$B$7:$R$2843,16,0)</f>
        <v>6.7015000000000002</v>
      </c>
      <c r="S10" s="67">
        <f t="shared" si="7"/>
        <v>20</v>
      </c>
    </row>
    <row r="11" spans="1:20" x14ac:dyDescent="0.3">
      <c r="A11" s="63" t="s">
        <v>1637</v>
      </c>
      <c r="B11" s="64">
        <f>VLOOKUP($A11,'Return Data'!$B$7:$R$2843,3,0)</f>
        <v>44393</v>
      </c>
      <c r="C11" s="65">
        <f>VLOOKUP($A11,'Return Data'!$B$7:$R$2843,4,0)</f>
        <v>34.004100000000001</v>
      </c>
      <c r="D11" s="65">
        <f>VLOOKUP($A11,'Return Data'!$B$7:$R$2843,10,0)</f>
        <v>14.3812</v>
      </c>
      <c r="E11" s="66">
        <f t="shared" si="0"/>
        <v>12</v>
      </c>
      <c r="F11" s="65">
        <f>VLOOKUP($A11,'Return Data'!$B$7:$R$2843,11,0)</f>
        <v>6.3379000000000003</v>
      </c>
      <c r="G11" s="66">
        <f t="shared" si="1"/>
        <v>16</v>
      </c>
      <c r="H11" s="65">
        <f>VLOOKUP($A11,'Return Data'!$B$7:$R$2843,12,0)</f>
        <v>11.9994</v>
      </c>
      <c r="I11" s="66">
        <f t="shared" si="2"/>
        <v>16</v>
      </c>
      <c r="J11" s="65">
        <f>VLOOKUP($A11,'Return Data'!$B$7:$R$2843,13,0)</f>
        <v>10.645</v>
      </c>
      <c r="K11" s="66">
        <f t="shared" si="3"/>
        <v>17</v>
      </c>
      <c r="L11" s="65">
        <f>VLOOKUP($A11,'Return Data'!$B$7:$R$2843,17,0)</f>
        <v>8.1180000000000003</v>
      </c>
      <c r="M11" s="66">
        <f t="shared" si="4"/>
        <v>14</v>
      </c>
      <c r="N11" s="65">
        <f>VLOOKUP($A11,'Return Data'!$B$7:$R$2843,14,0)</f>
        <v>7.7549999999999999</v>
      </c>
      <c r="O11" s="66">
        <f t="shared" si="5"/>
        <v>11</v>
      </c>
      <c r="P11" s="65">
        <f>VLOOKUP($A11,'Return Data'!$B$7:$R$2843,15,0)</f>
        <v>7.3826000000000001</v>
      </c>
      <c r="Q11" s="66">
        <f t="shared" si="6"/>
        <v>8</v>
      </c>
      <c r="R11" s="65">
        <f>VLOOKUP($A11,'Return Data'!$B$7:$R$2843,16,0)</f>
        <v>7.5468000000000002</v>
      </c>
      <c r="S11" s="67">
        <f t="shared" si="7"/>
        <v>16</v>
      </c>
    </row>
    <row r="12" spans="1:20" x14ac:dyDescent="0.3">
      <c r="A12" s="63" t="s">
        <v>1638</v>
      </c>
      <c r="B12" s="64">
        <f>VLOOKUP($A12,'Return Data'!$B$7:$R$2843,3,0)</f>
        <v>44393</v>
      </c>
      <c r="C12" s="65">
        <f>VLOOKUP($A12,'Return Data'!$B$7:$R$2843,4,0)</f>
        <v>22.272500000000001</v>
      </c>
      <c r="D12" s="65">
        <f>VLOOKUP($A12,'Return Data'!$B$7:$R$2843,10,0)</f>
        <v>15.364599999999999</v>
      </c>
      <c r="E12" s="66">
        <f t="shared" si="0"/>
        <v>10</v>
      </c>
      <c r="F12" s="65">
        <f>VLOOKUP($A12,'Return Data'!$B$7:$R$2843,11,0)</f>
        <v>8.4823000000000004</v>
      </c>
      <c r="G12" s="66">
        <f t="shared" si="1"/>
        <v>12</v>
      </c>
      <c r="H12" s="65">
        <f>VLOOKUP($A12,'Return Data'!$B$7:$R$2843,12,0)</f>
        <v>11.1623</v>
      </c>
      <c r="I12" s="66">
        <f t="shared" si="2"/>
        <v>17</v>
      </c>
      <c r="J12" s="65">
        <f>VLOOKUP($A12,'Return Data'!$B$7:$R$2843,13,0)</f>
        <v>14.269500000000001</v>
      </c>
      <c r="K12" s="66">
        <f t="shared" si="3"/>
        <v>9</v>
      </c>
      <c r="L12" s="65">
        <f>VLOOKUP($A12,'Return Data'!$B$7:$R$2843,17,0)</f>
        <v>9.7540999999999993</v>
      </c>
      <c r="M12" s="66">
        <f t="shared" si="4"/>
        <v>8</v>
      </c>
      <c r="N12" s="65">
        <f>VLOOKUP($A12,'Return Data'!$B$7:$R$2843,14,0)</f>
        <v>2.2766000000000002</v>
      </c>
      <c r="O12" s="66">
        <f t="shared" si="5"/>
        <v>20</v>
      </c>
      <c r="P12" s="65">
        <f>VLOOKUP($A12,'Return Data'!$B$7:$R$2843,15,0)</f>
        <v>4.4390999999999998</v>
      </c>
      <c r="Q12" s="66">
        <f t="shared" si="6"/>
        <v>19</v>
      </c>
      <c r="R12" s="65">
        <f>VLOOKUP($A12,'Return Data'!$B$7:$R$2843,16,0)</f>
        <v>6.7061000000000002</v>
      </c>
      <c r="S12" s="67">
        <f t="shared" si="7"/>
        <v>19</v>
      </c>
    </row>
    <row r="13" spans="1:20" x14ac:dyDescent="0.3">
      <c r="A13" s="63" t="s">
        <v>1639</v>
      </c>
      <c r="B13" s="64">
        <f>VLOOKUP($A13,'Return Data'!$B$7:$R$2843,3,0)</f>
        <v>44393</v>
      </c>
      <c r="C13" s="65">
        <f>VLOOKUP($A13,'Return Data'!$B$7:$R$2843,4,0)</f>
        <v>84.155703760802197</v>
      </c>
      <c r="D13" s="65">
        <f>VLOOKUP($A13,'Return Data'!$B$7:$R$2843,10,0)</f>
        <v>18.489699999999999</v>
      </c>
      <c r="E13" s="66">
        <f t="shared" si="0"/>
        <v>3</v>
      </c>
      <c r="F13" s="65">
        <f>VLOOKUP($A13,'Return Data'!$B$7:$R$2843,11,0)</f>
        <v>12.1488</v>
      </c>
      <c r="G13" s="66">
        <f t="shared" si="1"/>
        <v>4</v>
      </c>
      <c r="H13" s="65">
        <f>VLOOKUP($A13,'Return Data'!$B$7:$R$2843,12,0)</f>
        <v>15.8706</v>
      </c>
      <c r="I13" s="66">
        <f t="shared" si="2"/>
        <v>7</v>
      </c>
      <c r="J13" s="65">
        <f>VLOOKUP($A13,'Return Data'!$B$7:$R$2843,13,0)</f>
        <v>15.3033</v>
      </c>
      <c r="K13" s="66">
        <f t="shared" si="3"/>
        <v>7</v>
      </c>
      <c r="L13" s="65">
        <f>VLOOKUP($A13,'Return Data'!$B$7:$R$2843,17,0)</f>
        <v>12.226900000000001</v>
      </c>
      <c r="M13" s="66">
        <f t="shared" si="4"/>
        <v>3</v>
      </c>
      <c r="N13" s="65">
        <f>VLOOKUP($A13,'Return Data'!$B$7:$R$2843,14,0)</f>
        <v>11.091900000000001</v>
      </c>
      <c r="O13" s="66">
        <f t="shared" si="5"/>
        <v>2</v>
      </c>
      <c r="P13" s="65">
        <f>VLOOKUP($A13,'Return Data'!$B$7:$R$2843,15,0)</f>
        <v>9.0680999999999994</v>
      </c>
      <c r="Q13" s="66">
        <f t="shared" si="6"/>
        <v>3</v>
      </c>
      <c r="R13" s="65">
        <f>VLOOKUP($A13,'Return Data'!$B$7:$R$2843,16,0)</f>
        <v>8.5919000000000008</v>
      </c>
      <c r="S13" s="67">
        <f t="shared" si="7"/>
        <v>8</v>
      </c>
    </row>
    <row r="14" spans="1:20" x14ac:dyDescent="0.3">
      <c r="A14" s="63" t="s">
        <v>1640</v>
      </c>
      <c r="B14" s="64">
        <f>VLOOKUP($A14,'Return Data'!$B$7:$R$2843,3,0)</f>
        <v>44393</v>
      </c>
      <c r="C14" s="65">
        <f>VLOOKUP($A14,'Return Data'!$B$7:$R$2843,4,0)</f>
        <v>43.0276</v>
      </c>
      <c r="D14" s="65">
        <f>VLOOKUP($A14,'Return Data'!$B$7:$R$2843,10,0)</f>
        <v>16.025700000000001</v>
      </c>
      <c r="E14" s="66">
        <f t="shared" si="0"/>
        <v>7</v>
      </c>
      <c r="F14" s="65">
        <f>VLOOKUP($A14,'Return Data'!$B$7:$R$2843,11,0)</f>
        <v>11.7128</v>
      </c>
      <c r="G14" s="66">
        <f t="shared" si="1"/>
        <v>5</v>
      </c>
      <c r="H14" s="65">
        <f>VLOOKUP($A14,'Return Data'!$B$7:$R$2843,12,0)</f>
        <v>15.127800000000001</v>
      </c>
      <c r="I14" s="66">
        <f t="shared" si="2"/>
        <v>8</v>
      </c>
      <c r="J14" s="65">
        <f>VLOOKUP($A14,'Return Data'!$B$7:$R$2843,13,0)</f>
        <v>14.5067</v>
      </c>
      <c r="K14" s="66">
        <f t="shared" si="3"/>
        <v>8</v>
      </c>
      <c r="L14" s="65">
        <f>VLOOKUP($A14,'Return Data'!$B$7:$R$2843,17,0)</f>
        <v>9.3780999999999999</v>
      </c>
      <c r="M14" s="66">
        <f t="shared" si="4"/>
        <v>9</v>
      </c>
      <c r="N14" s="65">
        <f>VLOOKUP($A14,'Return Data'!$B$7:$R$2843,14,0)</f>
        <v>6.0303000000000004</v>
      </c>
      <c r="O14" s="66">
        <f t="shared" si="5"/>
        <v>17</v>
      </c>
      <c r="P14" s="65">
        <f>VLOOKUP($A14,'Return Data'!$B$7:$R$2843,15,0)</f>
        <v>6.3963999999999999</v>
      </c>
      <c r="Q14" s="66">
        <f t="shared" si="6"/>
        <v>16</v>
      </c>
      <c r="R14" s="65">
        <f>VLOOKUP($A14,'Return Data'!$B$7:$R$2843,16,0)</f>
        <v>8.9046000000000003</v>
      </c>
      <c r="S14" s="67">
        <f t="shared" si="7"/>
        <v>7</v>
      </c>
    </row>
    <row r="15" spans="1:20" x14ac:dyDescent="0.3">
      <c r="A15" s="63" t="s">
        <v>1641</v>
      </c>
      <c r="B15" s="64">
        <f>VLOOKUP($A15,'Return Data'!$B$7:$R$2843,3,0)</f>
        <v>44393</v>
      </c>
      <c r="C15" s="65">
        <f>VLOOKUP($A15,'Return Data'!$B$7:$R$2843,4,0)</f>
        <v>66.415800000000004</v>
      </c>
      <c r="D15" s="65">
        <f>VLOOKUP($A15,'Return Data'!$B$7:$R$2843,10,0)</f>
        <v>14.2149</v>
      </c>
      <c r="E15" s="66">
        <f t="shared" si="0"/>
        <v>13</v>
      </c>
      <c r="F15" s="65">
        <f>VLOOKUP($A15,'Return Data'!$B$7:$R$2843,11,0)</f>
        <v>8.7585999999999995</v>
      </c>
      <c r="G15" s="66">
        <f t="shared" si="1"/>
        <v>11</v>
      </c>
      <c r="H15" s="65">
        <f>VLOOKUP($A15,'Return Data'!$B$7:$R$2843,12,0)</f>
        <v>15.096299999999999</v>
      </c>
      <c r="I15" s="66">
        <f t="shared" si="2"/>
        <v>9</v>
      </c>
      <c r="J15" s="65">
        <f>VLOOKUP($A15,'Return Data'!$B$7:$R$2843,13,0)</f>
        <v>13.6745</v>
      </c>
      <c r="K15" s="66">
        <f t="shared" si="3"/>
        <v>11</v>
      </c>
      <c r="L15" s="65">
        <f>VLOOKUP($A15,'Return Data'!$B$7:$R$2843,17,0)</f>
        <v>8.1843000000000004</v>
      </c>
      <c r="M15" s="66">
        <f t="shared" si="4"/>
        <v>13</v>
      </c>
      <c r="N15" s="65">
        <f>VLOOKUP($A15,'Return Data'!$B$7:$R$2843,14,0)</f>
        <v>7.8318000000000003</v>
      </c>
      <c r="O15" s="66">
        <f t="shared" si="5"/>
        <v>10</v>
      </c>
      <c r="P15" s="65">
        <f>VLOOKUP($A15,'Return Data'!$B$7:$R$2843,15,0)</f>
        <v>6.8544</v>
      </c>
      <c r="Q15" s="66">
        <f t="shared" si="6"/>
        <v>14</v>
      </c>
      <c r="R15" s="65">
        <f>VLOOKUP($A15,'Return Data'!$B$7:$R$2843,16,0)</f>
        <v>9.5244999999999997</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44393</v>
      </c>
      <c r="C17" s="65">
        <f>VLOOKUP($A17,'Return Data'!$B$7:$R$2843,4,0)</f>
        <v>57.187800000000003</v>
      </c>
      <c r="D17" s="65">
        <f>VLOOKUP($A17,'Return Data'!$B$7:$R$2843,10,0)</f>
        <v>24.1129</v>
      </c>
      <c r="E17" s="66">
        <f t="shared" ref="E17:E26" si="8">RANK(D17,D$8:D$31,0)</f>
        <v>1</v>
      </c>
      <c r="F17" s="65">
        <f>VLOOKUP($A17,'Return Data'!$B$7:$R$2843,11,0)</f>
        <v>15.2905</v>
      </c>
      <c r="G17" s="66">
        <f t="shared" ref="G17:G26" si="9">RANK(F17,F$8:F$31,0)</f>
        <v>1</v>
      </c>
      <c r="H17" s="65">
        <f>VLOOKUP($A17,'Return Data'!$B$7:$R$2843,12,0)</f>
        <v>24.029900000000001</v>
      </c>
      <c r="I17" s="66">
        <f t="shared" ref="I17:I26" si="10">RANK(H17,H$8:H$31,0)</f>
        <v>1</v>
      </c>
      <c r="J17" s="65">
        <f>VLOOKUP($A17,'Return Data'!$B$7:$R$2843,13,0)</f>
        <v>21.047499999999999</v>
      </c>
      <c r="K17" s="66">
        <f t="shared" ref="K17:K26" si="11">RANK(J17,J$8:J$31,0)</f>
        <v>2</v>
      </c>
      <c r="L17" s="65">
        <f>VLOOKUP($A17,'Return Data'!$B$7:$R$2843,17,0)</f>
        <v>10.617800000000001</v>
      </c>
      <c r="M17" s="66">
        <f t="shared" ref="M17:M26" si="12">RANK(L17,L$8:L$31,0)</f>
        <v>5</v>
      </c>
      <c r="N17" s="65">
        <f>VLOOKUP($A17,'Return Data'!$B$7:$R$2843,14,0)</f>
        <v>10.398300000000001</v>
      </c>
      <c r="O17" s="66">
        <f t="shared" ref="O17:O26" si="13">RANK(N17,N$8:N$31,0)</f>
        <v>4</v>
      </c>
      <c r="P17" s="65">
        <f>VLOOKUP($A17,'Return Data'!$B$7:$R$2843,15,0)</f>
        <v>8.4911999999999992</v>
      </c>
      <c r="Q17" s="66">
        <f>RANK(P17,P$8:P$31,0)</f>
        <v>4</v>
      </c>
      <c r="R17" s="65">
        <f>VLOOKUP($A17,'Return Data'!$B$7:$R$2843,16,0)</f>
        <v>10.435600000000001</v>
      </c>
      <c r="S17" s="67">
        <f t="shared" ref="S17:S26" si="14">RANK(R17,R$8:R$31,0)</f>
        <v>1</v>
      </c>
    </row>
    <row r="18" spans="1:19" x14ac:dyDescent="0.3">
      <c r="A18" s="63" t="s">
        <v>1644</v>
      </c>
      <c r="B18" s="64">
        <f>VLOOKUP($A18,'Return Data'!$B$7:$R$2843,3,0)</f>
        <v>44393</v>
      </c>
      <c r="C18" s="65">
        <f>VLOOKUP($A18,'Return Data'!$B$7:$R$2843,4,0)</f>
        <v>44.323300000000003</v>
      </c>
      <c r="D18" s="65">
        <f>VLOOKUP($A18,'Return Data'!$B$7:$R$2843,10,0)</f>
        <v>14.8713</v>
      </c>
      <c r="E18" s="66">
        <f t="shared" si="8"/>
        <v>11</v>
      </c>
      <c r="F18" s="65">
        <f>VLOOKUP($A18,'Return Data'!$B$7:$R$2843,11,0)</f>
        <v>6.3094000000000001</v>
      </c>
      <c r="G18" s="66">
        <f t="shared" si="9"/>
        <v>17</v>
      </c>
      <c r="H18" s="65">
        <f>VLOOKUP($A18,'Return Data'!$B$7:$R$2843,12,0)</f>
        <v>12.665699999999999</v>
      </c>
      <c r="I18" s="66">
        <f t="shared" si="10"/>
        <v>14</v>
      </c>
      <c r="J18" s="65">
        <f>VLOOKUP($A18,'Return Data'!$B$7:$R$2843,13,0)</f>
        <v>12.1561</v>
      </c>
      <c r="K18" s="66">
        <f t="shared" si="11"/>
        <v>15</v>
      </c>
      <c r="L18" s="65">
        <f>VLOOKUP($A18,'Return Data'!$B$7:$R$2843,17,0)</f>
        <v>8.2077000000000009</v>
      </c>
      <c r="M18" s="66">
        <f t="shared" si="12"/>
        <v>12</v>
      </c>
      <c r="N18" s="65">
        <f>VLOOKUP($A18,'Return Data'!$B$7:$R$2843,14,0)</f>
        <v>8.5873000000000008</v>
      </c>
      <c r="O18" s="66">
        <f t="shared" si="13"/>
        <v>7</v>
      </c>
      <c r="P18" s="65">
        <f>VLOOKUP($A18,'Return Data'!$B$7:$R$2843,15,0)</f>
        <v>7.1707000000000001</v>
      </c>
      <c r="Q18" s="66">
        <f>RANK(P18,P$8:P$31,0)</f>
        <v>12</v>
      </c>
      <c r="R18" s="65">
        <f>VLOOKUP($A18,'Return Data'!$B$7:$R$2843,16,0)</f>
        <v>8.9323999999999995</v>
      </c>
      <c r="S18" s="67">
        <f t="shared" si="14"/>
        <v>6</v>
      </c>
    </row>
    <row r="19" spans="1:19" x14ac:dyDescent="0.3">
      <c r="A19" s="63" t="s">
        <v>1645</v>
      </c>
      <c r="B19" s="64">
        <f>VLOOKUP($A19,'Return Data'!$B$7:$R$2843,3,0)</f>
        <v>44393</v>
      </c>
      <c r="C19" s="65">
        <f>VLOOKUP($A19,'Return Data'!$B$7:$R$2843,4,0)</f>
        <v>52.653700000000001</v>
      </c>
      <c r="D19" s="65">
        <f>VLOOKUP($A19,'Return Data'!$B$7:$R$2843,10,0)</f>
        <v>12.0839</v>
      </c>
      <c r="E19" s="66">
        <f t="shared" si="8"/>
        <v>17</v>
      </c>
      <c r="F19" s="65">
        <f>VLOOKUP($A19,'Return Data'!$B$7:$R$2843,11,0)</f>
        <v>7.9419000000000004</v>
      </c>
      <c r="G19" s="66">
        <f t="shared" si="9"/>
        <v>14</v>
      </c>
      <c r="H19" s="65">
        <f>VLOOKUP($A19,'Return Data'!$B$7:$R$2843,12,0)</f>
        <v>12.5496</v>
      </c>
      <c r="I19" s="66">
        <f t="shared" si="10"/>
        <v>15</v>
      </c>
      <c r="J19" s="65">
        <f>VLOOKUP($A19,'Return Data'!$B$7:$R$2843,13,0)</f>
        <v>13.705</v>
      </c>
      <c r="K19" s="66">
        <f t="shared" si="11"/>
        <v>10</v>
      </c>
      <c r="L19" s="65">
        <f>VLOOKUP($A19,'Return Data'!$B$7:$R$2843,17,0)</f>
        <v>10.0265</v>
      </c>
      <c r="M19" s="66">
        <f t="shared" si="12"/>
        <v>6</v>
      </c>
      <c r="N19" s="65">
        <f>VLOOKUP($A19,'Return Data'!$B$7:$R$2843,14,0)</f>
        <v>9.452</v>
      </c>
      <c r="O19" s="66">
        <f t="shared" si="13"/>
        <v>6</v>
      </c>
      <c r="P19" s="65">
        <f>VLOOKUP($A19,'Return Data'!$B$7:$R$2843,15,0)</f>
        <v>9.4283000000000001</v>
      </c>
      <c r="Q19" s="66">
        <f>RANK(P19,P$8:P$31,0)</f>
        <v>1</v>
      </c>
      <c r="R19" s="65">
        <f>VLOOKUP($A19,'Return Data'!$B$7:$R$2843,16,0)</f>
        <v>10.074</v>
      </c>
      <c r="S19" s="67">
        <f t="shared" si="14"/>
        <v>2</v>
      </c>
    </row>
    <row r="20" spans="1:19" x14ac:dyDescent="0.3">
      <c r="A20" s="63" t="s">
        <v>1646</v>
      </c>
      <c r="B20" s="64">
        <f>VLOOKUP($A20,'Return Data'!$B$7:$R$2843,3,0)</f>
        <v>44393</v>
      </c>
      <c r="C20" s="65">
        <f>VLOOKUP($A20,'Return Data'!$B$7:$R$2843,4,0)</f>
        <v>25.290199999999999</v>
      </c>
      <c r="D20" s="65">
        <f>VLOOKUP($A20,'Return Data'!$B$7:$R$2843,10,0)</f>
        <v>10.841699999999999</v>
      </c>
      <c r="E20" s="66">
        <f t="shared" si="8"/>
        <v>20</v>
      </c>
      <c r="F20" s="65">
        <f>VLOOKUP($A20,'Return Data'!$B$7:$R$2843,11,0)</f>
        <v>5.4734999999999996</v>
      </c>
      <c r="G20" s="66">
        <f t="shared" si="9"/>
        <v>18</v>
      </c>
      <c r="H20" s="65">
        <f>VLOOKUP($A20,'Return Data'!$B$7:$R$2843,12,0)</f>
        <v>9.5710999999999995</v>
      </c>
      <c r="I20" s="66">
        <f t="shared" si="10"/>
        <v>19</v>
      </c>
      <c r="J20" s="65">
        <f>VLOOKUP($A20,'Return Data'!$B$7:$R$2843,13,0)</f>
        <v>10.2796</v>
      </c>
      <c r="K20" s="66">
        <f t="shared" si="11"/>
        <v>18</v>
      </c>
      <c r="L20" s="65">
        <f>VLOOKUP($A20,'Return Data'!$B$7:$R$2843,17,0)</f>
        <v>7.4467999999999996</v>
      </c>
      <c r="M20" s="66">
        <f t="shared" si="12"/>
        <v>18</v>
      </c>
      <c r="N20" s="65">
        <f>VLOOKUP($A20,'Return Data'!$B$7:$R$2843,14,0)</f>
        <v>7.4583000000000004</v>
      </c>
      <c r="O20" s="66">
        <f t="shared" si="13"/>
        <v>13</v>
      </c>
      <c r="P20" s="65">
        <f>VLOOKUP($A20,'Return Data'!$B$7:$R$2843,15,0)</f>
        <v>7.0110999999999999</v>
      </c>
      <c r="Q20" s="66">
        <f>RANK(P20,P$8:P$31,0)</f>
        <v>13</v>
      </c>
      <c r="R20" s="65">
        <f>VLOOKUP($A20,'Return Data'!$B$7:$R$2843,16,0)</f>
        <v>8.4834999999999994</v>
      </c>
      <c r="S20" s="67">
        <f t="shared" si="14"/>
        <v>10</v>
      </c>
    </row>
    <row r="21" spans="1:19" x14ac:dyDescent="0.3">
      <c r="A21" s="63" t="s">
        <v>1647</v>
      </c>
      <c r="B21" s="64">
        <f>VLOOKUP($A21,'Return Data'!$B$7:$R$2843,3,0)</f>
        <v>44393</v>
      </c>
      <c r="C21" s="65">
        <f>VLOOKUP($A21,'Return Data'!$B$7:$R$2843,4,0)</f>
        <v>15.667400000000001</v>
      </c>
      <c r="D21" s="65">
        <f>VLOOKUP($A21,'Return Data'!$B$7:$R$2843,10,0)</f>
        <v>10.989100000000001</v>
      </c>
      <c r="E21" s="66">
        <f t="shared" si="8"/>
        <v>19</v>
      </c>
      <c r="F21" s="65">
        <f>VLOOKUP($A21,'Return Data'!$B$7:$R$2843,11,0)</f>
        <v>6.9135</v>
      </c>
      <c r="G21" s="66">
        <f t="shared" si="9"/>
        <v>15</v>
      </c>
      <c r="H21" s="65">
        <f>VLOOKUP($A21,'Return Data'!$B$7:$R$2843,12,0)</f>
        <v>14.0274</v>
      </c>
      <c r="I21" s="66">
        <f t="shared" si="10"/>
        <v>10</v>
      </c>
      <c r="J21" s="65">
        <f>VLOOKUP($A21,'Return Data'!$B$7:$R$2843,13,0)</f>
        <v>12.5556</v>
      </c>
      <c r="K21" s="66">
        <f t="shared" si="11"/>
        <v>12</v>
      </c>
      <c r="L21" s="65">
        <f>VLOOKUP($A21,'Return Data'!$B$7:$R$2843,17,0)</f>
        <v>6.4208999999999996</v>
      </c>
      <c r="M21" s="66">
        <f t="shared" si="12"/>
        <v>19</v>
      </c>
      <c r="N21" s="65">
        <f>VLOOKUP($A21,'Return Data'!$B$7:$R$2843,14,0)</f>
        <v>6.8189000000000002</v>
      </c>
      <c r="O21" s="66">
        <f t="shared" si="13"/>
        <v>15</v>
      </c>
      <c r="P21" s="65"/>
      <c r="Q21" s="66"/>
      <c r="R21" s="65">
        <f>VLOOKUP($A21,'Return Data'!$B$7:$R$2843,16,0)</f>
        <v>8.3099000000000007</v>
      </c>
      <c r="S21" s="67">
        <f t="shared" si="14"/>
        <v>12</v>
      </c>
    </row>
    <row r="22" spans="1:19" x14ac:dyDescent="0.3">
      <c r="A22" s="63" t="s">
        <v>1648</v>
      </c>
      <c r="B22" s="64">
        <f>VLOOKUP($A22,'Return Data'!$B$7:$R$2843,3,0)</f>
        <v>44393</v>
      </c>
      <c r="C22" s="65">
        <f>VLOOKUP($A22,'Return Data'!$B$7:$R$2843,4,0)</f>
        <v>40.503300000000003</v>
      </c>
      <c r="D22" s="65">
        <f>VLOOKUP($A22,'Return Data'!$B$7:$R$2843,10,0)</f>
        <v>17.7225</v>
      </c>
      <c r="E22" s="66">
        <f t="shared" si="8"/>
        <v>4</v>
      </c>
      <c r="F22" s="65">
        <f>VLOOKUP($A22,'Return Data'!$B$7:$R$2843,11,0)</f>
        <v>11.6213</v>
      </c>
      <c r="G22" s="66">
        <f t="shared" si="9"/>
        <v>6</v>
      </c>
      <c r="H22" s="65">
        <f>VLOOKUP($A22,'Return Data'!$B$7:$R$2843,12,0)</f>
        <v>19.836400000000001</v>
      </c>
      <c r="I22" s="66">
        <f t="shared" si="10"/>
        <v>4</v>
      </c>
      <c r="J22" s="65">
        <f>VLOOKUP($A22,'Return Data'!$B$7:$R$2843,13,0)</f>
        <v>19.061499999999999</v>
      </c>
      <c r="K22" s="66">
        <f t="shared" si="11"/>
        <v>4</v>
      </c>
      <c r="L22" s="65">
        <f>VLOOKUP($A22,'Return Data'!$B$7:$R$2843,17,0)</f>
        <v>12.8285</v>
      </c>
      <c r="M22" s="66">
        <f t="shared" si="12"/>
        <v>1</v>
      </c>
      <c r="N22" s="65">
        <f>VLOOKUP($A22,'Return Data'!$B$7:$R$2843,14,0)</f>
        <v>11.3545</v>
      </c>
      <c r="O22" s="66">
        <f t="shared" si="13"/>
        <v>1</v>
      </c>
      <c r="P22" s="65">
        <f>VLOOKUP($A22,'Return Data'!$B$7:$R$2843,15,0)</f>
        <v>9.3363999999999994</v>
      </c>
      <c r="Q22" s="66">
        <f>RANK(P22,P$8:P$31,0)</f>
        <v>2</v>
      </c>
      <c r="R22" s="65">
        <f>VLOOKUP($A22,'Return Data'!$B$7:$R$2843,16,0)</f>
        <v>8.2560000000000002</v>
      </c>
      <c r="S22" s="67">
        <f t="shared" si="14"/>
        <v>14</v>
      </c>
    </row>
    <row r="23" spans="1:19" x14ac:dyDescent="0.3">
      <c r="A23" s="63" t="s">
        <v>1649</v>
      </c>
      <c r="B23" s="64">
        <f>VLOOKUP($A23,'Return Data'!$B$7:$R$2843,3,0)</f>
        <v>44393</v>
      </c>
      <c r="C23" s="65">
        <f>VLOOKUP($A23,'Return Data'!$B$7:$R$2843,4,0)</f>
        <v>41.941600000000001</v>
      </c>
      <c r="D23" s="65">
        <f>VLOOKUP($A23,'Return Data'!$B$7:$R$2843,10,0)</f>
        <v>16.554099999999998</v>
      </c>
      <c r="E23" s="66">
        <f t="shared" si="8"/>
        <v>6</v>
      </c>
      <c r="F23" s="65">
        <f>VLOOKUP($A23,'Return Data'!$B$7:$R$2843,11,0)</f>
        <v>10.0305</v>
      </c>
      <c r="G23" s="66">
        <f t="shared" si="9"/>
        <v>9</v>
      </c>
      <c r="H23" s="65">
        <f>VLOOKUP($A23,'Return Data'!$B$7:$R$2843,12,0)</f>
        <v>13.154</v>
      </c>
      <c r="I23" s="66">
        <f t="shared" si="10"/>
        <v>11</v>
      </c>
      <c r="J23" s="65">
        <f>VLOOKUP($A23,'Return Data'!$B$7:$R$2843,13,0)</f>
        <v>12.208399999999999</v>
      </c>
      <c r="K23" s="66">
        <f t="shared" si="11"/>
        <v>14</v>
      </c>
      <c r="L23" s="65">
        <f>VLOOKUP($A23,'Return Data'!$B$7:$R$2843,17,0)</f>
        <v>8.0015999999999998</v>
      </c>
      <c r="M23" s="66">
        <f t="shared" si="12"/>
        <v>15</v>
      </c>
      <c r="N23" s="65">
        <f>VLOOKUP($A23,'Return Data'!$B$7:$R$2843,14,0)</f>
        <v>8.4420000000000002</v>
      </c>
      <c r="O23" s="66">
        <f t="shared" si="13"/>
        <v>8</v>
      </c>
      <c r="P23" s="65">
        <f>VLOOKUP($A23,'Return Data'!$B$7:$R$2843,15,0)</f>
        <v>7.3440000000000003</v>
      </c>
      <c r="Q23" s="66">
        <f>RANK(P23,P$8:P$31,0)</f>
        <v>9</v>
      </c>
      <c r="R23" s="65">
        <f>VLOOKUP($A23,'Return Data'!$B$7:$R$2843,16,0)</f>
        <v>6.0568999999999997</v>
      </c>
      <c r="S23" s="67">
        <f t="shared" si="14"/>
        <v>21</v>
      </c>
    </row>
    <row r="24" spans="1:19" x14ac:dyDescent="0.3">
      <c r="A24" s="63" t="s">
        <v>1650</v>
      </c>
      <c r="B24" s="64">
        <f>VLOOKUP($A24,'Return Data'!$B$7:$R$2843,3,0)</f>
        <v>44393</v>
      </c>
      <c r="C24" s="65">
        <f>VLOOKUP($A24,'Return Data'!$B$7:$R$2843,4,0)</f>
        <v>64.955299999999994</v>
      </c>
      <c r="D24" s="65">
        <f>VLOOKUP($A24,'Return Data'!$B$7:$R$2843,10,0)</f>
        <v>10.386100000000001</v>
      </c>
      <c r="E24" s="66">
        <f t="shared" si="8"/>
        <v>21</v>
      </c>
      <c r="F24" s="65">
        <f>VLOOKUP($A24,'Return Data'!$B$7:$R$2843,11,0)</f>
        <v>4.2511000000000001</v>
      </c>
      <c r="G24" s="66">
        <f t="shared" si="9"/>
        <v>20</v>
      </c>
      <c r="H24" s="65">
        <f>VLOOKUP($A24,'Return Data'!$B$7:$R$2843,12,0)</f>
        <v>9.2817000000000007</v>
      </c>
      <c r="I24" s="66">
        <f t="shared" si="10"/>
        <v>21</v>
      </c>
      <c r="J24" s="65">
        <f>VLOOKUP($A24,'Return Data'!$B$7:$R$2843,13,0)</f>
        <v>7.9146000000000001</v>
      </c>
      <c r="K24" s="66">
        <f t="shared" si="11"/>
        <v>21</v>
      </c>
      <c r="L24" s="65">
        <f>VLOOKUP($A24,'Return Data'!$B$7:$R$2843,17,0)</f>
        <v>7.7916999999999996</v>
      </c>
      <c r="M24" s="66">
        <f t="shared" si="12"/>
        <v>16</v>
      </c>
      <c r="N24" s="65">
        <f>VLOOKUP($A24,'Return Data'!$B$7:$R$2843,14,0)</f>
        <v>7.9551999999999996</v>
      </c>
      <c r="O24" s="66">
        <f t="shared" si="13"/>
        <v>9</v>
      </c>
      <c r="P24" s="65">
        <f>VLOOKUP($A24,'Return Data'!$B$7:$R$2843,15,0)</f>
        <v>6.6525999999999996</v>
      </c>
      <c r="Q24" s="66">
        <f>RANK(P24,P$8:P$31,0)</f>
        <v>15</v>
      </c>
      <c r="R24" s="65">
        <f>VLOOKUP($A24,'Return Data'!$B$7:$R$2843,16,0)</f>
        <v>8.3591999999999995</v>
      </c>
      <c r="S24" s="67">
        <f t="shared" si="14"/>
        <v>11</v>
      </c>
    </row>
    <row r="25" spans="1:19" x14ac:dyDescent="0.3">
      <c r="A25" s="63" t="s">
        <v>2012</v>
      </c>
      <c r="B25" s="64">
        <f>VLOOKUP($A25,'Return Data'!$B$7:$R$2843,3,0)</f>
        <v>44393</v>
      </c>
      <c r="C25" s="65">
        <f>VLOOKUP($A25,'Return Data'!$B$7:$R$2843,4,0)</f>
        <v>21.561</v>
      </c>
      <c r="D25" s="65">
        <f>VLOOKUP($A25,'Return Data'!$B$7:$R$2843,10,0)</f>
        <v>9.2612000000000005</v>
      </c>
      <c r="E25" s="66">
        <f t="shared" si="8"/>
        <v>22</v>
      </c>
      <c r="F25" s="65">
        <f>VLOOKUP($A25,'Return Data'!$B$7:$R$2843,11,0)</f>
        <v>5.0042</v>
      </c>
      <c r="G25" s="66">
        <f t="shared" si="9"/>
        <v>19</v>
      </c>
      <c r="H25" s="65">
        <f>VLOOKUP($A25,'Return Data'!$B$7:$R$2843,12,0)</f>
        <v>9.6097999999999999</v>
      </c>
      <c r="I25" s="66">
        <f t="shared" si="10"/>
        <v>18</v>
      </c>
      <c r="J25" s="65">
        <f>VLOOKUP($A25,'Return Data'!$B$7:$R$2843,13,0)</f>
        <v>8.8812999999999995</v>
      </c>
      <c r="K25" s="66">
        <f t="shared" si="11"/>
        <v>19</v>
      </c>
      <c r="L25" s="65">
        <f>VLOOKUP($A25,'Return Data'!$B$7:$R$2843,17,0)</f>
        <v>5.9154999999999998</v>
      </c>
      <c r="M25" s="66">
        <f t="shared" si="12"/>
        <v>20</v>
      </c>
      <c r="N25" s="65">
        <f>VLOOKUP($A25,'Return Data'!$B$7:$R$2843,14,0)</f>
        <v>5.8978999999999999</v>
      </c>
      <c r="O25" s="66">
        <f t="shared" si="13"/>
        <v>18</v>
      </c>
      <c r="P25" s="65">
        <f>VLOOKUP($A25,'Return Data'!$B$7:$R$2843,15,0)</f>
        <v>5.8037000000000001</v>
      </c>
      <c r="Q25" s="66">
        <f>RANK(P25,P$8:P$31,0)</f>
        <v>17</v>
      </c>
      <c r="R25" s="65">
        <f>VLOOKUP($A25,'Return Data'!$B$7:$R$2843,16,0)</f>
        <v>7.2530000000000001</v>
      </c>
      <c r="S25" s="67">
        <f t="shared" si="14"/>
        <v>17</v>
      </c>
    </row>
    <row r="26" spans="1:19" x14ac:dyDescent="0.3">
      <c r="A26" s="63" t="s">
        <v>1651</v>
      </c>
      <c r="B26" s="64">
        <f>VLOOKUP($A26,'Return Data'!$B$7:$R$2843,3,0)</f>
        <v>44393</v>
      </c>
      <c r="C26" s="65">
        <f>VLOOKUP($A26,'Return Data'!$B$7:$R$2843,4,0)</f>
        <v>42.291600000000003</v>
      </c>
      <c r="D26" s="65">
        <f>VLOOKUP($A26,'Return Data'!$B$7:$R$2843,10,0)</f>
        <v>12.5045</v>
      </c>
      <c r="E26" s="66">
        <f t="shared" si="8"/>
        <v>15</v>
      </c>
      <c r="F26" s="65">
        <f>VLOOKUP($A26,'Return Data'!$B$7:$R$2843,11,0)</f>
        <v>10.065200000000001</v>
      </c>
      <c r="G26" s="66">
        <f t="shared" si="9"/>
        <v>8</v>
      </c>
      <c r="H26" s="65">
        <f>VLOOKUP($A26,'Return Data'!$B$7:$R$2843,12,0)</f>
        <v>12.8489</v>
      </c>
      <c r="I26" s="66">
        <f t="shared" si="10"/>
        <v>12</v>
      </c>
      <c r="J26" s="65">
        <f>VLOOKUP($A26,'Return Data'!$B$7:$R$2843,13,0)</f>
        <v>12.315200000000001</v>
      </c>
      <c r="K26" s="66">
        <f t="shared" si="11"/>
        <v>13</v>
      </c>
      <c r="L26" s="65">
        <f>VLOOKUP($A26,'Return Data'!$B$7:$R$2843,17,0)</f>
        <v>-1.0967</v>
      </c>
      <c r="M26" s="66">
        <f t="shared" si="12"/>
        <v>21</v>
      </c>
      <c r="N26" s="65">
        <f>VLOOKUP($A26,'Return Data'!$B$7:$R$2843,14,0)</f>
        <v>0.79559999999999997</v>
      </c>
      <c r="O26" s="66">
        <f t="shared" si="13"/>
        <v>21</v>
      </c>
      <c r="P26" s="65">
        <f>VLOOKUP($A26,'Return Data'!$B$7:$R$2843,15,0)</f>
        <v>3.2915999999999999</v>
      </c>
      <c r="Q26" s="66">
        <f>RANK(P26,P$8:P$31,0)</f>
        <v>20</v>
      </c>
      <c r="R26" s="65">
        <f>VLOOKUP($A26,'Return Data'!$B$7:$R$2843,16,0)</f>
        <v>8.5785</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44393</v>
      </c>
      <c r="C28" s="65">
        <f>VLOOKUP($A28,'Return Data'!$B$7:$R$2843,4,0)</f>
        <v>50.4621</v>
      </c>
      <c r="D28" s="65">
        <f>VLOOKUP($A28,'Return Data'!$B$7:$R$2843,10,0)</f>
        <v>20.101800000000001</v>
      </c>
      <c r="E28" s="66">
        <f>RANK(D28,D$8:D$31,0)</f>
        <v>2</v>
      </c>
      <c r="F28" s="65">
        <f>VLOOKUP($A28,'Return Data'!$B$7:$R$2843,11,0)</f>
        <v>12.990399999999999</v>
      </c>
      <c r="G28" s="66">
        <f>RANK(F28,F$8:F$31,0)</f>
        <v>2</v>
      </c>
      <c r="H28" s="65">
        <f>VLOOKUP($A28,'Return Data'!$B$7:$R$2843,12,0)</f>
        <v>21.5762</v>
      </c>
      <c r="I28" s="66">
        <f>RANK(H28,H$8:H$31,0)</f>
        <v>3</v>
      </c>
      <c r="J28" s="65">
        <f>VLOOKUP($A28,'Return Data'!$B$7:$R$2843,13,0)</f>
        <v>20.1373</v>
      </c>
      <c r="K28" s="66">
        <f>RANK(J28,J$8:J$31,0)</f>
        <v>3</v>
      </c>
      <c r="L28" s="65">
        <f>VLOOKUP($A28,'Return Data'!$B$7:$R$2843,17,0)</f>
        <v>12.437900000000001</v>
      </c>
      <c r="M28" s="66">
        <f>RANK(L28,L$8:L$31,0)</f>
        <v>2</v>
      </c>
      <c r="N28" s="65">
        <f>VLOOKUP($A28,'Return Data'!$B$7:$R$2843,14,0)</f>
        <v>10.133599999999999</v>
      </c>
      <c r="O28" s="66">
        <f>RANK(N28,N$8:N$31,0)</f>
        <v>5</v>
      </c>
      <c r="P28" s="65">
        <f>VLOOKUP($A28,'Return Data'!$B$7:$R$2843,15,0)</f>
        <v>8.4581999999999997</v>
      </c>
      <c r="Q28" s="66">
        <f>RANK(P28,P$8:P$31,0)</f>
        <v>5</v>
      </c>
      <c r="R28" s="65">
        <f>VLOOKUP($A28,'Return Data'!$B$7:$R$2843,16,0)</f>
        <v>8.2879000000000005</v>
      </c>
      <c r="S28" s="67">
        <f>RANK(R28,R$8:R$31,0)</f>
        <v>13</v>
      </c>
    </row>
    <row r="29" spans="1:19" x14ac:dyDescent="0.3">
      <c r="A29" s="63" t="s">
        <v>1654</v>
      </c>
      <c r="B29" s="64">
        <f>VLOOKUP($A29,'Return Data'!$B$7:$R$2843,3,0)</f>
        <v>44393</v>
      </c>
      <c r="C29" s="65">
        <f>VLOOKUP($A29,'Return Data'!$B$7:$R$2843,4,0)</f>
        <v>21.7758</v>
      </c>
      <c r="D29" s="65">
        <f>VLOOKUP($A29,'Return Data'!$B$7:$R$2843,10,0)</f>
        <v>13.264900000000001</v>
      </c>
      <c r="E29" s="66">
        <f>RANK(D29,D$8:D$31,0)</f>
        <v>14</v>
      </c>
      <c r="F29" s="65">
        <f>VLOOKUP($A29,'Return Data'!$B$7:$R$2843,11,0)</f>
        <v>8.3308999999999997</v>
      </c>
      <c r="G29" s="66">
        <f>RANK(F29,F$8:F$31,0)</f>
        <v>13</v>
      </c>
      <c r="H29" s="65">
        <f>VLOOKUP($A29,'Return Data'!$B$7:$R$2843,12,0)</f>
        <v>12.7521</v>
      </c>
      <c r="I29" s="66">
        <f>RANK(H29,H$8:H$31,0)</f>
        <v>13</v>
      </c>
      <c r="J29" s="65">
        <f>VLOOKUP($A29,'Return Data'!$B$7:$R$2843,13,0)</f>
        <v>11.098800000000001</v>
      </c>
      <c r="K29" s="66">
        <f>RANK(J29,J$8:J$31,0)</f>
        <v>16</v>
      </c>
      <c r="L29" s="65">
        <f>VLOOKUP($A29,'Return Data'!$B$7:$R$2843,17,0)</f>
        <v>7.4888000000000003</v>
      </c>
      <c r="M29" s="66">
        <f>RANK(L29,L$8:L$31,0)</f>
        <v>17</v>
      </c>
      <c r="N29" s="65">
        <f>VLOOKUP($A29,'Return Data'!$B$7:$R$2843,14,0)</f>
        <v>5.2667000000000002</v>
      </c>
      <c r="O29" s="66">
        <f>RANK(N29,N$8:N$31,0)</f>
        <v>19</v>
      </c>
      <c r="P29" s="65">
        <f>VLOOKUP($A29,'Return Data'!$B$7:$R$2843,15,0)</f>
        <v>5.7694999999999999</v>
      </c>
      <c r="Q29" s="66">
        <f>RANK(P29,P$8:P$31,0)</f>
        <v>18</v>
      </c>
      <c r="R29" s="65">
        <f>VLOOKUP($A29,'Return Data'!$B$7:$R$2843,16,0)</f>
        <v>7.0876999999999999</v>
      </c>
      <c r="S29" s="67">
        <f>RANK(R29,R$8:R$31,0)</f>
        <v>18</v>
      </c>
    </row>
    <row r="30" spans="1:19" x14ac:dyDescent="0.3">
      <c r="A30" s="63" t="s">
        <v>1655</v>
      </c>
      <c r="B30" s="64">
        <f>VLOOKUP($A30,'Return Data'!$B$7:$R$2843,3,0)</f>
        <v>44393</v>
      </c>
      <c r="C30" s="65">
        <f>VLOOKUP($A30,'Return Data'!$B$7:$R$2843,4,0)</f>
        <v>0.93269999999999997</v>
      </c>
      <c r="D30" s="65">
        <f>VLOOKUP($A30,'Return Data'!$B$7:$R$2843,10,0)</f>
        <v>11.183400000000001</v>
      </c>
      <c r="E30" s="66">
        <f>RANK(D30,D$8:D$31,0)</f>
        <v>18</v>
      </c>
      <c r="F30" s="65">
        <f>VLOOKUP($A30,'Return Data'!$B$7:$R$2843,11,0)</f>
        <v>-40.237099999999998</v>
      </c>
      <c r="G30" s="66">
        <f>RANK(F30,F$8:F$31,0)</f>
        <v>22</v>
      </c>
      <c r="H30" s="65"/>
      <c r="I30" s="66"/>
      <c r="J30" s="65"/>
      <c r="K30" s="66"/>
      <c r="L30" s="65"/>
      <c r="M30" s="66"/>
      <c r="N30" s="65"/>
      <c r="O30" s="66"/>
      <c r="P30" s="65"/>
      <c r="Q30" s="66"/>
      <c r="R30" s="65">
        <f>VLOOKUP($A30,'Return Data'!$B$7:$R$2843,16,0)</f>
        <v>-9.8351000000000006</v>
      </c>
      <c r="S30" s="67">
        <f>RANK(R30,R$8:R$31,0)</f>
        <v>22</v>
      </c>
    </row>
    <row r="31" spans="1:19" x14ac:dyDescent="0.3">
      <c r="A31" s="63" t="s">
        <v>1656</v>
      </c>
      <c r="B31" s="64">
        <f>VLOOKUP($A31,'Return Data'!$B$7:$R$2843,3,0)</f>
        <v>44393</v>
      </c>
      <c r="C31" s="65">
        <f>VLOOKUP($A31,'Return Data'!$B$7:$R$2843,4,0)</f>
        <v>48.172199999999997</v>
      </c>
      <c r="D31" s="65">
        <f>VLOOKUP($A31,'Return Data'!$B$7:$R$2843,10,0)</f>
        <v>15.6663</v>
      </c>
      <c r="E31" s="66">
        <f>RANK(D31,D$8:D$31,0)</f>
        <v>8</v>
      </c>
      <c r="F31" s="65">
        <f>VLOOKUP($A31,'Return Data'!$B$7:$R$2843,11,0)</f>
        <v>8.9829000000000008</v>
      </c>
      <c r="G31" s="66">
        <f>RANK(F31,F$8:F$31,0)</f>
        <v>10</v>
      </c>
      <c r="H31" s="65">
        <f>VLOOKUP($A31,'Return Data'!$B$7:$R$2843,12,0)</f>
        <v>18.070399999999999</v>
      </c>
      <c r="I31" s="66">
        <f>RANK(H31,H$8:H$31,0)</f>
        <v>5</v>
      </c>
      <c r="J31" s="65">
        <f>VLOOKUP($A31,'Return Data'!$B$7:$R$2843,13,0)</f>
        <v>18.309200000000001</v>
      </c>
      <c r="K31" s="66">
        <f>RANK(J31,J$8:J$31,0)</f>
        <v>5</v>
      </c>
      <c r="L31" s="65">
        <f>VLOOKUP($A31,'Return Data'!$B$7:$R$2843,17,0)</f>
        <v>8.4512999999999998</v>
      </c>
      <c r="M31" s="66">
        <f>RANK(L31,L$8:L$31,0)</f>
        <v>10</v>
      </c>
      <c r="N31" s="65">
        <f>VLOOKUP($A31,'Return Data'!$B$7:$R$2843,14,0)</f>
        <v>6.3274999999999997</v>
      </c>
      <c r="O31" s="66">
        <f>RANK(N31,N$8:N$31,0)</f>
        <v>16</v>
      </c>
      <c r="P31" s="65">
        <f>VLOOKUP($A31,'Return Data'!$B$7:$R$2843,15,0)</f>
        <v>7.2552000000000003</v>
      </c>
      <c r="Q31" s="66">
        <f>RANK(P31,P$8:P$31,0)</f>
        <v>10</v>
      </c>
      <c r="R31" s="65">
        <f>VLOOKUP($A31,'Return Data'!$B$7:$R$2843,16,0)</f>
        <v>9.3470999999999993</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14.678031818181818</v>
      </c>
      <c r="E33" s="74"/>
      <c r="F33" s="75">
        <f>AVERAGE(F8:F31)</f>
        <v>6.7447090909090894</v>
      </c>
      <c r="G33" s="74"/>
      <c r="H33" s="75">
        <f>AVERAGE(H8:H31)</f>
        <v>14.708157142857143</v>
      </c>
      <c r="I33" s="74"/>
      <c r="J33" s="75">
        <f>AVERAGE(J8:J31)</f>
        <v>14.066242857142857</v>
      </c>
      <c r="K33" s="74"/>
      <c r="L33" s="75">
        <f>AVERAGE(L8:L31)</f>
        <v>8.6849714285714299</v>
      </c>
      <c r="M33" s="74"/>
      <c r="N33" s="75">
        <f>AVERAGE(N8:N31)</f>
        <v>7.5883190476190467</v>
      </c>
      <c r="O33" s="74"/>
      <c r="P33" s="75">
        <f>AVERAGE(P8:P31)</f>
        <v>7.1972750000000003</v>
      </c>
      <c r="Q33" s="74"/>
      <c r="R33" s="75">
        <f>AVERAGE(R8:R31)</f>
        <v>7.5091863636363634</v>
      </c>
      <c r="S33" s="76"/>
    </row>
    <row r="34" spans="1:19" x14ac:dyDescent="0.3">
      <c r="A34" s="73" t="s">
        <v>28</v>
      </c>
      <c r="B34" s="74"/>
      <c r="C34" s="74"/>
      <c r="D34" s="75">
        <f>MIN(D8:D31)</f>
        <v>9.2612000000000005</v>
      </c>
      <c r="E34" s="74"/>
      <c r="F34" s="75">
        <f>MIN(F8:F31)</f>
        <v>-40.237099999999998</v>
      </c>
      <c r="G34" s="74"/>
      <c r="H34" s="75">
        <f>MIN(H8:H31)</f>
        <v>9.2817000000000007</v>
      </c>
      <c r="I34" s="74"/>
      <c r="J34" s="75">
        <f>MIN(J8:J31)</f>
        <v>7.9146000000000001</v>
      </c>
      <c r="K34" s="74"/>
      <c r="L34" s="75">
        <f>MIN(L8:L31)</f>
        <v>-1.0967</v>
      </c>
      <c r="M34" s="74"/>
      <c r="N34" s="75">
        <f>MIN(N8:N31)</f>
        <v>0.79559999999999997</v>
      </c>
      <c r="O34" s="74"/>
      <c r="P34" s="75">
        <f>MIN(P8:P31)</f>
        <v>3.2915999999999999</v>
      </c>
      <c r="Q34" s="74"/>
      <c r="R34" s="75">
        <f>MIN(R8:R31)</f>
        <v>-9.8351000000000006</v>
      </c>
      <c r="S34" s="76"/>
    </row>
    <row r="35" spans="1:19" ht="15" thickBot="1" x14ac:dyDescent="0.35">
      <c r="A35" s="77" t="s">
        <v>29</v>
      </c>
      <c r="B35" s="78"/>
      <c r="C35" s="78"/>
      <c r="D35" s="79">
        <f>MAX(D8:D31)</f>
        <v>24.1129</v>
      </c>
      <c r="E35" s="78"/>
      <c r="F35" s="79">
        <f>MAX(F8:F31)</f>
        <v>15.2905</v>
      </c>
      <c r="G35" s="78"/>
      <c r="H35" s="79">
        <f>MAX(H8:H31)</f>
        <v>24.029900000000001</v>
      </c>
      <c r="I35" s="78"/>
      <c r="J35" s="79">
        <f>MAX(J8:J31)</f>
        <v>23.158799999999999</v>
      </c>
      <c r="K35" s="78"/>
      <c r="L35" s="79">
        <f>MAX(L8:L31)</f>
        <v>12.8285</v>
      </c>
      <c r="M35" s="78"/>
      <c r="N35" s="79">
        <f>MAX(N8:N31)</f>
        <v>11.3545</v>
      </c>
      <c r="O35" s="78"/>
      <c r="P35" s="79">
        <f>MAX(P8:P31)</f>
        <v>9.4283000000000001</v>
      </c>
      <c r="Q35" s="78"/>
      <c r="R35" s="79">
        <f>MAX(R8:R31)</f>
        <v>10.435600000000001</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44393</v>
      </c>
      <c r="C8" s="65">
        <f>VLOOKUP($A8,'Return Data'!$B$7:$R$2843,4,0)</f>
        <v>18.100000000000001</v>
      </c>
      <c r="D8" s="65">
        <f>VLOOKUP($A8,'Return Data'!$B$7:$R$2843,10,0)</f>
        <v>5.1102999999999996</v>
      </c>
      <c r="E8" s="66">
        <f>RANK(D8,D$8:D$32,0)</f>
        <v>15</v>
      </c>
      <c r="F8" s="65">
        <f>VLOOKUP($A8,'Return Data'!$B$7:$R$2843,11,0)</f>
        <v>7.6740000000000004</v>
      </c>
      <c r="G8" s="66">
        <f>RANK(F8,F$8:F$32,0)</f>
        <v>9</v>
      </c>
      <c r="H8" s="65">
        <f>VLOOKUP($A8,'Return Data'!$B$7:$R$2843,12,0)</f>
        <v>19.3931</v>
      </c>
      <c r="I8" s="66">
        <f>RANK(H8,H$8:H$32,0)</f>
        <v>10</v>
      </c>
      <c r="J8" s="65">
        <f>VLOOKUP($A8,'Return Data'!$B$7:$R$2843,13,0)</f>
        <v>26.220400000000001</v>
      </c>
      <c r="K8" s="66">
        <f>RANK(J8,J$8:J$32,0)</f>
        <v>7</v>
      </c>
      <c r="L8" s="65">
        <f>VLOOKUP($A8,'Return Data'!$B$7:$R$2843,17,0)</f>
        <v>12.9213</v>
      </c>
      <c r="M8" s="66">
        <f>RANK(L8,L$8:L$32,0)</f>
        <v>6</v>
      </c>
      <c r="N8" s="65">
        <f>VLOOKUP($A8,'Return Data'!$B$7:$R$2843,14,0)</f>
        <v>9.7726000000000006</v>
      </c>
      <c r="O8" s="66">
        <f>RANK(N8,N$8:N$32,0)</f>
        <v>8</v>
      </c>
      <c r="P8" s="65">
        <f>VLOOKUP($A8,'Return Data'!$B$7:$R$2843,15,0)</f>
        <v>9.6758000000000006</v>
      </c>
      <c r="Q8" s="66">
        <f>RANK(P8,P$8:P$32,0)</f>
        <v>6</v>
      </c>
      <c r="R8" s="65">
        <f>VLOOKUP($A8,'Return Data'!$B$7:$R$2843,16,0)</f>
        <v>9.3535000000000004</v>
      </c>
      <c r="S8" s="67">
        <f>RANK(R8,R$8:R$32,0)</f>
        <v>14</v>
      </c>
    </row>
    <row r="9" spans="1:20" x14ac:dyDescent="0.3">
      <c r="A9" s="63" t="s">
        <v>1662</v>
      </c>
      <c r="B9" s="64">
        <f>VLOOKUP($A9,'Return Data'!$B$7:$R$2843,3,0)</f>
        <v>44393</v>
      </c>
      <c r="C9" s="65">
        <f>VLOOKUP($A9,'Return Data'!$B$7:$R$2843,4,0)</f>
        <v>17.16</v>
      </c>
      <c r="D9" s="65">
        <f>VLOOKUP($A9,'Return Data'!$B$7:$R$2843,10,0)</f>
        <v>5.6</v>
      </c>
      <c r="E9" s="66">
        <f t="shared" ref="E9:E32" si="0">RANK(D9,D$8:D$32,0)</f>
        <v>12</v>
      </c>
      <c r="F9" s="65">
        <f>VLOOKUP($A9,'Return Data'!$B$7:$R$2843,11,0)</f>
        <v>6.5838999999999999</v>
      </c>
      <c r="G9" s="66">
        <f t="shared" ref="G9:G32" si="1">RANK(F9,F$8:F$32,0)</f>
        <v>15</v>
      </c>
      <c r="H9" s="65">
        <f>VLOOKUP($A9,'Return Data'!$B$7:$R$2843,12,0)</f>
        <v>17.857099999999999</v>
      </c>
      <c r="I9" s="66">
        <f t="shared" ref="I9:I32" si="2">RANK(H9,H$8:H$32,0)</f>
        <v>12</v>
      </c>
      <c r="J9" s="65">
        <f>VLOOKUP($A9,'Return Data'!$B$7:$R$2843,13,0)</f>
        <v>23.2759</v>
      </c>
      <c r="K9" s="66">
        <f t="shared" ref="K9:K32" si="3">RANK(J9,J$8:J$32,0)</f>
        <v>11</v>
      </c>
      <c r="L9" s="65">
        <f>VLOOKUP($A9,'Return Data'!$B$7:$R$2843,17,0)</f>
        <v>12.393000000000001</v>
      </c>
      <c r="M9" s="66">
        <f t="shared" ref="M9:M32" si="4">RANK(L9,L$8:L$32,0)</f>
        <v>8</v>
      </c>
      <c r="N9" s="65">
        <f>VLOOKUP($A9,'Return Data'!$B$7:$R$2843,14,0)</f>
        <v>9.9977</v>
      </c>
      <c r="O9" s="66">
        <f t="shared" ref="O9:O30" si="5">RANK(N9,N$8:N$32,0)</f>
        <v>7</v>
      </c>
      <c r="P9" s="65">
        <f>VLOOKUP($A9,'Return Data'!$B$7:$R$2843,15,0)</f>
        <v>10.2273</v>
      </c>
      <c r="Q9" s="66">
        <f t="shared" ref="Q9:Q30" si="6">RANK(P9,P$8:P$32,0)</f>
        <v>4</v>
      </c>
      <c r="R9" s="65">
        <f>VLOOKUP($A9,'Return Data'!$B$7:$R$2843,16,0)</f>
        <v>9.5403000000000002</v>
      </c>
      <c r="S9" s="67">
        <f t="shared" ref="S9:S32" si="7">RANK(R9,R$8:R$32,0)</f>
        <v>11</v>
      </c>
    </row>
    <row r="10" spans="1:20" x14ac:dyDescent="0.3">
      <c r="A10" s="63" t="s">
        <v>1663</v>
      </c>
      <c r="B10" s="64">
        <f>VLOOKUP($A10,'Return Data'!$B$7:$R$2843,3,0)</f>
        <v>44393</v>
      </c>
      <c r="C10" s="65">
        <f>VLOOKUP($A10,'Return Data'!$B$7:$R$2843,4,0)</f>
        <v>12.17</v>
      </c>
      <c r="D10" s="65">
        <f>VLOOKUP($A10,'Return Data'!$B$7:$R$2843,10,0)</f>
        <v>2.0973000000000002</v>
      </c>
      <c r="E10" s="66">
        <f t="shared" si="0"/>
        <v>23</v>
      </c>
      <c r="F10" s="65">
        <f>VLOOKUP($A10,'Return Data'!$B$7:$R$2843,11,0)</f>
        <v>3.0482999999999998</v>
      </c>
      <c r="G10" s="66">
        <f t="shared" si="1"/>
        <v>23</v>
      </c>
      <c r="H10" s="65">
        <f>VLOOKUP($A10,'Return Data'!$B$7:$R$2843,12,0)</f>
        <v>7.1303000000000001</v>
      </c>
      <c r="I10" s="66">
        <f t="shared" si="2"/>
        <v>23</v>
      </c>
      <c r="J10" s="65">
        <f>VLOOKUP($A10,'Return Data'!$B$7:$R$2843,13,0)</f>
        <v>10.9389</v>
      </c>
      <c r="K10" s="66">
        <f t="shared" si="3"/>
        <v>23</v>
      </c>
      <c r="L10" s="65"/>
      <c r="M10" s="66"/>
      <c r="N10" s="65"/>
      <c r="O10" s="66"/>
      <c r="P10" s="65"/>
      <c r="Q10" s="66"/>
      <c r="R10" s="65">
        <f>VLOOKUP($A10,'Return Data'!$B$7:$R$2843,16,0)</f>
        <v>10.437799999999999</v>
      </c>
      <c r="S10" s="67">
        <f t="shared" si="7"/>
        <v>5</v>
      </c>
    </row>
    <row r="11" spans="1:20" x14ac:dyDescent="0.3">
      <c r="A11" s="63" t="s">
        <v>1664</v>
      </c>
      <c r="B11" s="64">
        <f>VLOOKUP($A11,'Return Data'!$B$7:$R$2843,3,0)</f>
        <v>44393</v>
      </c>
      <c r="C11" s="65">
        <f>VLOOKUP($A11,'Return Data'!$B$7:$R$2843,4,0)</f>
        <v>16.899999999999999</v>
      </c>
      <c r="D11" s="65">
        <f>VLOOKUP($A11,'Return Data'!$B$7:$R$2843,10,0)</f>
        <v>6.0559000000000003</v>
      </c>
      <c r="E11" s="66">
        <f t="shared" si="0"/>
        <v>8</v>
      </c>
      <c r="F11" s="65">
        <f>VLOOKUP($A11,'Return Data'!$B$7:$R$2843,11,0)</f>
        <v>9.7331000000000003</v>
      </c>
      <c r="G11" s="66">
        <f t="shared" si="1"/>
        <v>2</v>
      </c>
      <c r="H11" s="65">
        <f>VLOOKUP($A11,'Return Data'!$B$7:$R$2843,12,0)</f>
        <v>19.892199999999999</v>
      </c>
      <c r="I11" s="66">
        <f t="shared" si="2"/>
        <v>8</v>
      </c>
      <c r="J11" s="65">
        <f>VLOOKUP($A11,'Return Data'!$B$7:$R$2843,13,0)</f>
        <v>26.772200000000002</v>
      </c>
      <c r="K11" s="66">
        <f t="shared" si="3"/>
        <v>6</v>
      </c>
      <c r="L11" s="65">
        <f>VLOOKUP($A11,'Return Data'!$B$7:$R$2843,17,0)</f>
        <v>12.798999999999999</v>
      </c>
      <c r="M11" s="66">
        <f t="shared" si="4"/>
        <v>7</v>
      </c>
      <c r="N11" s="65">
        <f>VLOOKUP($A11,'Return Data'!$B$7:$R$2843,14,0)</f>
        <v>10.1821</v>
      </c>
      <c r="O11" s="66">
        <f t="shared" si="5"/>
        <v>6</v>
      </c>
      <c r="P11" s="65"/>
      <c r="Q11" s="66"/>
      <c r="R11" s="65">
        <f>VLOOKUP($A11,'Return Data'!$B$7:$R$2843,16,0)</f>
        <v>10.3988</v>
      </c>
      <c r="S11" s="67">
        <f t="shared" si="7"/>
        <v>6</v>
      </c>
    </row>
    <row r="12" spans="1:20" x14ac:dyDescent="0.3">
      <c r="A12" s="63" t="s">
        <v>1665</v>
      </c>
      <c r="B12" s="64">
        <f>VLOOKUP($A12,'Return Data'!$B$7:$R$2843,3,0)</f>
        <v>44393</v>
      </c>
      <c r="C12" s="65">
        <f>VLOOKUP($A12,'Return Data'!$B$7:$R$2843,4,0)</f>
        <v>18.590299999999999</v>
      </c>
      <c r="D12" s="65">
        <f>VLOOKUP($A12,'Return Data'!$B$7:$R$2843,10,0)</f>
        <v>5.5385999999999997</v>
      </c>
      <c r="E12" s="66">
        <f t="shared" si="0"/>
        <v>13</v>
      </c>
      <c r="F12" s="65">
        <f>VLOOKUP($A12,'Return Data'!$B$7:$R$2843,11,0)</f>
        <v>6.9353999999999996</v>
      </c>
      <c r="G12" s="66">
        <f t="shared" si="1"/>
        <v>13</v>
      </c>
      <c r="H12" s="65">
        <f>VLOOKUP($A12,'Return Data'!$B$7:$R$2843,12,0)</f>
        <v>16.066800000000001</v>
      </c>
      <c r="I12" s="66">
        <f t="shared" si="2"/>
        <v>15</v>
      </c>
      <c r="J12" s="65">
        <f>VLOOKUP($A12,'Return Data'!$B$7:$R$2843,13,0)</f>
        <v>19.563300000000002</v>
      </c>
      <c r="K12" s="66">
        <f t="shared" si="3"/>
        <v>15</v>
      </c>
      <c r="L12" s="65">
        <f>VLOOKUP($A12,'Return Data'!$B$7:$R$2843,17,0)</f>
        <v>13.4001</v>
      </c>
      <c r="M12" s="66">
        <f t="shared" si="4"/>
        <v>4</v>
      </c>
      <c r="N12" s="65">
        <f>VLOOKUP($A12,'Return Data'!$B$7:$R$2843,14,0)</f>
        <v>10.8277</v>
      </c>
      <c r="O12" s="66">
        <f t="shared" si="5"/>
        <v>4</v>
      </c>
      <c r="P12" s="65">
        <f>VLOOKUP($A12,'Return Data'!$B$7:$R$2843,15,0)</f>
        <v>10.301299999999999</v>
      </c>
      <c r="Q12" s="66">
        <f t="shared" si="6"/>
        <v>3</v>
      </c>
      <c r="R12" s="65">
        <f>VLOOKUP($A12,'Return Data'!$B$7:$R$2843,16,0)</f>
        <v>9.6037999999999997</v>
      </c>
      <c r="S12" s="67">
        <f t="shared" si="7"/>
        <v>10</v>
      </c>
    </row>
    <row r="13" spans="1:20" x14ac:dyDescent="0.3">
      <c r="A13" s="63" t="s">
        <v>1666</v>
      </c>
      <c r="B13" s="64">
        <f>VLOOKUP($A13,'Return Data'!$B$7:$R$2843,3,0)</f>
        <v>44393</v>
      </c>
      <c r="C13" s="65">
        <f>VLOOKUP($A13,'Return Data'!$B$7:$R$2843,4,0)</f>
        <v>12.8947</v>
      </c>
      <c r="D13" s="65">
        <f>VLOOKUP($A13,'Return Data'!$B$7:$R$2843,10,0)</f>
        <v>7.3868999999999998</v>
      </c>
      <c r="E13" s="66">
        <f t="shared" si="0"/>
        <v>3</v>
      </c>
      <c r="F13" s="65">
        <f>VLOOKUP($A13,'Return Data'!$B$7:$R$2843,11,0)</f>
        <v>7.5651999999999999</v>
      </c>
      <c r="G13" s="66">
        <f t="shared" si="1"/>
        <v>10</v>
      </c>
      <c r="H13" s="65">
        <f>VLOOKUP($A13,'Return Data'!$B$7:$R$2843,12,0)</f>
        <v>21.073599999999999</v>
      </c>
      <c r="I13" s="66">
        <f t="shared" si="2"/>
        <v>5</v>
      </c>
      <c r="J13" s="65">
        <f>VLOOKUP($A13,'Return Data'!$B$7:$R$2843,13,0)</f>
        <v>25.372599999999998</v>
      </c>
      <c r="K13" s="66">
        <f t="shared" si="3"/>
        <v>9</v>
      </c>
      <c r="L13" s="65">
        <f>VLOOKUP($A13,'Return Data'!$B$7:$R$2843,17,0)</f>
        <v>10.9488</v>
      </c>
      <c r="M13" s="66">
        <f t="shared" si="4"/>
        <v>13</v>
      </c>
      <c r="N13" s="65"/>
      <c r="O13" s="66"/>
      <c r="P13" s="65"/>
      <c r="Q13" s="66"/>
      <c r="R13" s="65">
        <f>VLOOKUP($A13,'Return Data'!$B$7:$R$2843,16,0)</f>
        <v>9.2032000000000007</v>
      </c>
      <c r="S13" s="67">
        <f t="shared" si="7"/>
        <v>17</v>
      </c>
    </row>
    <row r="14" spans="1:20" x14ac:dyDescent="0.3">
      <c r="A14" s="63" t="s">
        <v>1667</v>
      </c>
      <c r="B14" s="64">
        <f>VLOOKUP($A14,'Return Data'!$B$7:$R$2843,3,0)</f>
        <v>44393</v>
      </c>
      <c r="C14" s="65">
        <f>VLOOKUP($A14,'Return Data'!$B$7:$R$2843,4,0)</f>
        <v>49.832000000000001</v>
      </c>
      <c r="D14" s="65">
        <f>VLOOKUP($A14,'Return Data'!$B$7:$R$2843,10,0)</f>
        <v>8.4672000000000001</v>
      </c>
      <c r="E14" s="66">
        <f t="shared" si="0"/>
        <v>1</v>
      </c>
      <c r="F14" s="65">
        <f>VLOOKUP($A14,'Return Data'!$B$7:$R$2843,11,0)</f>
        <v>11.0067</v>
      </c>
      <c r="G14" s="66">
        <f t="shared" si="1"/>
        <v>1</v>
      </c>
      <c r="H14" s="65">
        <f>VLOOKUP($A14,'Return Data'!$B$7:$R$2843,12,0)</f>
        <v>25.686</v>
      </c>
      <c r="I14" s="66">
        <f t="shared" si="2"/>
        <v>1</v>
      </c>
      <c r="J14" s="65">
        <f>VLOOKUP($A14,'Return Data'!$B$7:$R$2843,13,0)</f>
        <v>29.906199999999998</v>
      </c>
      <c r="K14" s="66">
        <f t="shared" si="3"/>
        <v>1</v>
      </c>
      <c r="L14" s="65">
        <f>VLOOKUP($A14,'Return Data'!$B$7:$R$2843,17,0)</f>
        <v>12.2606</v>
      </c>
      <c r="M14" s="66">
        <f t="shared" si="4"/>
        <v>9</v>
      </c>
      <c r="N14" s="65">
        <f>VLOOKUP($A14,'Return Data'!$B$7:$R$2843,14,0)</f>
        <v>10.945600000000001</v>
      </c>
      <c r="O14" s="66">
        <f t="shared" si="5"/>
        <v>3</v>
      </c>
      <c r="P14" s="65">
        <f>VLOOKUP($A14,'Return Data'!$B$7:$R$2843,15,0)</f>
        <v>11.088699999999999</v>
      </c>
      <c r="Q14" s="66">
        <f t="shared" si="6"/>
        <v>1</v>
      </c>
      <c r="R14" s="65">
        <f>VLOOKUP($A14,'Return Data'!$B$7:$R$2843,16,0)</f>
        <v>10.613300000000001</v>
      </c>
      <c r="S14" s="67">
        <f t="shared" si="7"/>
        <v>4</v>
      </c>
    </row>
    <row r="15" spans="1:20" x14ac:dyDescent="0.3">
      <c r="A15" s="63" t="s">
        <v>1668</v>
      </c>
      <c r="B15" s="64">
        <f>VLOOKUP($A15,'Return Data'!$B$7:$R$2843,3,0)</f>
        <v>44393</v>
      </c>
      <c r="C15" s="65">
        <f>VLOOKUP($A15,'Return Data'!$B$7:$R$2843,4,0)</f>
        <v>17.22</v>
      </c>
      <c r="D15" s="65">
        <f>VLOOKUP($A15,'Return Data'!$B$7:$R$2843,10,0)</f>
        <v>2.6221999999999999</v>
      </c>
      <c r="E15" s="66">
        <f t="shared" si="0"/>
        <v>22</v>
      </c>
      <c r="F15" s="65">
        <f>VLOOKUP($A15,'Return Data'!$B$7:$R$2843,11,0)</f>
        <v>5.1924000000000001</v>
      </c>
      <c r="G15" s="66">
        <f t="shared" si="1"/>
        <v>18</v>
      </c>
      <c r="H15" s="65">
        <f>VLOOKUP($A15,'Return Data'!$B$7:$R$2843,12,0)</f>
        <v>15.106999999999999</v>
      </c>
      <c r="I15" s="66">
        <f t="shared" si="2"/>
        <v>16</v>
      </c>
      <c r="J15" s="65">
        <f>VLOOKUP($A15,'Return Data'!$B$7:$R$2843,13,0)</f>
        <v>17.783899999999999</v>
      </c>
      <c r="K15" s="66">
        <f t="shared" si="3"/>
        <v>18</v>
      </c>
      <c r="L15" s="65">
        <f>VLOOKUP($A15,'Return Data'!$B$7:$R$2843,17,0)</f>
        <v>8.4791000000000007</v>
      </c>
      <c r="M15" s="66">
        <f t="shared" si="4"/>
        <v>18</v>
      </c>
      <c r="N15" s="65">
        <f>VLOOKUP($A15,'Return Data'!$B$7:$R$2843,14,0)</f>
        <v>9.0379000000000005</v>
      </c>
      <c r="O15" s="66">
        <f t="shared" si="5"/>
        <v>14</v>
      </c>
      <c r="P15" s="65">
        <f>VLOOKUP($A15,'Return Data'!$B$7:$R$2843,15,0)</f>
        <v>8.7805</v>
      </c>
      <c r="Q15" s="66">
        <f t="shared" si="6"/>
        <v>10</v>
      </c>
      <c r="R15" s="65">
        <f>VLOOKUP($A15,'Return Data'!$B$7:$R$2843,16,0)</f>
        <v>8.5609999999999999</v>
      </c>
      <c r="S15" s="67">
        <f t="shared" si="7"/>
        <v>19</v>
      </c>
    </row>
    <row r="16" spans="1:20" x14ac:dyDescent="0.3">
      <c r="A16" s="63" t="s">
        <v>1669</v>
      </c>
      <c r="B16" s="64">
        <f>VLOOKUP($A16,'Return Data'!$B$7:$R$2843,3,0)</f>
        <v>44393</v>
      </c>
      <c r="C16" s="65">
        <f>VLOOKUP($A16,'Return Data'!$B$7:$R$2843,4,0)</f>
        <v>21.897300000000001</v>
      </c>
      <c r="D16" s="65">
        <f>VLOOKUP($A16,'Return Data'!$B$7:$R$2843,10,0)</f>
        <v>4.6536</v>
      </c>
      <c r="E16" s="66">
        <f t="shared" si="0"/>
        <v>16</v>
      </c>
      <c r="F16" s="65">
        <f>VLOOKUP($A16,'Return Data'!$B$7:$R$2843,11,0)</f>
        <v>5.7630999999999997</v>
      </c>
      <c r="G16" s="66">
        <f t="shared" si="1"/>
        <v>16</v>
      </c>
      <c r="H16" s="65">
        <f>VLOOKUP($A16,'Return Data'!$B$7:$R$2843,12,0)</f>
        <v>16.715299999999999</v>
      </c>
      <c r="I16" s="66">
        <f t="shared" si="2"/>
        <v>14</v>
      </c>
      <c r="J16" s="65">
        <f>VLOOKUP($A16,'Return Data'!$B$7:$R$2843,13,0)</f>
        <v>22.520900000000001</v>
      </c>
      <c r="K16" s="66">
        <f t="shared" si="3"/>
        <v>13</v>
      </c>
      <c r="L16" s="65">
        <f>VLOOKUP($A16,'Return Data'!$B$7:$R$2843,17,0)</f>
        <v>11.5999</v>
      </c>
      <c r="M16" s="66">
        <f t="shared" si="4"/>
        <v>10</v>
      </c>
      <c r="N16" s="65">
        <f>VLOOKUP($A16,'Return Data'!$B$7:$R$2843,14,0)</f>
        <v>9.4670000000000005</v>
      </c>
      <c r="O16" s="66">
        <f t="shared" si="5"/>
        <v>9</v>
      </c>
      <c r="P16" s="65">
        <f>VLOOKUP($A16,'Return Data'!$B$7:$R$2843,15,0)</f>
        <v>7.5385</v>
      </c>
      <c r="Q16" s="66">
        <f t="shared" si="6"/>
        <v>12</v>
      </c>
      <c r="R16" s="65">
        <f>VLOOKUP($A16,'Return Data'!$B$7:$R$2843,16,0)</f>
        <v>7.7563000000000004</v>
      </c>
      <c r="S16" s="67">
        <f t="shared" si="7"/>
        <v>22</v>
      </c>
    </row>
    <row r="17" spans="1:19" x14ac:dyDescent="0.3">
      <c r="A17" s="63" t="s">
        <v>1670</v>
      </c>
      <c r="B17" s="64">
        <f>VLOOKUP($A17,'Return Data'!$B$7:$R$2843,3,0)</f>
        <v>44393</v>
      </c>
      <c r="C17" s="65">
        <f>VLOOKUP($A17,'Return Data'!$B$7:$R$2843,4,0)</f>
        <v>25.55</v>
      </c>
      <c r="D17" s="65">
        <f>VLOOKUP($A17,'Return Data'!$B$7:$R$2843,10,0)</f>
        <v>4.2857000000000003</v>
      </c>
      <c r="E17" s="66">
        <f t="shared" si="0"/>
        <v>17</v>
      </c>
      <c r="F17" s="65">
        <f>VLOOKUP($A17,'Return Data'!$B$7:$R$2843,11,0)</f>
        <v>5.2305999999999999</v>
      </c>
      <c r="G17" s="66">
        <f t="shared" si="1"/>
        <v>17</v>
      </c>
      <c r="H17" s="65">
        <f>VLOOKUP($A17,'Return Data'!$B$7:$R$2843,12,0)</f>
        <v>13.053100000000001</v>
      </c>
      <c r="I17" s="66">
        <f t="shared" si="2"/>
        <v>19</v>
      </c>
      <c r="J17" s="65">
        <f>VLOOKUP($A17,'Return Data'!$B$7:$R$2843,13,0)</f>
        <v>17.201799999999999</v>
      </c>
      <c r="K17" s="66">
        <f t="shared" si="3"/>
        <v>21</v>
      </c>
      <c r="L17" s="65">
        <f>VLOOKUP($A17,'Return Data'!$B$7:$R$2843,17,0)</f>
        <v>9.6379999999999999</v>
      </c>
      <c r="M17" s="66">
        <f t="shared" si="4"/>
        <v>17</v>
      </c>
      <c r="N17" s="65">
        <f>VLOOKUP($A17,'Return Data'!$B$7:$R$2843,14,0)</f>
        <v>8.6247000000000007</v>
      </c>
      <c r="O17" s="66">
        <f t="shared" si="5"/>
        <v>15</v>
      </c>
      <c r="P17" s="65">
        <f>VLOOKUP($A17,'Return Data'!$B$7:$R$2843,15,0)</f>
        <v>7.5247999999999999</v>
      </c>
      <c r="Q17" s="66">
        <f t="shared" si="6"/>
        <v>13</v>
      </c>
      <c r="R17" s="65">
        <f>VLOOKUP($A17,'Return Data'!$B$7:$R$2843,16,0)</f>
        <v>7.8103999999999996</v>
      </c>
      <c r="S17" s="67">
        <f t="shared" si="7"/>
        <v>21</v>
      </c>
    </row>
    <row r="18" spans="1:19" x14ac:dyDescent="0.3">
      <c r="A18" s="63" t="s">
        <v>1671</v>
      </c>
      <c r="B18" s="64">
        <f>VLOOKUP($A18,'Return Data'!$B$7:$R$2843,3,0)</f>
        <v>44393</v>
      </c>
      <c r="C18" s="65">
        <f>VLOOKUP($A18,'Return Data'!$B$7:$R$2843,4,0)</f>
        <v>12.7889</v>
      </c>
      <c r="D18" s="65">
        <f>VLOOKUP($A18,'Return Data'!$B$7:$R$2843,10,0)</f>
        <v>5.8674999999999997</v>
      </c>
      <c r="E18" s="66">
        <f t="shared" si="0"/>
        <v>10</v>
      </c>
      <c r="F18" s="65">
        <f>VLOOKUP($A18,'Return Data'!$B$7:$R$2843,11,0)</f>
        <v>7.1967999999999996</v>
      </c>
      <c r="G18" s="66">
        <f t="shared" si="1"/>
        <v>12</v>
      </c>
      <c r="H18" s="65">
        <f>VLOOKUP($A18,'Return Data'!$B$7:$R$2843,12,0)</f>
        <v>13.3637</v>
      </c>
      <c r="I18" s="66">
        <f t="shared" si="2"/>
        <v>18</v>
      </c>
      <c r="J18" s="65">
        <f>VLOOKUP($A18,'Return Data'!$B$7:$R$2843,13,0)</f>
        <v>17.728999999999999</v>
      </c>
      <c r="K18" s="66">
        <f t="shared" si="3"/>
        <v>19</v>
      </c>
      <c r="L18" s="65"/>
      <c r="M18" s="66"/>
      <c r="N18" s="65"/>
      <c r="O18" s="66"/>
      <c r="P18" s="65"/>
      <c r="Q18" s="66"/>
      <c r="R18" s="65">
        <f>VLOOKUP($A18,'Return Data'!$B$7:$R$2843,16,0)</f>
        <v>10.978</v>
      </c>
      <c r="S18" s="67">
        <f t="shared" si="7"/>
        <v>3</v>
      </c>
    </row>
    <row r="19" spans="1:19" x14ac:dyDescent="0.3">
      <c r="A19" s="63" t="s">
        <v>1672</v>
      </c>
      <c r="B19" s="64">
        <f>VLOOKUP($A19,'Return Data'!$B$7:$R$2843,3,0)</f>
        <v>44393</v>
      </c>
      <c r="C19" s="65">
        <f>VLOOKUP($A19,'Return Data'!$B$7:$R$2843,4,0)</f>
        <v>18.329699999999999</v>
      </c>
      <c r="D19" s="65">
        <f>VLOOKUP($A19,'Return Data'!$B$7:$R$2843,10,0)</f>
        <v>4.2282999999999999</v>
      </c>
      <c r="E19" s="66">
        <f t="shared" si="0"/>
        <v>18</v>
      </c>
      <c r="F19" s="65">
        <f>VLOOKUP($A19,'Return Data'!$B$7:$R$2843,11,0)</f>
        <v>5.1327999999999996</v>
      </c>
      <c r="G19" s="66">
        <f t="shared" si="1"/>
        <v>19</v>
      </c>
      <c r="H19" s="65">
        <f>VLOOKUP($A19,'Return Data'!$B$7:$R$2843,12,0)</f>
        <v>12.710800000000001</v>
      </c>
      <c r="I19" s="66">
        <f t="shared" si="2"/>
        <v>21</v>
      </c>
      <c r="J19" s="65">
        <f>VLOOKUP($A19,'Return Data'!$B$7:$R$2843,13,0)</f>
        <v>18.007899999999999</v>
      </c>
      <c r="K19" s="66">
        <f t="shared" si="3"/>
        <v>17</v>
      </c>
      <c r="L19" s="65">
        <f>VLOOKUP($A19,'Return Data'!$B$7:$R$2843,17,0)</f>
        <v>11.253299999999999</v>
      </c>
      <c r="M19" s="66">
        <f t="shared" si="4"/>
        <v>12</v>
      </c>
      <c r="N19" s="65">
        <f>VLOOKUP($A19,'Return Data'!$B$7:$R$2843,14,0)</f>
        <v>9.3506999999999998</v>
      </c>
      <c r="O19" s="66">
        <f t="shared" si="5"/>
        <v>11</v>
      </c>
      <c r="P19" s="65">
        <f>VLOOKUP($A19,'Return Data'!$B$7:$R$2843,15,0)</f>
        <v>9.5937000000000001</v>
      </c>
      <c r="Q19" s="66">
        <f t="shared" si="6"/>
        <v>7</v>
      </c>
      <c r="R19" s="65">
        <f>VLOOKUP($A19,'Return Data'!$B$7:$R$2843,16,0)</f>
        <v>9.3751999999999995</v>
      </c>
      <c r="S19" s="67">
        <f t="shared" si="7"/>
        <v>13</v>
      </c>
    </row>
    <row r="20" spans="1:19" x14ac:dyDescent="0.3">
      <c r="A20" s="63" t="s">
        <v>1673</v>
      </c>
      <c r="B20" s="64">
        <f>VLOOKUP($A20,'Return Data'!$B$7:$R$2843,3,0)</f>
        <v>44393</v>
      </c>
      <c r="C20" s="65">
        <f>VLOOKUP($A20,'Return Data'!$B$7:$R$2843,4,0)</f>
        <v>23.562999999999999</v>
      </c>
      <c r="D20" s="65">
        <f>VLOOKUP($A20,'Return Data'!$B$7:$R$2843,10,0)</f>
        <v>7.0266999999999999</v>
      </c>
      <c r="E20" s="66">
        <f t="shared" si="0"/>
        <v>4</v>
      </c>
      <c r="F20" s="65">
        <f>VLOOKUP($A20,'Return Data'!$B$7:$R$2843,11,0)</f>
        <v>9.6411999999999995</v>
      </c>
      <c r="G20" s="66">
        <f t="shared" si="1"/>
        <v>3</v>
      </c>
      <c r="H20" s="65">
        <f>VLOOKUP($A20,'Return Data'!$B$7:$R$2843,12,0)</f>
        <v>21.646899999999999</v>
      </c>
      <c r="I20" s="66">
        <f t="shared" si="2"/>
        <v>4</v>
      </c>
      <c r="J20" s="65">
        <f>VLOOKUP($A20,'Return Data'!$B$7:$R$2843,13,0)</f>
        <v>29.1831</v>
      </c>
      <c r="K20" s="66">
        <f t="shared" si="3"/>
        <v>4</v>
      </c>
      <c r="L20" s="65">
        <f>VLOOKUP($A20,'Return Data'!$B$7:$R$2843,17,0)</f>
        <v>13.049300000000001</v>
      </c>
      <c r="M20" s="66">
        <f t="shared" si="4"/>
        <v>5</v>
      </c>
      <c r="N20" s="65">
        <f>VLOOKUP($A20,'Return Data'!$B$7:$R$2843,14,0)</f>
        <v>9.4419000000000004</v>
      </c>
      <c r="O20" s="66">
        <f t="shared" si="5"/>
        <v>10</v>
      </c>
      <c r="P20" s="65">
        <f>VLOOKUP($A20,'Return Data'!$B$7:$R$2843,15,0)</f>
        <v>8.8077000000000005</v>
      </c>
      <c r="Q20" s="66">
        <f t="shared" si="6"/>
        <v>9</v>
      </c>
      <c r="R20" s="65">
        <f>VLOOKUP($A20,'Return Data'!$B$7:$R$2843,16,0)</f>
        <v>9.2365999999999993</v>
      </c>
      <c r="S20" s="67">
        <f t="shared" si="7"/>
        <v>16</v>
      </c>
    </row>
    <row r="21" spans="1:19" x14ac:dyDescent="0.3">
      <c r="A21" s="63" t="s">
        <v>1674</v>
      </c>
      <c r="B21" s="64">
        <f>VLOOKUP($A21,'Return Data'!$B$7:$R$2843,3,0)</f>
        <v>44393</v>
      </c>
      <c r="C21" s="65">
        <f>VLOOKUP($A21,'Return Data'!$B$7:$R$2843,4,0)</f>
        <v>16.055</v>
      </c>
      <c r="D21" s="65">
        <f>VLOOKUP($A21,'Return Data'!$B$7:$R$2843,10,0)</f>
        <v>6.8822999999999999</v>
      </c>
      <c r="E21" s="66">
        <f t="shared" si="0"/>
        <v>5</v>
      </c>
      <c r="F21" s="65">
        <f>VLOOKUP($A21,'Return Data'!$B$7:$R$2843,11,0)</f>
        <v>9.0404</v>
      </c>
      <c r="G21" s="66">
        <f t="shared" si="1"/>
        <v>6</v>
      </c>
      <c r="H21" s="65">
        <f>VLOOKUP($A21,'Return Data'!$B$7:$R$2843,12,0)</f>
        <v>22.630299999999998</v>
      </c>
      <c r="I21" s="66">
        <f t="shared" si="2"/>
        <v>3</v>
      </c>
      <c r="J21" s="65">
        <f>VLOOKUP($A21,'Return Data'!$B$7:$R$2843,13,0)</f>
        <v>29.654599999999999</v>
      </c>
      <c r="K21" s="66">
        <f t="shared" si="3"/>
        <v>2</v>
      </c>
      <c r="L21" s="65">
        <f>VLOOKUP($A21,'Return Data'!$B$7:$R$2843,17,0)</f>
        <v>15.5449</v>
      </c>
      <c r="M21" s="66">
        <f t="shared" si="4"/>
        <v>1</v>
      </c>
      <c r="N21" s="65">
        <f>VLOOKUP($A21,'Return Data'!$B$7:$R$2843,14,0)</f>
        <v>13.2058</v>
      </c>
      <c r="O21" s="66">
        <f t="shared" si="5"/>
        <v>1</v>
      </c>
      <c r="P21" s="65"/>
      <c r="Q21" s="66"/>
      <c r="R21" s="65">
        <f>VLOOKUP($A21,'Return Data'!$B$7:$R$2843,16,0)</f>
        <v>11.2128</v>
      </c>
      <c r="S21" s="67">
        <f t="shared" si="7"/>
        <v>2</v>
      </c>
    </row>
    <row r="22" spans="1:19" x14ac:dyDescent="0.3">
      <c r="A22" s="63" t="s">
        <v>1675</v>
      </c>
      <c r="B22" s="64">
        <f>VLOOKUP($A22,'Return Data'!$B$7:$R$2843,3,0)</f>
        <v>44393</v>
      </c>
      <c r="C22" s="65">
        <f>VLOOKUP($A22,'Return Data'!$B$7:$R$2843,4,0)</f>
        <v>14.366</v>
      </c>
      <c r="D22" s="65">
        <f>VLOOKUP($A22,'Return Data'!$B$7:$R$2843,10,0)</f>
        <v>6.6597</v>
      </c>
      <c r="E22" s="66">
        <f t="shared" si="0"/>
        <v>6</v>
      </c>
      <c r="F22" s="65">
        <f>VLOOKUP($A22,'Return Data'!$B$7:$R$2843,11,0)</f>
        <v>9.2222000000000008</v>
      </c>
      <c r="G22" s="66">
        <f t="shared" si="1"/>
        <v>5</v>
      </c>
      <c r="H22" s="65">
        <f>VLOOKUP($A22,'Return Data'!$B$7:$R$2843,12,0)</f>
        <v>20.3687</v>
      </c>
      <c r="I22" s="66">
        <f t="shared" si="2"/>
        <v>6</v>
      </c>
      <c r="J22" s="65">
        <f>VLOOKUP($A22,'Return Data'!$B$7:$R$2843,13,0)</f>
        <v>29.400099999999998</v>
      </c>
      <c r="K22" s="66">
        <f t="shared" si="3"/>
        <v>3</v>
      </c>
      <c r="L22" s="65"/>
      <c r="M22" s="66"/>
      <c r="N22" s="65"/>
      <c r="O22" s="66"/>
      <c r="P22" s="65"/>
      <c r="Q22" s="66"/>
      <c r="R22" s="65">
        <f>VLOOKUP($A22,'Return Data'!$B$7:$R$2843,16,0)</f>
        <v>15.070399999999999</v>
      </c>
      <c r="S22" s="67">
        <f t="shared" si="7"/>
        <v>1</v>
      </c>
    </row>
    <row r="23" spans="1:19" x14ac:dyDescent="0.3">
      <c r="A23" s="63" t="s">
        <v>1676</v>
      </c>
      <c r="B23" s="64">
        <f>VLOOKUP($A23,'Return Data'!$B$7:$R$2843,3,0)</f>
        <v>44393</v>
      </c>
      <c r="C23" s="65">
        <f>VLOOKUP($A23,'Return Data'!$B$7:$R$2843,4,0)</f>
        <v>12.7651</v>
      </c>
      <c r="D23" s="65">
        <f>VLOOKUP($A23,'Return Data'!$B$7:$R$2843,10,0)</f>
        <v>5.8948999999999998</v>
      </c>
      <c r="E23" s="66">
        <f t="shared" si="0"/>
        <v>9</v>
      </c>
      <c r="F23" s="65">
        <f>VLOOKUP($A23,'Return Data'!$B$7:$R$2843,11,0)</f>
        <v>7.7469000000000001</v>
      </c>
      <c r="G23" s="66">
        <f t="shared" si="1"/>
        <v>8</v>
      </c>
      <c r="H23" s="65">
        <f>VLOOKUP($A23,'Return Data'!$B$7:$R$2843,12,0)</f>
        <v>18.238099999999999</v>
      </c>
      <c r="I23" s="66">
        <f t="shared" si="2"/>
        <v>11</v>
      </c>
      <c r="J23" s="65">
        <f>VLOOKUP($A23,'Return Data'!$B$7:$R$2843,13,0)</f>
        <v>21.173100000000002</v>
      </c>
      <c r="K23" s="66">
        <f t="shared" si="3"/>
        <v>14</v>
      </c>
      <c r="L23" s="65">
        <f>VLOOKUP($A23,'Return Data'!$B$7:$R$2843,17,0)</f>
        <v>-1.3843000000000001</v>
      </c>
      <c r="M23" s="66">
        <f t="shared" si="4"/>
        <v>19</v>
      </c>
      <c r="N23" s="65">
        <f>VLOOKUP($A23,'Return Data'!$B$7:$R$2843,14,0)</f>
        <v>-0.45929999999999999</v>
      </c>
      <c r="O23" s="66">
        <f t="shared" si="5"/>
        <v>16</v>
      </c>
      <c r="P23" s="65">
        <f>VLOOKUP($A23,'Return Data'!$B$7:$R$2843,15,0)</f>
        <v>3.4943</v>
      </c>
      <c r="Q23" s="66">
        <f t="shared" si="6"/>
        <v>14</v>
      </c>
      <c r="R23" s="65">
        <f>VLOOKUP($A23,'Return Data'!$B$7:$R$2843,16,0)</f>
        <v>4.0599999999999996</v>
      </c>
      <c r="S23" s="67">
        <f t="shared" si="7"/>
        <v>23</v>
      </c>
    </row>
    <row r="24" spans="1:19" x14ac:dyDescent="0.3">
      <c r="A24" s="63" t="s">
        <v>1677</v>
      </c>
      <c r="B24" s="64">
        <f>VLOOKUP($A24,'Return Data'!$B$7:$R$2843,3,0)</f>
        <v>44393</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44393</v>
      </c>
      <c r="C26" s="65">
        <f>VLOOKUP($A26,'Return Data'!$B$7:$R$2843,4,0)</f>
        <v>42.155700000000003</v>
      </c>
      <c r="D26" s="65">
        <f>VLOOKUP($A26,'Return Data'!$B$7:$R$2843,10,0)</f>
        <v>6.4804000000000004</v>
      </c>
      <c r="E26" s="66">
        <f t="shared" si="0"/>
        <v>7</v>
      </c>
      <c r="F26" s="65">
        <f>VLOOKUP($A26,'Return Data'!$B$7:$R$2843,11,0)</f>
        <v>8.2716999999999992</v>
      </c>
      <c r="G26" s="66">
        <f t="shared" si="1"/>
        <v>7</v>
      </c>
      <c r="H26" s="65">
        <f>VLOOKUP($A26,'Return Data'!$B$7:$R$2843,12,0)</f>
        <v>17.444600000000001</v>
      </c>
      <c r="I26" s="66">
        <f t="shared" si="2"/>
        <v>13</v>
      </c>
      <c r="J26" s="65">
        <f>VLOOKUP($A26,'Return Data'!$B$7:$R$2843,13,0)</f>
        <v>22.803000000000001</v>
      </c>
      <c r="K26" s="66">
        <f t="shared" si="3"/>
        <v>12</v>
      </c>
      <c r="L26" s="65">
        <f>VLOOKUP($A26,'Return Data'!$B$7:$R$2843,17,0)</f>
        <v>10.444599999999999</v>
      </c>
      <c r="M26" s="66">
        <f t="shared" si="4"/>
        <v>14</v>
      </c>
      <c r="N26" s="65">
        <f>VLOOKUP($A26,'Return Data'!$B$7:$R$2843,14,0)</f>
        <v>9.1370000000000005</v>
      </c>
      <c r="O26" s="66">
        <f t="shared" si="5"/>
        <v>12</v>
      </c>
      <c r="P26" s="65">
        <f>VLOOKUP($A26,'Return Data'!$B$7:$R$2843,15,0)</f>
        <v>9.0029000000000003</v>
      </c>
      <c r="Q26" s="66">
        <f t="shared" si="6"/>
        <v>8</v>
      </c>
      <c r="R26" s="65">
        <f>VLOOKUP($A26,'Return Data'!$B$7:$R$2843,16,0)</f>
        <v>9.8439999999999994</v>
      </c>
      <c r="S26" s="67">
        <f t="shared" si="7"/>
        <v>8</v>
      </c>
    </row>
    <row r="27" spans="1:19" x14ac:dyDescent="0.3">
      <c r="A27" s="63" t="s">
        <v>1680</v>
      </c>
      <c r="B27" s="64">
        <f>VLOOKUP($A27,'Return Data'!$B$7:$R$2843,3,0)</f>
        <v>44393</v>
      </c>
      <c r="C27" s="65">
        <f>VLOOKUP($A27,'Return Data'!$B$7:$R$2843,4,0)</f>
        <v>51.077800000000003</v>
      </c>
      <c r="D27" s="65">
        <f>VLOOKUP($A27,'Return Data'!$B$7:$R$2843,10,0)</f>
        <v>7.9443999999999999</v>
      </c>
      <c r="E27" s="66">
        <f t="shared" si="0"/>
        <v>2</v>
      </c>
      <c r="F27" s="65">
        <f>VLOOKUP($A27,'Return Data'!$B$7:$R$2843,11,0)</f>
        <v>9.3717000000000006</v>
      </c>
      <c r="G27" s="66">
        <f t="shared" si="1"/>
        <v>4</v>
      </c>
      <c r="H27" s="65">
        <f>VLOOKUP($A27,'Return Data'!$B$7:$R$2843,12,0)</f>
        <v>22.925599999999999</v>
      </c>
      <c r="I27" s="66">
        <f t="shared" si="2"/>
        <v>2</v>
      </c>
      <c r="J27" s="65">
        <f>VLOOKUP($A27,'Return Data'!$B$7:$R$2843,13,0)</f>
        <v>28.1038</v>
      </c>
      <c r="K27" s="66">
        <f t="shared" si="3"/>
        <v>5</v>
      </c>
      <c r="L27" s="65">
        <f>VLOOKUP($A27,'Return Data'!$B$7:$R$2843,17,0)</f>
        <v>15.235200000000001</v>
      </c>
      <c r="M27" s="66">
        <f t="shared" si="4"/>
        <v>2</v>
      </c>
      <c r="N27" s="65">
        <f>VLOOKUP($A27,'Return Data'!$B$7:$R$2843,14,0)</f>
        <v>11.970499999999999</v>
      </c>
      <c r="O27" s="66">
        <f t="shared" si="5"/>
        <v>2</v>
      </c>
      <c r="P27" s="65">
        <f>VLOOKUP($A27,'Return Data'!$B$7:$R$2843,15,0)</f>
        <v>10.8025</v>
      </c>
      <c r="Q27" s="66">
        <f t="shared" si="6"/>
        <v>2</v>
      </c>
      <c r="R27" s="65">
        <f>VLOOKUP($A27,'Return Data'!$B$7:$R$2843,16,0)</f>
        <v>9.1379000000000001</v>
      </c>
      <c r="S27" s="67">
        <f t="shared" si="7"/>
        <v>18</v>
      </c>
    </row>
    <row r="28" spans="1:19" x14ac:dyDescent="0.3">
      <c r="A28" s="63" t="s">
        <v>1681</v>
      </c>
      <c r="B28" s="64">
        <f>VLOOKUP($A28,'Return Data'!$B$7:$R$2843,3,0)</f>
        <v>44393</v>
      </c>
      <c r="C28" s="65">
        <f>VLOOKUP($A28,'Return Data'!$B$7:$R$2843,4,0)</f>
        <v>17.9316</v>
      </c>
      <c r="D28" s="65">
        <f>VLOOKUP($A28,'Return Data'!$B$7:$R$2843,10,0)</f>
        <v>5.7648999999999999</v>
      </c>
      <c r="E28" s="66">
        <f t="shared" si="0"/>
        <v>11</v>
      </c>
      <c r="F28" s="65">
        <f>VLOOKUP($A28,'Return Data'!$B$7:$R$2843,11,0)</f>
        <v>6.8278999999999996</v>
      </c>
      <c r="G28" s="66">
        <f t="shared" si="1"/>
        <v>14</v>
      </c>
      <c r="H28" s="65">
        <f>VLOOKUP($A28,'Return Data'!$B$7:$R$2843,12,0)</f>
        <v>20.048999999999999</v>
      </c>
      <c r="I28" s="66">
        <f t="shared" si="2"/>
        <v>7</v>
      </c>
      <c r="J28" s="65">
        <f>VLOOKUP($A28,'Return Data'!$B$7:$R$2843,13,0)</f>
        <v>25.953299999999999</v>
      </c>
      <c r="K28" s="66">
        <f t="shared" si="3"/>
        <v>8</v>
      </c>
      <c r="L28" s="65">
        <f>VLOOKUP($A28,'Return Data'!$B$7:$R$2843,17,0)</f>
        <v>13.4947</v>
      </c>
      <c r="M28" s="66">
        <f t="shared" si="4"/>
        <v>3</v>
      </c>
      <c r="N28" s="65">
        <f>VLOOKUP($A28,'Return Data'!$B$7:$R$2843,14,0)</f>
        <v>10.765499999999999</v>
      </c>
      <c r="O28" s="66">
        <f t="shared" si="5"/>
        <v>5</v>
      </c>
      <c r="P28" s="65">
        <f>VLOOKUP($A28,'Return Data'!$B$7:$R$2843,15,0)</f>
        <v>9.7927999999999997</v>
      </c>
      <c r="Q28" s="66">
        <f t="shared" si="6"/>
        <v>5</v>
      </c>
      <c r="R28" s="65">
        <f>VLOOKUP($A28,'Return Data'!$B$7:$R$2843,16,0)</f>
        <v>9.9739000000000004</v>
      </c>
      <c r="S28" s="67">
        <f t="shared" si="7"/>
        <v>7</v>
      </c>
    </row>
    <row r="29" spans="1:19" x14ac:dyDescent="0.3">
      <c r="A29" s="63" t="s">
        <v>1682</v>
      </c>
      <c r="B29" s="64">
        <f>VLOOKUP($A29,'Return Data'!$B$7:$R$2843,3,0)</f>
        <v>44393</v>
      </c>
      <c r="C29" s="65">
        <f>VLOOKUP($A29,'Return Data'!$B$7:$R$2843,4,0)</f>
        <v>12.7493</v>
      </c>
      <c r="D29" s="65">
        <f>VLOOKUP($A29,'Return Data'!$B$7:$R$2843,10,0)</f>
        <v>4.1456</v>
      </c>
      <c r="E29" s="66">
        <f t="shared" si="0"/>
        <v>19</v>
      </c>
      <c r="F29" s="65">
        <f>VLOOKUP($A29,'Return Data'!$B$7:$R$2843,11,0)</f>
        <v>4.7446000000000002</v>
      </c>
      <c r="G29" s="66">
        <f t="shared" si="1"/>
        <v>21</v>
      </c>
      <c r="H29" s="65">
        <f>VLOOKUP($A29,'Return Data'!$B$7:$R$2843,12,0)</f>
        <v>12.8706</v>
      </c>
      <c r="I29" s="66">
        <f t="shared" si="2"/>
        <v>20</v>
      </c>
      <c r="J29" s="65">
        <f>VLOOKUP($A29,'Return Data'!$B$7:$R$2843,13,0)</f>
        <v>17.362300000000001</v>
      </c>
      <c r="K29" s="66">
        <f t="shared" si="3"/>
        <v>20</v>
      </c>
      <c r="L29" s="65"/>
      <c r="M29" s="66"/>
      <c r="N29" s="65"/>
      <c r="O29" s="66"/>
      <c r="P29" s="65"/>
      <c r="Q29" s="66"/>
      <c r="R29" s="65">
        <f>VLOOKUP($A29,'Return Data'!$B$7:$R$2843,16,0)</f>
        <v>9.7599</v>
      </c>
      <c r="S29" s="67">
        <f t="shared" si="7"/>
        <v>9</v>
      </c>
    </row>
    <row r="30" spans="1:19" x14ac:dyDescent="0.3">
      <c r="A30" s="63" t="s">
        <v>1683</v>
      </c>
      <c r="B30" s="64">
        <f>VLOOKUP($A30,'Return Data'!$B$7:$R$2843,3,0)</f>
        <v>44393</v>
      </c>
      <c r="C30" s="65">
        <f>VLOOKUP($A30,'Return Data'!$B$7:$R$2843,4,0)</f>
        <v>42.897300000000001</v>
      </c>
      <c r="D30" s="65">
        <f>VLOOKUP($A30,'Return Data'!$B$7:$R$2843,10,0)</f>
        <v>3.6505000000000001</v>
      </c>
      <c r="E30" s="66">
        <f t="shared" si="0"/>
        <v>20</v>
      </c>
      <c r="F30" s="65">
        <f>VLOOKUP($A30,'Return Data'!$B$7:$R$2843,11,0)</f>
        <v>5.1311999999999998</v>
      </c>
      <c r="G30" s="66">
        <f t="shared" si="1"/>
        <v>20</v>
      </c>
      <c r="H30" s="65">
        <f>VLOOKUP($A30,'Return Data'!$B$7:$R$2843,12,0)</f>
        <v>13.886799999999999</v>
      </c>
      <c r="I30" s="66">
        <f t="shared" si="2"/>
        <v>17</v>
      </c>
      <c r="J30" s="65">
        <f>VLOOKUP($A30,'Return Data'!$B$7:$R$2843,13,0)</f>
        <v>19.4056</v>
      </c>
      <c r="K30" s="66">
        <f t="shared" si="3"/>
        <v>16</v>
      </c>
      <c r="L30" s="65">
        <f>VLOOKUP($A30,'Return Data'!$B$7:$R$2843,17,0)</f>
        <v>9.9597999999999995</v>
      </c>
      <c r="M30" s="66">
        <f t="shared" si="4"/>
        <v>16</v>
      </c>
      <c r="N30" s="65">
        <f>VLOOKUP($A30,'Return Data'!$B$7:$R$2843,14,0)</f>
        <v>9.1254000000000008</v>
      </c>
      <c r="O30" s="66">
        <f t="shared" si="5"/>
        <v>13</v>
      </c>
      <c r="P30" s="65">
        <f>VLOOKUP($A30,'Return Data'!$B$7:$R$2843,15,0)</f>
        <v>8.0557999999999996</v>
      </c>
      <c r="Q30" s="66">
        <f t="shared" si="6"/>
        <v>11</v>
      </c>
      <c r="R30" s="65">
        <f>VLOOKUP($A30,'Return Data'!$B$7:$R$2843,16,0)</f>
        <v>8.3666</v>
      </c>
      <c r="S30" s="67">
        <f t="shared" si="7"/>
        <v>20</v>
      </c>
    </row>
    <row r="31" spans="1:19" x14ac:dyDescent="0.3">
      <c r="A31" s="63" t="s">
        <v>1684</v>
      </c>
      <c r="B31" s="64">
        <f>VLOOKUP($A31,'Return Data'!$B$7:$R$2843,3,0)</f>
        <v>44393</v>
      </c>
      <c r="C31" s="65">
        <f>VLOOKUP($A31,'Return Data'!$B$7:$R$2843,4,0)</f>
        <v>13.03</v>
      </c>
      <c r="D31" s="65">
        <f>VLOOKUP($A31,'Return Data'!$B$7:$R$2843,10,0)</f>
        <v>3.4948000000000001</v>
      </c>
      <c r="E31" s="66">
        <f t="shared" si="0"/>
        <v>21</v>
      </c>
      <c r="F31" s="65">
        <f>VLOOKUP($A31,'Return Data'!$B$7:$R$2843,11,0)</f>
        <v>3.9075000000000002</v>
      </c>
      <c r="G31" s="66">
        <f t="shared" si="1"/>
        <v>22</v>
      </c>
      <c r="H31" s="65">
        <f>VLOOKUP($A31,'Return Data'!$B$7:$R$2843,12,0)</f>
        <v>11.749599999999999</v>
      </c>
      <c r="I31" s="66">
        <f t="shared" si="2"/>
        <v>22</v>
      </c>
      <c r="J31" s="65">
        <f>VLOOKUP($A31,'Return Data'!$B$7:$R$2843,13,0)</f>
        <v>16.5474</v>
      </c>
      <c r="K31" s="66">
        <f t="shared" si="3"/>
        <v>22</v>
      </c>
      <c r="L31" s="65">
        <f>VLOOKUP($A31,'Return Data'!$B$7:$R$2843,17,0)</f>
        <v>10.3887</v>
      </c>
      <c r="M31" s="66">
        <f t="shared" si="4"/>
        <v>15</v>
      </c>
      <c r="N31" s="65"/>
      <c r="O31" s="66"/>
      <c r="P31" s="65"/>
      <c r="Q31" s="66"/>
      <c r="R31" s="65">
        <f>VLOOKUP($A31,'Return Data'!$B$7:$R$2843,16,0)</f>
        <v>9.4300999999999995</v>
      </c>
      <c r="S31" s="67">
        <f t="shared" si="7"/>
        <v>12</v>
      </c>
    </row>
    <row r="32" spans="1:19" x14ac:dyDescent="0.3">
      <c r="A32" s="63" t="s">
        <v>1685</v>
      </c>
      <c r="B32" s="64">
        <f>VLOOKUP($A32,'Return Data'!$B$7:$R$2843,3,0)</f>
        <v>44393</v>
      </c>
      <c r="C32" s="65">
        <f>VLOOKUP($A32,'Return Data'!$B$7:$R$2843,4,0)</f>
        <v>12.8971</v>
      </c>
      <c r="D32" s="65">
        <f>VLOOKUP($A32,'Return Data'!$B$7:$R$2843,10,0)</f>
        <v>5.4736000000000002</v>
      </c>
      <c r="E32" s="66">
        <f t="shared" si="0"/>
        <v>14</v>
      </c>
      <c r="F32" s="65">
        <f>VLOOKUP($A32,'Return Data'!$B$7:$R$2843,11,0)</f>
        <v>7.4973000000000001</v>
      </c>
      <c r="G32" s="66">
        <f t="shared" si="1"/>
        <v>11</v>
      </c>
      <c r="H32" s="65">
        <f>VLOOKUP($A32,'Return Data'!$B$7:$R$2843,12,0)</f>
        <v>19.395499999999998</v>
      </c>
      <c r="I32" s="66">
        <f t="shared" si="2"/>
        <v>9</v>
      </c>
      <c r="J32" s="65">
        <f>VLOOKUP($A32,'Return Data'!$B$7:$R$2843,13,0)</f>
        <v>23.953399999999998</v>
      </c>
      <c r="K32" s="66">
        <f t="shared" si="3"/>
        <v>10</v>
      </c>
      <c r="L32" s="65">
        <f>VLOOKUP($A32,'Return Data'!$B$7:$R$2843,17,0)</f>
        <v>11.4695</v>
      </c>
      <c r="M32" s="66">
        <f t="shared" si="4"/>
        <v>11</v>
      </c>
      <c r="N32" s="65"/>
      <c r="O32" s="66"/>
      <c r="P32" s="65"/>
      <c r="Q32" s="66"/>
      <c r="R32" s="65">
        <f>VLOOKUP($A32,'Return Data'!$B$7:$R$2843,16,0)</f>
        <v>9.2377000000000002</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5.4491869565217383</v>
      </c>
      <c r="E34" s="74"/>
      <c r="F34" s="75">
        <f>AVERAGE(F8:F32)</f>
        <v>7.0636913043478247</v>
      </c>
      <c r="G34" s="74"/>
      <c r="H34" s="75">
        <f>AVERAGE(H8:H32)</f>
        <v>17.358899999999998</v>
      </c>
      <c r="I34" s="74"/>
      <c r="J34" s="75">
        <f>AVERAGE(J8:J32)</f>
        <v>22.557943478260871</v>
      </c>
      <c r="K34" s="74"/>
      <c r="L34" s="75">
        <f>AVERAGE(L8:L32)</f>
        <v>11.257657894736843</v>
      </c>
      <c r="M34" s="74"/>
      <c r="N34" s="75">
        <f>AVERAGE(N8:N32)</f>
        <v>9.4620500000000014</v>
      </c>
      <c r="O34" s="74"/>
      <c r="P34" s="75">
        <f>AVERAGE(P8:P32)</f>
        <v>8.9061857142857139</v>
      </c>
      <c r="Q34" s="74"/>
      <c r="R34" s="75">
        <f>AVERAGE(R8:R32)</f>
        <v>9.5200652173913038</v>
      </c>
      <c r="S34" s="76"/>
    </row>
    <row r="35" spans="1:19" x14ac:dyDescent="0.3">
      <c r="A35" s="73" t="s">
        <v>28</v>
      </c>
      <c r="B35" s="74"/>
      <c r="C35" s="74"/>
      <c r="D35" s="75">
        <f>MIN(D8:D32)</f>
        <v>2.0973000000000002</v>
      </c>
      <c r="E35" s="74"/>
      <c r="F35" s="75">
        <f>MIN(F8:F32)</f>
        <v>3.0482999999999998</v>
      </c>
      <c r="G35" s="74"/>
      <c r="H35" s="75">
        <f>MIN(H8:H32)</f>
        <v>7.1303000000000001</v>
      </c>
      <c r="I35" s="74"/>
      <c r="J35" s="75">
        <f>MIN(J8:J32)</f>
        <v>10.9389</v>
      </c>
      <c r="K35" s="74"/>
      <c r="L35" s="75">
        <f>MIN(L8:L32)</f>
        <v>-1.3843000000000001</v>
      </c>
      <c r="M35" s="74"/>
      <c r="N35" s="75">
        <f>MIN(N8:N32)</f>
        <v>-0.45929999999999999</v>
      </c>
      <c r="O35" s="74"/>
      <c r="P35" s="75">
        <f>MIN(P8:P32)</f>
        <v>3.4943</v>
      </c>
      <c r="Q35" s="74"/>
      <c r="R35" s="75">
        <f>MIN(R8:R32)</f>
        <v>4.0599999999999996</v>
      </c>
      <c r="S35" s="76"/>
    </row>
    <row r="36" spans="1:19" ht="15" thickBot="1" x14ac:dyDescent="0.35">
      <c r="A36" s="77" t="s">
        <v>29</v>
      </c>
      <c r="B36" s="78"/>
      <c r="C36" s="78"/>
      <c r="D36" s="79">
        <f>MAX(D8:D32)</f>
        <v>8.4672000000000001</v>
      </c>
      <c r="E36" s="78"/>
      <c r="F36" s="79">
        <f>MAX(F8:F32)</f>
        <v>11.0067</v>
      </c>
      <c r="G36" s="78"/>
      <c r="H36" s="79">
        <f>MAX(H8:H32)</f>
        <v>25.686</v>
      </c>
      <c r="I36" s="78"/>
      <c r="J36" s="79">
        <f>MAX(J8:J32)</f>
        <v>29.906199999999998</v>
      </c>
      <c r="K36" s="78"/>
      <c r="L36" s="79">
        <f>MAX(L8:L32)</f>
        <v>15.5449</v>
      </c>
      <c r="M36" s="78"/>
      <c r="N36" s="79">
        <f>MAX(N8:N32)</f>
        <v>13.2058</v>
      </c>
      <c r="O36" s="78"/>
      <c r="P36" s="79">
        <f>MAX(P8:P32)</f>
        <v>11.088699999999999</v>
      </c>
      <c r="Q36" s="78"/>
      <c r="R36" s="79">
        <f>MAX(R8:R32)</f>
        <v>15.070399999999999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44393</v>
      </c>
      <c r="C8" s="65">
        <f>VLOOKUP($A8,'Return Data'!$B$7:$R$2843,4,0)</f>
        <v>16.86</v>
      </c>
      <c r="D8" s="65">
        <f>VLOOKUP($A8,'Return Data'!$B$7:$R$2843,10,0)</f>
        <v>4.7855999999999996</v>
      </c>
      <c r="E8" s="66">
        <f>RANK(D8,D$8:D$32,0)</f>
        <v>15</v>
      </c>
      <c r="F8" s="65">
        <f>VLOOKUP($A8,'Return Data'!$B$7:$R$2843,11,0)</f>
        <v>7.1155999999999997</v>
      </c>
      <c r="G8" s="66">
        <f>RANK(F8,F$8:F$32,0)</f>
        <v>9</v>
      </c>
      <c r="H8" s="65">
        <f>VLOOKUP($A8,'Return Data'!$B$7:$R$2843,12,0)</f>
        <v>18.398900000000001</v>
      </c>
      <c r="I8" s="66">
        <f>RANK(H8,H$8:H$32,0)</f>
        <v>10</v>
      </c>
      <c r="J8" s="65">
        <f>VLOOKUP($A8,'Return Data'!$B$7:$R$2843,13,0)</f>
        <v>24.8889</v>
      </c>
      <c r="K8" s="66">
        <f>RANK(J8,J$8:J$32,0)</f>
        <v>7</v>
      </c>
      <c r="L8" s="65">
        <f>VLOOKUP($A8,'Return Data'!$B$7:$R$2843,17,0)</f>
        <v>11.8195</v>
      </c>
      <c r="M8" s="66">
        <f>RANK(L8,L$8:L$32,0)</f>
        <v>6</v>
      </c>
      <c r="N8" s="65">
        <f>VLOOKUP($A8,'Return Data'!$B$7:$R$2843,14,0)</f>
        <v>8.7112999999999996</v>
      </c>
      <c r="O8" s="66">
        <f>RANK(N8,N$8:N$32,0)</f>
        <v>6</v>
      </c>
      <c r="P8" s="65">
        <f>VLOOKUP($A8,'Return Data'!$B$7:$R$2843,15,0)</f>
        <v>8.5342000000000002</v>
      </c>
      <c r="Q8" s="66">
        <f>RANK(P8,P$8:P$32,0)</f>
        <v>7</v>
      </c>
      <c r="R8" s="65">
        <f>VLOOKUP($A8,'Return Data'!$B$7:$R$2843,16,0)</f>
        <v>8.1902000000000008</v>
      </c>
      <c r="S8" s="67">
        <f>RANK(R8,R$8:R$32,0)</f>
        <v>15</v>
      </c>
    </row>
    <row r="9" spans="1:20" x14ac:dyDescent="0.3">
      <c r="A9" s="63" t="s">
        <v>1687</v>
      </c>
      <c r="B9" s="64">
        <f>VLOOKUP($A9,'Return Data'!$B$7:$R$2843,3,0)</f>
        <v>44393</v>
      </c>
      <c r="C9" s="65">
        <f>VLOOKUP($A9,'Return Data'!$B$7:$R$2843,4,0)</f>
        <v>15.95</v>
      </c>
      <c r="D9" s="65">
        <f>VLOOKUP($A9,'Return Data'!$B$7:$R$2843,10,0)</f>
        <v>5.1417000000000002</v>
      </c>
      <c r="E9" s="66">
        <f t="shared" ref="E9:E32" si="0">RANK(D9,D$8:D$32,0)</f>
        <v>14</v>
      </c>
      <c r="F9" s="65">
        <f>VLOOKUP($A9,'Return Data'!$B$7:$R$2843,11,0)</f>
        <v>5.7691999999999997</v>
      </c>
      <c r="G9" s="66">
        <f t="shared" ref="G9:G32" si="1">RANK(F9,F$8:F$32,0)</f>
        <v>15</v>
      </c>
      <c r="H9" s="65">
        <f>VLOOKUP($A9,'Return Data'!$B$7:$R$2843,12,0)</f>
        <v>16.508400000000002</v>
      </c>
      <c r="I9" s="66">
        <f t="shared" ref="I9:I32" si="2">RANK(H9,H$8:H$32,0)</f>
        <v>12</v>
      </c>
      <c r="J9" s="65">
        <f>VLOOKUP($A9,'Return Data'!$B$7:$R$2843,13,0)</f>
        <v>21.477499999999999</v>
      </c>
      <c r="K9" s="66">
        <f t="shared" ref="K9:K32" si="3">RANK(J9,J$8:J$32,0)</f>
        <v>11</v>
      </c>
      <c r="L9" s="65">
        <f>VLOOKUP($A9,'Return Data'!$B$7:$R$2843,17,0)</f>
        <v>10.8789</v>
      </c>
      <c r="M9" s="66">
        <f t="shared" ref="M9:M32" si="4">RANK(L9,L$8:L$32,0)</f>
        <v>9</v>
      </c>
      <c r="N9" s="65">
        <f>VLOOKUP($A9,'Return Data'!$B$7:$R$2843,14,0)</f>
        <v>8.6294000000000004</v>
      </c>
      <c r="O9" s="66">
        <f t="shared" ref="O9:O30" si="5">RANK(N9,N$8:N$32,0)</f>
        <v>7</v>
      </c>
      <c r="P9" s="65">
        <f>VLOOKUP($A9,'Return Data'!$B$7:$R$2843,15,0)</f>
        <v>8.8984000000000005</v>
      </c>
      <c r="Q9" s="66">
        <f t="shared" ref="Q9:Q30" si="6">RANK(P9,P$8:P$32,0)</f>
        <v>4</v>
      </c>
      <c r="R9" s="65">
        <f>VLOOKUP($A9,'Return Data'!$B$7:$R$2843,16,0)</f>
        <v>8.1969999999999992</v>
      </c>
      <c r="S9" s="67">
        <f t="shared" ref="S9:S32" si="7">RANK(R9,R$8:R$32,0)</f>
        <v>14</v>
      </c>
    </row>
    <row r="10" spans="1:20" x14ac:dyDescent="0.3">
      <c r="A10" s="63" t="s">
        <v>1688</v>
      </c>
      <c r="B10" s="64">
        <f>VLOOKUP($A10,'Return Data'!$B$7:$R$2843,3,0)</f>
        <v>44393</v>
      </c>
      <c r="C10" s="65">
        <f>VLOOKUP($A10,'Return Data'!$B$7:$R$2843,4,0)</f>
        <v>11.91</v>
      </c>
      <c r="D10" s="65">
        <f>VLOOKUP($A10,'Return Data'!$B$7:$R$2843,10,0)</f>
        <v>1.7948999999999999</v>
      </c>
      <c r="E10" s="66">
        <f t="shared" si="0"/>
        <v>23</v>
      </c>
      <c r="F10" s="65">
        <f>VLOOKUP($A10,'Return Data'!$B$7:$R$2843,11,0)</f>
        <v>2.4076</v>
      </c>
      <c r="G10" s="66">
        <f t="shared" si="1"/>
        <v>23</v>
      </c>
      <c r="H10" s="65">
        <f>VLOOKUP($A10,'Return Data'!$B$7:$R$2843,12,0)</f>
        <v>6.2443999999999997</v>
      </c>
      <c r="I10" s="66">
        <f t="shared" si="2"/>
        <v>23</v>
      </c>
      <c r="J10" s="65">
        <f>VLOOKUP($A10,'Return Data'!$B$7:$R$2843,13,0)</f>
        <v>9.6684999999999999</v>
      </c>
      <c r="K10" s="66">
        <f t="shared" si="3"/>
        <v>23</v>
      </c>
      <c r="L10" s="65"/>
      <c r="M10" s="66"/>
      <c r="N10" s="65"/>
      <c r="O10" s="66"/>
      <c r="P10" s="65"/>
      <c r="Q10" s="66"/>
      <c r="R10" s="65">
        <f>VLOOKUP($A10,'Return Data'!$B$7:$R$2843,16,0)</f>
        <v>9.2386999999999997</v>
      </c>
      <c r="S10" s="67">
        <f t="shared" si="7"/>
        <v>3</v>
      </c>
    </row>
    <row r="11" spans="1:20" x14ac:dyDescent="0.3">
      <c r="A11" s="63" t="s">
        <v>1689</v>
      </c>
      <c r="B11" s="64">
        <f>VLOOKUP($A11,'Return Data'!$B$7:$R$2843,3,0)</f>
        <v>44393</v>
      </c>
      <c r="C11" s="65">
        <f>VLOOKUP($A11,'Return Data'!$B$7:$R$2843,4,0)</f>
        <v>15.641</v>
      </c>
      <c r="D11" s="65">
        <f>VLOOKUP($A11,'Return Data'!$B$7:$R$2843,10,0)</f>
        <v>5.6395999999999997</v>
      </c>
      <c r="E11" s="66">
        <f t="shared" si="0"/>
        <v>9</v>
      </c>
      <c r="F11" s="65">
        <f>VLOOKUP($A11,'Return Data'!$B$7:$R$2843,11,0)</f>
        <v>8.8674999999999997</v>
      </c>
      <c r="G11" s="66">
        <f t="shared" si="1"/>
        <v>3</v>
      </c>
      <c r="H11" s="65">
        <f>VLOOKUP($A11,'Return Data'!$B$7:$R$2843,12,0)</f>
        <v>18.4924</v>
      </c>
      <c r="I11" s="66">
        <f t="shared" si="2"/>
        <v>9</v>
      </c>
      <c r="J11" s="65">
        <f>VLOOKUP($A11,'Return Data'!$B$7:$R$2843,13,0)</f>
        <v>24.808499999999999</v>
      </c>
      <c r="K11" s="66">
        <f t="shared" si="3"/>
        <v>8</v>
      </c>
      <c r="L11" s="65">
        <f>VLOOKUP($A11,'Return Data'!$B$7:$R$2843,17,0)</f>
        <v>11.0829</v>
      </c>
      <c r="M11" s="66">
        <f t="shared" si="4"/>
        <v>8</v>
      </c>
      <c r="N11" s="65">
        <f>VLOOKUP($A11,'Return Data'!$B$7:$R$2843,14,0)</f>
        <v>8.5022000000000002</v>
      </c>
      <c r="O11" s="66">
        <f t="shared" si="5"/>
        <v>8</v>
      </c>
      <c r="P11" s="65"/>
      <c r="Q11" s="66"/>
      <c r="R11" s="65">
        <f>VLOOKUP($A11,'Return Data'!$B$7:$R$2843,16,0)</f>
        <v>8.7990999999999993</v>
      </c>
      <c r="S11" s="67">
        <f t="shared" si="7"/>
        <v>6</v>
      </c>
    </row>
    <row r="12" spans="1:20" x14ac:dyDescent="0.3">
      <c r="A12" s="63" t="s">
        <v>1690</v>
      </c>
      <c r="B12" s="64">
        <f>VLOOKUP($A12,'Return Data'!$B$7:$R$2843,3,0)</f>
        <v>44393</v>
      </c>
      <c r="C12" s="65">
        <f>VLOOKUP($A12,'Return Data'!$B$7:$R$2843,4,0)</f>
        <v>17.6539</v>
      </c>
      <c r="D12" s="65">
        <f>VLOOKUP($A12,'Return Data'!$B$7:$R$2843,10,0)</f>
        <v>5.2199</v>
      </c>
      <c r="E12" s="66">
        <f t="shared" si="0"/>
        <v>13</v>
      </c>
      <c r="F12" s="65">
        <f>VLOOKUP($A12,'Return Data'!$B$7:$R$2843,11,0)</f>
        <v>6.3468999999999998</v>
      </c>
      <c r="G12" s="66">
        <f t="shared" si="1"/>
        <v>13</v>
      </c>
      <c r="H12" s="65">
        <f>VLOOKUP($A12,'Return Data'!$B$7:$R$2843,12,0)</f>
        <v>15.1404</v>
      </c>
      <c r="I12" s="66">
        <f t="shared" si="2"/>
        <v>15</v>
      </c>
      <c r="J12" s="65">
        <f>VLOOKUP($A12,'Return Data'!$B$7:$R$2843,13,0)</f>
        <v>18.311</v>
      </c>
      <c r="K12" s="66">
        <f t="shared" si="3"/>
        <v>15</v>
      </c>
      <c r="L12" s="65">
        <f>VLOOKUP($A12,'Return Data'!$B$7:$R$2843,17,0)</f>
        <v>12.2485</v>
      </c>
      <c r="M12" s="66">
        <f t="shared" si="4"/>
        <v>4</v>
      </c>
      <c r="N12" s="65">
        <f>VLOOKUP($A12,'Return Data'!$B$7:$R$2843,14,0)</f>
        <v>9.6700999999999997</v>
      </c>
      <c r="O12" s="66">
        <f t="shared" si="5"/>
        <v>5</v>
      </c>
      <c r="P12" s="65">
        <f>VLOOKUP($A12,'Return Data'!$B$7:$R$2843,15,0)</f>
        <v>9.3269000000000002</v>
      </c>
      <c r="Q12" s="66">
        <f t="shared" si="6"/>
        <v>3</v>
      </c>
      <c r="R12" s="65">
        <f>VLOOKUP($A12,'Return Data'!$B$7:$R$2843,16,0)</f>
        <v>8.7691999999999997</v>
      </c>
      <c r="S12" s="67">
        <f t="shared" si="7"/>
        <v>8</v>
      </c>
    </row>
    <row r="13" spans="1:20" x14ac:dyDescent="0.3">
      <c r="A13" s="63" t="s">
        <v>1691</v>
      </c>
      <c r="B13" s="64">
        <f>VLOOKUP($A13,'Return Data'!$B$7:$R$2843,3,0)</f>
        <v>44393</v>
      </c>
      <c r="C13" s="65">
        <f>VLOOKUP($A13,'Return Data'!$B$7:$R$2843,4,0)</f>
        <v>12.2982</v>
      </c>
      <c r="D13" s="65">
        <f>VLOOKUP($A13,'Return Data'!$B$7:$R$2843,10,0)</f>
        <v>7.0450999999999997</v>
      </c>
      <c r="E13" s="66">
        <f t="shared" si="0"/>
        <v>3</v>
      </c>
      <c r="F13" s="65">
        <f>VLOOKUP($A13,'Return Data'!$B$7:$R$2843,11,0)</f>
        <v>6.8498000000000001</v>
      </c>
      <c r="G13" s="66">
        <f t="shared" si="1"/>
        <v>11</v>
      </c>
      <c r="H13" s="65">
        <f>VLOOKUP($A13,'Return Data'!$B$7:$R$2843,12,0)</f>
        <v>19.880700000000001</v>
      </c>
      <c r="I13" s="66">
        <f t="shared" si="2"/>
        <v>5</v>
      </c>
      <c r="J13" s="65">
        <f>VLOOKUP($A13,'Return Data'!$B$7:$R$2843,13,0)</f>
        <v>23.7592</v>
      </c>
      <c r="K13" s="66">
        <f t="shared" si="3"/>
        <v>9</v>
      </c>
      <c r="L13" s="65">
        <f>VLOOKUP($A13,'Return Data'!$B$7:$R$2843,17,0)</f>
        <v>9.2173999999999996</v>
      </c>
      <c r="M13" s="66">
        <f t="shared" si="4"/>
        <v>14</v>
      </c>
      <c r="N13" s="65"/>
      <c r="O13" s="66"/>
      <c r="P13" s="65"/>
      <c r="Q13" s="66"/>
      <c r="R13" s="65">
        <f>VLOOKUP($A13,'Return Data'!$B$7:$R$2843,16,0)</f>
        <v>7.4267000000000003</v>
      </c>
      <c r="S13" s="67">
        <f t="shared" si="7"/>
        <v>20</v>
      </c>
    </row>
    <row r="14" spans="1:20" x14ac:dyDescent="0.3">
      <c r="A14" s="63" t="s">
        <v>1692</v>
      </c>
      <c r="B14" s="64">
        <f>VLOOKUP($A14,'Return Data'!$B$7:$R$2843,3,0)</f>
        <v>44393</v>
      </c>
      <c r="C14" s="65">
        <f>VLOOKUP($A14,'Return Data'!$B$7:$R$2843,4,0)</f>
        <v>46.177999999999997</v>
      </c>
      <c r="D14" s="65">
        <f>VLOOKUP($A14,'Return Data'!$B$7:$R$2843,10,0)</f>
        <v>8.2466000000000008</v>
      </c>
      <c r="E14" s="66">
        <f t="shared" si="0"/>
        <v>1</v>
      </c>
      <c r="F14" s="65">
        <f>VLOOKUP($A14,'Return Data'!$B$7:$R$2843,11,0)</f>
        <v>10.568899999999999</v>
      </c>
      <c r="G14" s="66">
        <f t="shared" si="1"/>
        <v>1</v>
      </c>
      <c r="H14" s="65">
        <f>VLOOKUP($A14,'Return Data'!$B$7:$R$2843,12,0)</f>
        <v>24.947199999999999</v>
      </c>
      <c r="I14" s="66">
        <f t="shared" si="2"/>
        <v>1</v>
      </c>
      <c r="J14" s="65">
        <f>VLOOKUP($A14,'Return Data'!$B$7:$R$2843,13,0)</f>
        <v>28.8916</v>
      </c>
      <c r="K14" s="66">
        <f t="shared" si="3"/>
        <v>1</v>
      </c>
      <c r="L14" s="65">
        <f>VLOOKUP($A14,'Return Data'!$B$7:$R$2843,17,0)</f>
        <v>11.4276</v>
      </c>
      <c r="M14" s="66">
        <f t="shared" si="4"/>
        <v>7</v>
      </c>
      <c r="N14" s="65">
        <f>VLOOKUP($A14,'Return Data'!$B$7:$R$2843,14,0)</f>
        <v>9.9652999999999992</v>
      </c>
      <c r="O14" s="66">
        <f t="shared" si="5"/>
        <v>3</v>
      </c>
      <c r="P14" s="65">
        <f>VLOOKUP($A14,'Return Data'!$B$7:$R$2843,15,0)</f>
        <v>9.8153000000000006</v>
      </c>
      <c r="Q14" s="66">
        <f t="shared" si="6"/>
        <v>1</v>
      </c>
      <c r="R14" s="65">
        <f>VLOOKUP($A14,'Return Data'!$B$7:$R$2843,16,0)</f>
        <v>9.5114999999999998</v>
      </c>
      <c r="S14" s="67">
        <f t="shared" si="7"/>
        <v>2</v>
      </c>
    </row>
    <row r="15" spans="1:20" x14ac:dyDescent="0.3">
      <c r="A15" s="63" t="s">
        <v>1693</v>
      </c>
      <c r="B15" s="64">
        <f>VLOOKUP($A15,'Return Data'!$B$7:$R$2843,3,0)</f>
        <v>44393</v>
      </c>
      <c r="C15" s="65">
        <f>VLOOKUP($A15,'Return Data'!$B$7:$R$2843,4,0)</f>
        <v>16.37</v>
      </c>
      <c r="D15" s="65">
        <f>VLOOKUP($A15,'Return Data'!$B$7:$R$2843,10,0)</f>
        <v>2.4405999999999999</v>
      </c>
      <c r="E15" s="66">
        <f t="shared" si="0"/>
        <v>22</v>
      </c>
      <c r="F15" s="65">
        <f>VLOOKUP($A15,'Return Data'!$B$7:$R$2843,11,0)</f>
        <v>4.8014999999999999</v>
      </c>
      <c r="G15" s="66">
        <f t="shared" si="1"/>
        <v>17</v>
      </c>
      <c r="H15" s="65">
        <f>VLOOKUP($A15,'Return Data'!$B$7:$R$2843,12,0)</f>
        <v>14.5556</v>
      </c>
      <c r="I15" s="66">
        <f t="shared" si="2"/>
        <v>16</v>
      </c>
      <c r="J15" s="65">
        <f>VLOOKUP($A15,'Return Data'!$B$7:$R$2843,13,0)</f>
        <v>17.0122</v>
      </c>
      <c r="K15" s="66">
        <f t="shared" si="3"/>
        <v>17</v>
      </c>
      <c r="L15" s="65">
        <f>VLOOKUP($A15,'Return Data'!$B$7:$R$2843,17,0)</f>
        <v>7.8148</v>
      </c>
      <c r="M15" s="66">
        <f t="shared" si="4"/>
        <v>18</v>
      </c>
      <c r="N15" s="65">
        <f>VLOOKUP($A15,'Return Data'!$B$7:$R$2843,14,0)</f>
        <v>8.3687000000000005</v>
      </c>
      <c r="O15" s="66">
        <f t="shared" si="5"/>
        <v>11</v>
      </c>
      <c r="P15" s="65">
        <f>VLOOKUP($A15,'Return Data'!$B$7:$R$2843,15,0)</f>
        <v>8.0124999999999993</v>
      </c>
      <c r="Q15" s="66">
        <f t="shared" si="6"/>
        <v>8</v>
      </c>
      <c r="R15" s="65">
        <f>VLOOKUP($A15,'Return Data'!$B$7:$R$2843,16,0)</f>
        <v>7.7336</v>
      </c>
      <c r="S15" s="67">
        <f t="shared" si="7"/>
        <v>19</v>
      </c>
    </row>
    <row r="16" spans="1:20" x14ac:dyDescent="0.3">
      <c r="A16" s="63" t="s">
        <v>1694</v>
      </c>
      <c r="B16" s="64">
        <f>VLOOKUP($A16,'Return Data'!$B$7:$R$2843,3,0)</f>
        <v>44393</v>
      </c>
      <c r="C16" s="65">
        <f>VLOOKUP($A16,'Return Data'!$B$7:$R$2843,4,0)</f>
        <v>20.190200000000001</v>
      </c>
      <c r="D16" s="65">
        <f>VLOOKUP($A16,'Return Data'!$B$7:$R$2843,10,0)</f>
        <v>4.3868999999999998</v>
      </c>
      <c r="E16" s="66">
        <f t="shared" si="0"/>
        <v>16</v>
      </c>
      <c r="F16" s="65">
        <f>VLOOKUP($A16,'Return Data'!$B$7:$R$2843,11,0)</f>
        <v>5.2729999999999997</v>
      </c>
      <c r="G16" s="66">
        <f t="shared" si="1"/>
        <v>16</v>
      </c>
      <c r="H16" s="65">
        <f>VLOOKUP($A16,'Return Data'!$B$7:$R$2843,12,0)</f>
        <v>15.9071</v>
      </c>
      <c r="I16" s="66">
        <f t="shared" si="2"/>
        <v>14</v>
      </c>
      <c r="J16" s="65">
        <f>VLOOKUP($A16,'Return Data'!$B$7:$R$2843,13,0)</f>
        <v>21.333100000000002</v>
      </c>
      <c r="K16" s="66">
        <f t="shared" si="3"/>
        <v>12</v>
      </c>
      <c r="L16" s="65">
        <f>VLOOKUP($A16,'Return Data'!$B$7:$R$2843,17,0)</f>
        <v>10.5786</v>
      </c>
      <c r="M16" s="66">
        <f t="shared" si="4"/>
        <v>11</v>
      </c>
      <c r="N16" s="65">
        <f>VLOOKUP($A16,'Return Data'!$B$7:$R$2843,14,0)</f>
        <v>8.1152999999999995</v>
      </c>
      <c r="O16" s="66">
        <f t="shared" si="5"/>
        <v>12</v>
      </c>
      <c r="P16" s="65">
        <f>VLOOKUP($A16,'Return Data'!$B$7:$R$2843,15,0)</f>
        <v>6.1623000000000001</v>
      </c>
      <c r="Q16" s="66">
        <f t="shared" si="6"/>
        <v>13</v>
      </c>
      <c r="R16" s="65">
        <f>VLOOKUP($A16,'Return Data'!$B$7:$R$2843,16,0)</f>
        <v>7.0122</v>
      </c>
      <c r="S16" s="67">
        <f t="shared" si="7"/>
        <v>21</v>
      </c>
    </row>
    <row r="17" spans="1:19" x14ac:dyDescent="0.3">
      <c r="A17" s="63" t="s">
        <v>1695</v>
      </c>
      <c r="B17" s="64">
        <f>VLOOKUP($A17,'Return Data'!$B$7:$R$2843,3,0)</f>
        <v>44393</v>
      </c>
      <c r="C17" s="65">
        <f>VLOOKUP($A17,'Return Data'!$B$7:$R$2843,4,0)</f>
        <v>23.96</v>
      </c>
      <c r="D17" s="65">
        <f>VLOOKUP($A17,'Return Data'!$B$7:$R$2843,10,0)</f>
        <v>3.9931000000000001</v>
      </c>
      <c r="E17" s="66">
        <f t="shared" si="0"/>
        <v>17</v>
      </c>
      <c r="F17" s="65">
        <f>VLOOKUP($A17,'Return Data'!$B$7:$R$2843,11,0)</f>
        <v>4.7202999999999999</v>
      </c>
      <c r="G17" s="66">
        <f t="shared" si="1"/>
        <v>18</v>
      </c>
      <c r="H17" s="65">
        <f>VLOOKUP($A17,'Return Data'!$B$7:$R$2843,12,0)</f>
        <v>12.1723</v>
      </c>
      <c r="I17" s="66">
        <f t="shared" si="2"/>
        <v>18</v>
      </c>
      <c r="J17" s="65">
        <f>VLOOKUP($A17,'Return Data'!$B$7:$R$2843,13,0)</f>
        <v>15.972899999999999</v>
      </c>
      <c r="K17" s="66">
        <f t="shared" si="3"/>
        <v>19</v>
      </c>
      <c r="L17" s="65">
        <f>VLOOKUP($A17,'Return Data'!$B$7:$R$2843,17,0)</f>
        <v>8.5223999999999993</v>
      </c>
      <c r="M17" s="66">
        <f t="shared" si="4"/>
        <v>17</v>
      </c>
      <c r="N17" s="65">
        <f>VLOOKUP($A17,'Return Data'!$B$7:$R$2843,14,0)</f>
        <v>7.5056000000000003</v>
      </c>
      <c r="O17" s="66">
        <f t="shared" si="5"/>
        <v>15</v>
      </c>
      <c r="P17" s="65">
        <f>VLOOKUP($A17,'Return Data'!$B$7:$R$2843,15,0)</f>
        <v>6.4977999999999998</v>
      </c>
      <c r="Q17" s="66">
        <f t="shared" si="6"/>
        <v>12</v>
      </c>
      <c r="R17" s="65">
        <f>VLOOKUP($A17,'Return Data'!$B$7:$R$2843,16,0)</f>
        <v>6.8925000000000001</v>
      </c>
      <c r="S17" s="67">
        <f t="shared" si="7"/>
        <v>22</v>
      </c>
    </row>
    <row r="18" spans="1:19" x14ac:dyDescent="0.3">
      <c r="A18" s="63" t="s">
        <v>1696</v>
      </c>
      <c r="B18" s="64">
        <f>VLOOKUP($A18,'Return Data'!$B$7:$R$2843,3,0)</f>
        <v>44393</v>
      </c>
      <c r="C18" s="65">
        <f>VLOOKUP($A18,'Return Data'!$B$7:$R$2843,4,0)</f>
        <v>12.2606</v>
      </c>
      <c r="D18" s="65">
        <f>VLOOKUP($A18,'Return Data'!$B$7:$R$2843,10,0)</f>
        <v>5.4284999999999997</v>
      </c>
      <c r="E18" s="66">
        <f t="shared" si="0"/>
        <v>11</v>
      </c>
      <c r="F18" s="65">
        <f>VLOOKUP($A18,'Return Data'!$B$7:$R$2843,11,0)</f>
        <v>6.2803000000000004</v>
      </c>
      <c r="G18" s="66">
        <f t="shared" si="1"/>
        <v>14</v>
      </c>
      <c r="H18" s="65">
        <f>VLOOKUP($A18,'Return Data'!$B$7:$R$2843,12,0)</f>
        <v>11.918900000000001</v>
      </c>
      <c r="I18" s="66">
        <f t="shared" si="2"/>
        <v>19</v>
      </c>
      <c r="J18" s="65">
        <f>VLOOKUP($A18,'Return Data'!$B$7:$R$2843,13,0)</f>
        <v>15.7272</v>
      </c>
      <c r="K18" s="66">
        <f t="shared" si="3"/>
        <v>21</v>
      </c>
      <c r="L18" s="65"/>
      <c r="M18" s="66"/>
      <c r="N18" s="65"/>
      <c r="O18" s="66"/>
      <c r="P18" s="65"/>
      <c r="Q18" s="66"/>
      <c r="R18" s="65">
        <f>VLOOKUP($A18,'Return Data'!$B$7:$R$2843,16,0)</f>
        <v>9.0130999999999997</v>
      </c>
      <c r="S18" s="67">
        <f t="shared" si="7"/>
        <v>5</v>
      </c>
    </row>
    <row r="19" spans="1:19" x14ac:dyDescent="0.3">
      <c r="A19" s="63" t="s">
        <v>1697</v>
      </c>
      <c r="B19" s="64">
        <f>VLOOKUP($A19,'Return Data'!$B$7:$R$2843,3,0)</f>
        <v>44393</v>
      </c>
      <c r="C19" s="65">
        <f>VLOOKUP($A19,'Return Data'!$B$7:$R$2843,4,0)</f>
        <v>17.412500000000001</v>
      </c>
      <c r="D19" s="65">
        <f>VLOOKUP($A19,'Return Data'!$B$7:$R$2843,10,0)</f>
        <v>3.9807000000000001</v>
      </c>
      <c r="E19" s="66">
        <f t="shared" si="0"/>
        <v>18</v>
      </c>
      <c r="F19" s="65">
        <f>VLOOKUP($A19,'Return Data'!$B$7:$R$2843,11,0)</f>
        <v>4.6323999999999996</v>
      </c>
      <c r="G19" s="66">
        <f t="shared" si="1"/>
        <v>19</v>
      </c>
      <c r="H19" s="65">
        <f>VLOOKUP($A19,'Return Data'!$B$7:$R$2843,12,0)</f>
        <v>11.9062</v>
      </c>
      <c r="I19" s="66">
        <f t="shared" si="2"/>
        <v>20</v>
      </c>
      <c r="J19" s="65">
        <f>VLOOKUP($A19,'Return Data'!$B$7:$R$2843,13,0)</f>
        <v>16.884399999999999</v>
      </c>
      <c r="K19" s="66">
        <f t="shared" si="3"/>
        <v>18</v>
      </c>
      <c r="L19" s="65">
        <f>VLOOKUP($A19,'Return Data'!$B$7:$R$2843,17,0)</f>
        <v>10.222200000000001</v>
      </c>
      <c r="M19" s="66">
        <f t="shared" si="4"/>
        <v>12</v>
      </c>
      <c r="N19" s="65">
        <f>VLOOKUP($A19,'Return Data'!$B$7:$R$2843,14,0)</f>
        <v>8.4238999999999997</v>
      </c>
      <c r="O19" s="66">
        <f t="shared" si="5"/>
        <v>10</v>
      </c>
      <c r="P19" s="65">
        <f>VLOOKUP($A19,'Return Data'!$B$7:$R$2843,15,0)</f>
        <v>8.7233000000000001</v>
      </c>
      <c r="Q19" s="66">
        <f t="shared" si="6"/>
        <v>5</v>
      </c>
      <c r="R19" s="65">
        <f>VLOOKUP($A19,'Return Data'!$B$7:$R$2843,16,0)</f>
        <v>8.548</v>
      </c>
      <c r="S19" s="67">
        <f t="shared" si="7"/>
        <v>10</v>
      </c>
    </row>
    <row r="20" spans="1:19" x14ac:dyDescent="0.3">
      <c r="A20" s="63" t="s">
        <v>1698</v>
      </c>
      <c r="B20" s="64">
        <f>VLOOKUP($A20,'Return Data'!$B$7:$R$2843,3,0)</f>
        <v>44393</v>
      </c>
      <c r="C20" s="65">
        <f>VLOOKUP($A20,'Return Data'!$B$7:$R$2843,4,0)</f>
        <v>22.012</v>
      </c>
      <c r="D20" s="65">
        <f>VLOOKUP($A20,'Return Data'!$B$7:$R$2843,10,0)</f>
        <v>6.7869999999999999</v>
      </c>
      <c r="E20" s="66">
        <f t="shared" si="0"/>
        <v>4</v>
      </c>
      <c r="F20" s="65">
        <f>VLOOKUP($A20,'Return Data'!$B$7:$R$2843,11,0)</f>
        <v>9.1811000000000007</v>
      </c>
      <c r="G20" s="66">
        <f t="shared" si="1"/>
        <v>2</v>
      </c>
      <c r="H20" s="65">
        <f>VLOOKUP($A20,'Return Data'!$B$7:$R$2843,12,0)</f>
        <v>20.8919</v>
      </c>
      <c r="I20" s="66">
        <f t="shared" si="2"/>
        <v>4</v>
      </c>
      <c r="J20" s="65">
        <f>VLOOKUP($A20,'Return Data'!$B$7:$R$2843,13,0)</f>
        <v>28.0884</v>
      </c>
      <c r="K20" s="66">
        <f t="shared" si="3"/>
        <v>2</v>
      </c>
      <c r="L20" s="65">
        <f>VLOOKUP($A20,'Return Data'!$B$7:$R$2843,17,0)</f>
        <v>12.036300000000001</v>
      </c>
      <c r="M20" s="66">
        <f t="shared" si="4"/>
        <v>5</v>
      </c>
      <c r="N20" s="65">
        <f>VLOOKUP($A20,'Return Data'!$B$7:$R$2843,14,0)</f>
        <v>8.4717000000000002</v>
      </c>
      <c r="O20" s="66">
        <f t="shared" si="5"/>
        <v>9</v>
      </c>
      <c r="P20" s="65">
        <f>VLOOKUP($A20,'Return Data'!$B$7:$R$2843,15,0)</f>
        <v>7.9061000000000003</v>
      </c>
      <c r="Q20" s="66">
        <f t="shared" si="6"/>
        <v>9</v>
      </c>
      <c r="R20" s="65">
        <f>VLOOKUP($A20,'Return Data'!$B$7:$R$2843,16,0)</f>
        <v>8.4282000000000004</v>
      </c>
      <c r="S20" s="67">
        <f t="shared" si="7"/>
        <v>11</v>
      </c>
    </row>
    <row r="21" spans="1:19" x14ac:dyDescent="0.3">
      <c r="A21" s="63" t="s">
        <v>1699</v>
      </c>
      <c r="B21" s="64">
        <f>VLOOKUP($A21,'Return Data'!$B$7:$R$2843,3,0)</f>
        <v>44393</v>
      </c>
      <c r="C21" s="65">
        <f>VLOOKUP($A21,'Return Data'!$B$7:$R$2843,4,0)</f>
        <v>14.7498</v>
      </c>
      <c r="D21" s="65">
        <f>VLOOKUP($A21,'Return Data'!$B$7:$R$2843,10,0)</f>
        <v>6.4069000000000003</v>
      </c>
      <c r="E21" s="66">
        <f t="shared" si="0"/>
        <v>5</v>
      </c>
      <c r="F21" s="65">
        <f>VLOOKUP($A21,'Return Data'!$B$7:$R$2843,11,0)</f>
        <v>8.1189</v>
      </c>
      <c r="G21" s="66">
        <f t="shared" si="1"/>
        <v>6</v>
      </c>
      <c r="H21" s="65">
        <f>VLOOKUP($A21,'Return Data'!$B$7:$R$2843,12,0)</f>
        <v>21.1204</v>
      </c>
      <c r="I21" s="66">
        <f t="shared" si="2"/>
        <v>3</v>
      </c>
      <c r="J21" s="65">
        <f>VLOOKUP($A21,'Return Data'!$B$7:$R$2843,13,0)</f>
        <v>27.5228</v>
      </c>
      <c r="K21" s="66">
        <f t="shared" si="3"/>
        <v>4</v>
      </c>
      <c r="L21" s="65">
        <f>VLOOKUP($A21,'Return Data'!$B$7:$R$2843,17,0)</f>
        <v>13.6774</v>
      </c>
      <c r="M21" s="66">
        <f t="shared" si="4"/>
        <v>2</v>
      </c>
      <c r="N21" s="65">
        <f>VLOOKUP($A21,'Return Data'!$B$7:$R$2843,14,0)</f>
        <v>11.2897</v>
      </c>
      <c r="O21" s="66">
        <f t="shared" si="5"/>
        <v>1</v>
      </c>
      <c r="P21" s="65"/>
      <c r="Q21" s="66"/>
      <c r="R21" s="65">
        <f>VLOOKUP($A21,'Return Data'!$B$7:$R$2843,16,0)</f>
        <v>9.1160999999999994</v>
      </c>
      <c r="S21" s="67">
        <f t="shared" si="7"/>
        <v>4</v>
      </c>
    </row>
    <row r="22" spans="1:19" x14ac:dyDescent="0.3">
      <c r="A22" s="63" t="s">
        <v>1700</v>
      </c>
      <c r="B22" s="64">
        <f>VLOOKUP($A22,'Return Data'!$B$7:$R$2843,3,0)</f>
        <v>44393</v>
      </c>
      <c r="C22" s="65">
        <f>VLOOKUP($A22,'Return Data'!$B$7:$R$2843,4,0)</f>
        <v>13.962999999999999</v>
      </c>
      <c r="D22" s="65">
        <f>VLOOKUP($A22,'Return Data'!$B$7:$R$2843,10,0)</f>
        <v>6.3929</v>
      </c>
      <c r="E22" s="66">
        <f t="shared" si="0"/>
        <v>6</v>
      </c>
      <c r="F22" s="65">
        <f>VLOOKUP($A22,'Return Data'!$B$7:$R$2843,11,0)</f>
        <v>8.6699000000000002</v>
      </c>
      <c r="G22" s="66">
        <f t="shared" si="1"/>
        <v>4</v>
      </c>
      <c r="H22" s="65">
        <f>VLOOKUP($A22,'Return Data'!$B$7:$R$2843,12,0)</f>
        <v>19.433800000000002</v>
      </c>
      <c r="I22" s="66">
        <f t="shared" si="2"/>
        <v>7</v>
      </c>
      <c r="J22" s="65">
        <f>VLOOKUP($A22,'Return Data'!$B$7:$R$2843,13,0)</f>
        <v>28.0657</v>
      </c>
      <c r="K22" s="66">
        <f t="shared" si="3"/>
        <v>3</v>
      </c>
      <c r="L22" s="65"/>
      <c r="M22" s="66"/>
      <c r="N22" s="65"/>
      <c r="O22" s="66"/>
      <c r="P22" s="65"/>
      <c r="Q22" s="66"/>
      <c r="R22" s="65">
        <f>VLOOKUP($A22,'Return Data'!$B$7:$R$2843,16,0)</f>
        <v>13.8087</v>
      </c>
      <c r="S22" s="67">
        <f t="shared" si="7"/>
        <v>1</v>
      </c>
    </row>
    <row r="23" spans="1:19" x14ac:dyDescent="0.3">
      <c r="A23" s="63" t="s">
        <v>1701</v>
      </c>
      <c r="B23" s="64">
        <f>VLOOKUP($A23,'Return Data'!$B$7:$R$2843,3,0)</f>
        <v>44393</v>
      </c>
      <c r="C23" s="65">
        <f>VLOOKUP($A23,'Return Data'!$B$7:$R$2843,4,0)</f>
        <v>12.012499999999999</v>
      </c>
      <c r="D23" s="65">
        <f>VLOOKUP($A23,'Return Data'!$B$7:$R$2843,10,0)</f>
        <v>5.6806000000000001</v>
      </c>
      <c r="E23" s="66">
        <f t="shared" si="0"/>
        <v>8</v>
      </c>
      <c r="F23" s="65">
        <f>VLOOKUP($A23,'Return Data'!$B$7:$R$2843,11,0)</f>
        <v>7.3109999999999999</v>
      </c>
      <c r="G23" s="66">
        <f t="shared" si="1"/>
        <v>8</v>
      </c>
      <c r="H23" s="65">
        <f>VLOOKUP($A23,'Return Data'!$B$7:$R$2843,12,0)</f>
        <v>17.520700000000001</v>
      </c>
      <c r="I23" s="66">
        <f t="shared" si="2"/>
        <v>11</v>
      </c>
      <c r="J23" s="65">
        <f>VLOOKUP($A23,'Return Data'!$B$7:$R$2843,13,0)</f>
        <v>20.191099999999999</v>
      </c>
      <c r="K23" s="66">
        <f t="shared" si="3"/>
        <v>14</v>
      </c>
      <c r="L23" s="65">
        <f>VLOOKUP($A23,'Return Data'!$B$7:$R$2843,17,0)</f>
        <v>-2.1674000000000002</v>
      </c>
      <c r="M23" s="66">
        <f t="shared" si="4"/>
        <v>19</v>
      </c>
      <c r="N23" s="65">
        <f>VLOOKUP($A23,'Return Data'!$B$7:$R$2843,14,0)</f>
        <v>-1.2835000000000001</v>
      </c>
      <c r="O23" s="66">
        <f t="shared" si="5"/>
        <v>16</v>
      </c>
      <c r="P23" s="65">
        <f>VLOOKUP($A23,'Return Data'!$B$7:$R$2843,15,0)</f>
        <v>2.4940000000000002</v>
      </c>
      <c r="Q23" s="66">
        <f t="shared" si="6"/>
        <v>14</v>
      </c>
      <c r="R23" s="65">
        <f>VLOOKUP($A23,'Return Data'!$B$7:$R$2843,16,0)</f>
        <v>3.0343</v>
      </c>
      <c r="S23" s="67">
        <f t="shared" si="7"/>
        <v>23</v>
      </c>
    </row>
    <row r="24" spans="1:19" x14ac:dyDescent="0.3">
      <c r="A24" s="63" t="s">
        <v>1702</v>
      </c>
      <c r="B24" s="64">
        <f>VLOOKUP($A24,'Return Data'!$B$7:$R$2843,3,0)</f>
        <v>44393</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44393</v>
      </c>
      <c r="C26" s="65">
        <f>VLOOKUP($A26,'Return Data'!$B$7:$R$2843,4,0)</f>
        <v>38.4758</v>
      </c>
      <c r="D26" s="65">
        <f>VLOOKUP($A26,'Return Data'!$B$7:$R$2843,10,0)</f>
        <v>6.0921000000000003</v>
      </c>
      <c r="E26" s="66">
        <f t="shared" si="0"/>
        <v>7</v>
      </c>
      <c r="F26" s="65">
        <f>VLOOKUP($A26,'Return Data'!$B$7:$R$2843,11,0)</f>
        <v>7.4866000000000001</v>
      </c>
      <c r="G26" s="66">
        <f t="shared" si="1"/>
        <v>7</v>
      </c>
      <c r="H26" s="65">
        <f>VLOOKUP($A26,'Return Data'!$B$7:$R$2843,12,0)</f>
        <v>16.2014</v>
      </c>
      <c r="I26" s="66">
        <f t="shared" si="2"/>
        <v>13</v>
      </c>
      <c r="J26" s="65">
        <f>VLOOKUP($A26,'Return Data'!$B$7:$R$2843,13,0)</f>
        <v>21.119499999999999</v>
      </c>
      <c r="K26" s="66">
        <f t="shared" si="3"/>
        <v>13</v>
      </c>
      <c r="L26" s="65">
        <f>VLOOKUP($A26,'Return Data'!$B$7:$R$2843,17,0)</f>
        <v>9.1120999999999999</v>
      </c>
      <c r="M26" s="66">
        <f t="shared" si="4"/>
        <v>15</v>
      </c>
      <c r="N26" s="65">
        <f>VLOOKUP($A26,'Return Data'!$B$7:$R$2843,14,0)</f>
        <v>7.9112</v>
      </c>
      <c r="O26" s="66">
        <f t="shared" si="5"/>
        <v>14</v>
      </c>
      <c r="P26" s="65">
        <f>VLOOKUP($A26,'Return Data'!$B$7:$R$2843,15,0)</f>
        <v>7.7000999999999999</v>
      </c>
      <c r="Q26" s="66">
        <f t="shared" si="6"/>
        <v>10</v>
      </c>
      <c r="R26" s="65">
        <f>VLOOKUP($A26,'Return Data'!$B$7:$R$2843,16,0)</f>
        <v>8.0253999999999994</v>
      </c>
      <c r="S26" s="67">
        <f t="shared" si="7"/>
        <v>16</v>
      </c>
    </row>
    <row r="27" spans="1:19" x14ac:dyDescent="0.3">
      <c r="A27" s="63" t="s">
        <v>1705</v>
      </c>
      <c r="B27" s="64">
        <f>VLOOKUP($A27,'Return Data'!$B$7:$R$2843,3,0)</f>
        <v>44393</v>
      </c>
      <c r="C27" s="65">
        <f>VLOOKUP($A27,'Return Data'!$B$7:$R$2843,4,0)</f>
        <v>46.997100000000003</v>
      </c>
      <c r="D27" s="65">
        <f>VLOOKUP($A27,'Return Data'!$B$7:$R$2843,10,0)</f>
        <v>7.5610999999999997</v>
      </c>
      <c r="E27" s="66">
        <f t="shared" si="0"/>
        <v>2</v>
      </c>
      <c r="F27" s="65">
        <f>VLOOKUP($A27,'Return Data'!$B$7:$R$2843,11,0)</f>
        <v>8.5782000000000007</v>
      </c>
      <c r="G27" s="66">
        <f t="shared" si="1"/>
        <v>5</v>
      </c>
      <c r="H27" s="65">
        <f>VLOOKUP($A27,'Return Data'!$B$7:$R$2843,12,0)</f>
        <v>21.650099999999998</v>
      </c>
      <c r="I27" s="66">
        <f t="shared" si="2"/>
        <v>2</v>
      </c>
      <c r="J27" s="65">
        <f>VLOOKUP($A27,'Return Data'!$B$7:$R$2843,13,0)</f>
        <v>26.375</v>
      </c>
      <c r="K27" s="66">
        <f t="shared" si="3"/>
        <v>5</v>
      </c>
      <c r="L27" s="65">
        <f>VLOOKUP($A27,'Return Data'!$B$7:$R$2843,17,0)</f>
        <v>13.8028</v>
      </c>
      <c r="M27" s="66">
        <f t="shared" si="4"/>
        <v>1</v>
      </c>
      <c r="N27" s="65">
        <f>VLOOKUP($A27,'Return Data'!$B$7:$R$2843,14,0)</f>
        <v>10.5345</v>
      </c>
      <c r="O27" s="66">
        <f t="shared" si="5"/>
        <v>2</v>
      </c>
      <c r="P27" s="65">
        <f>VLOOKUP($A27,'Return Data'!$B$7:$R$2843,15,0)</f>
        <v>9.5406999999999993</v>
      </c>
      <c r="Q27" s="66">
        <f t="shared" si="6"/>
        <v>2</v>
      </c>
      <c r="R27" s="65">
        <f>VLOOKUP($A27,'Return Data'!$B$7:$R$2843,16,0)</f>
        <v>8.4110999999999994</v>
      </c>
      <c r="S27" s="67">
        <f t="shared" si="7"/>
        <v>12</v>
      </c>
    </row>
    <row r="28" spans="1:19" x14ac:dyDescent="0.3">
      <c r="A28" s="63" t="s">
        <v>1706</v>
      </c>
      <c r="B28" s="64">
        <f>VLOOKUP($A28,'Return Data'!$B$7:$R$2843,3,0)</f>
        <v>44393</v>
      </c>
      <c r="C28" s="65">
        <f>VLOOKUP($A28,'Return Data'!$B$7:$R$2843,4,0)</f>
        <v>16.611599999999999</v>
      </c>
      <c r="D28" s="65">
        <f>VLOOKUP($A28,'Return Data'!$B$7:$R$2843,10,0)</f>
        <v>5.5945</v>
      </c>
      <c r="E28" s="66">
        <f t="shared" si="0"/>
        <v>10</v>
      </c>
      <c r="F28" s="65">
        <f>VLOOKUP($A28,'Return Data'!$B$7:$R$2843,11,0)</f>
        <v>6.4688999999999997</v>
      </c>
      <c r="G28" s="66">
        <f t="shared" si="1"/>
        <v>12</v>
      </c>
      <c r="H28" s="65">
        <f>VLOOKUP($A28,'Return Data'!$B$7:$R$2843,12,0)</f>
        <v>19.4392</v>
      </c>
      <c r="I28" s="66">
        <f t="shared" si="2"/>
        <v>6</v>
      </c>
      <c r="J28" s="65">
        <f>VLOOKUP($A28,'Return Data'!$B$7:$R$2843,13,0)</f>
        <v>25.096800000000002</v>
      </c>
      <c r="K28" s="66">
        <f t="shared" si="3"/>
        <v>6</v>
      </c>
      <c r="L28" s="65">
        <f>VLOOKUP($A28,'Return Data'!$B$7:$R$2843,17,0)</f>
        <v>12.747299999999999</v>
      </c>
      <c r="M28" s="66">
        <f t="shared" si="4"/>
        <v>3</v>
      </c>
      <c r="N28" s="65">
        <f>VLOOKUP($A28,'Return Data'!$B$7:$R$2843,14,0)</f>
        <v>9.8400999999999996</v>
      </c>
      <c r="O28" s="66">
        <f t="shared" si="5"/>
        <v>4</v>
      </c>
      <c r="P28" s="65">
        <f>VLOOKUP($A28,'Return Data'!$B$7:$R$2843,15,0)</f>
        <v>8.577</v>
      </c>
      <c r="Q28" s="66">
        <f t="shared" si="6"/>
        <v>6</v>
      </c>
      <c r="R28" s="65">
        <f>VLOOKUP($A28,'Return Data'!$B$7:$R$2843,16,0)</f>
        <v>8.6134000000000004</v>
      </c>
      <c r="S28" s="67">
        <f t="shared" si="7"/>
        <v>9</v>
      </c>
    </row>
    <row r="29" spans="1:19" x14ac:dyDescent="0.3">
      <c r="A29" s="63" t="s">
        <v>1707</v>
      </c>
      <c r="B29" s="64">
        <f>VLOOKUP($A29,'Return Data'!$B$7:$R$2843,3,0)</f>
        <v>44393</v>
      </c>
      <c r="C29" s="65">
        <f>VLOOKUP($A29,'Return Data'!$B$7:$R$2843,4,0)</f>
        <v>12.180999999999999</v>
      </c>
      <c r="D29" s="65">
        <f>VLOOKUP($A29,'Return Data'!$B$7:$R$2843,10,0)</f>
        <v>3.6999</v>
      </c>
      <c r="E29" s="66">
        <f t="shared" si="0"/>
        <v>19</v>
      </c>
      <c r="F29" s="65">
        <f>VLOOKUP($A29,'Return Data'!$B$7:$R$2843,11,0)</f>
        <v>3.8580999999999999</v>
      </c>
      <c r="G29" s="66">
        <f t="shared" si="1"/>
        <v>21</v>
      </c>
      <c r="H29" s="65">
        <f>VLOOKUP($A29,'Return Data'!$B$7:$R$2843,12,0)</f>
        <v>11.465999999999999</v>
      </c>
      <c r="I29" s="66">
        <f t="shared" si="2"/>
        <v>21</v>
      </c>
      <c r="J29" s="65">
        <f>VLOOKUP($A29,'Return Data'!$B$7:$R$2843,13,0)</f>
        <v>15.4488</v>
      </c>
      <c r="K29" s="66">
        <f t="shared" si="3"/>
        <v>22</v>
      </c>
      <c r="L29" s="65"/>
      <c r="M29" s="66"/>
      <c r="N29" s="65"/>
      <c r="O29" s="66"/>
      <c r="P29" s="65"/>
      <c r="Q29" s="66"/>
      <c r="R29" s="65">
        <f>VLOOKUP($A29,'Return Data'!$B$7:$R$2843,16,0)</f>
        <v>7.8577000000000004</v>
      </c>
      <c r="S29" s="67">
        <f t="shared" si="7"/>
        <v>17</v>
      </c>
    </row>
    <row r="30" spans="1:19" x14ac:dyDescent="0.3">
      <c r="A30" s="63" t="s">
        <v>1708</v>
      </c>
      <c r="B30" s="64">
        <f>VLOOKUP($A30,'Return Data'!$B$7:$R$2843,3,0)</f>
        <v>44393</v>
      </c>
      <c r="C30" s="65">
        <f>VLOOKUP($A30,'Return Data'!$B$7:$R$2843,4,0)</f>
        <v>51.928013190477003</v>
      </c>
      <c r="D30" s="65">
        <f>VLOOKUP($A30,'Return Data'!$B$7:$R$2843,10,0)</f>
        <v>3.3828</v>
      </c>
      <c r="E30" s="66">
        <f t="shared" si="0"/>
        <v>21</v>
      </c>
      <c r="F30" s="65">
        <f>VLOOKUP($A30,'Return Data'!$B$7:$R$2843,11,0)</f>
        <v>4.5683999999999996</v>
      </c>
      <c r="G30" s="66">
        <f t="shared" si="1"/>
        <v>20</v>
      </c>
      <c r="H30" s="65">
        <f>VLOOKUP($A30,'Return Data'!$B$7:$R$2843,12,0)</f>
        <v>12.956300000000001</v>
      </c>
      <c r="I30" s="66">
        <f t="shared" si="2"/>
        <v>17</v>
      </c>
      <c r="J30" s="65">
        <f>VLOOKUP($A30,'Return Data'!$B$7:$R$2843,13,0)</f>
        <v>18.097799999999999</v>
      </c>
      <c r="K30" s="66">
        <f t="shared" si="3"/>
        <v>16</v>
      </c>
      <c r="L30" s="65">
        <f>VLOOKUP($A30,'Return Data'!$B$7:$R$2843,17,0)</f>
        <v>8.77</v>
      </c>
      <c r="M30" s="66">
        <f t="shared" si="4"/>
        <v>16</v>
      </c>
      <c r="N30" s="65">
        <f>VLOOKUP($A30,'Return Data'!$B$7:$R$2843,14,0)</f>
        <v>7.9768999999999997</v>
      </c>
      <c r="O30" s="66">
        <f t="shared" si="5"/>
        <v>13</v>
      </c>
      <c r="P30" s="65">
        <f>VLOOKUP($A30,'Return Data'!$B$7:$R$2843,15,0)</f>
        <v>6.9013999999999998</v>
      </c>
      <c r="Q30" s="66">
        <f t="shared" si="6"/>
        <v>11</v>
      </c>
      <c r="R30" s="65">
        <f>VLOOKUP($A30,'Return Data'!$B$7:$R$2843,16,0)</f>
        <v>7.8266999999999998</v>
      </c>
      <c r="S30" s="67">
        <f t="shared" si="7"/>
        <v>18</v>
      </c>
    </row>
    <row r="31" spans="1:19" x14ac:dyDescent="0.3">
      <c r="A31" s="63" t="s">
        <v>1709</v>
      </c>
      <c r="B31" s="64">
        <f>VLOOKUP($A31,'Return Data'!$B$7:$R$2843,3,0)</f>
        <v>44393</v>
      </c>
      <c r="C31" s="65">
        <f>VLOOKUP($A31,'Return Data'!$B$7:$R$2843,4,0)</f>
        <v>12.81</v>
      </c>
      <c r="D31" s="65">
        <f>VLOOKUP($A31,'Return Data'!$B$7:$R$2843,10,0)</f>
        <v>3.3898000000000001</v>
      </c>
      <c r="E31" s="66">
        <f t="shared" si="0"/>
        <v>20</v>
      </c>
      <c r="F31" s="65">
        <f>VLOOKUP($A31,'Return Data'!$B$7:$R$2843,11,0)</f>
        <v>3.6408</v>
      </c>
      <c r="G31" s="66">
        <f t="shared" si="1"/>
        <v>22</v>
      </c>
      <c r="H31" s="65">
        <f>VLOOKUP($A31,'Return Data'!$B$7:$R$2843,12,0)</f>
        <v>11.294499999999999</v>
      </c>
      <c r="I31" s="66">
        <f t="shared" si="2"/>
        <v>22</v>
      </c>
      <c r="J31" s="65">
        <f>VLOOKUP($A31,'Return Data'!$B$7:$R$2843,13,0)</f>
        <v>15.9276</v>
      </c>
      <c r="K31" s="66">
        <f t="shared" si="3"/>
        <v>20</v>
      </c>
      <c r="L31" s="65">
        <f>VLOOKUP($A31,'Return Data'!$B$7:$R$2843,17,0)</f>
        <v>9.8653999999999993</v>
      </c>
      <c r="M31" s="66">
        <f t="shared" si="4"/>
        <v>13</v>
      </c>
      <c r="N31" s="65"/>
      <c r="O31" s="66"/>
      <c r="P31" s="65"/>
      <c r="Q31" s="66"/>
      <c r="R31" s="65">
        <f>VLOOKUP($A31,'Return Data'!$B$7:$R$2843,16,0)</f>
        <v>8.7974999999999994</v>
      </c>
      <c r="S31" s="67">
        <f t="shared" si="7"/>
        <v>7</v>
      </c>
    </row>
    <row r="32" spans="1:19" x14ac:dyDescent="0.3">
      <c r="A32" s="63" t="s">
        <v>1710</v>
      </c>
      <c r="B32" s="64">
        <f>VLOOKUP($A32,'Return Data'!$B$7:$R$2843,3,0)</f>
        <v>44393</v>
      </c>
      <c r="C32" s="65">
        <f>VLOOKUP($A32,'Return Data'!$B$7:$R$2843,4,0)</f>
        <v>12.553000000000001</v>
      </c>
      <c r="D32" s="65">
        <f>VLOOKUP($A32,'Return Data'!$B$7:$R$2843,10,0)</f>
        <v>5.2565</v>
      </c>
      <c r="E32" s="66">
        <f t="shared" si="0"/>
        <v>12</v>
      </c>
      <c r="F32" s="65">
        <f>VLOOKUP($A32,'Return Data'!$B$7:$R$2843,11,0)</f>
        <v>7.0526999999999997</v>
      </c>
      <c r="G32" s="66">
        <f t="shared" si="1"/>
        <v>10</v>
      </c>
      <c r="H32" s="65">
        <f>VLOOKUP($A32,'Return Data'!$B$7:$R$2843,12,0)</f>
        <v>18.651800000000001</v>
      </c>
      <c r="I32" s="66">
        <f t="shared" si="2"/>
        <v>8</v>
      </c>
      <c r="J32" s="65">
        <f>VLOOKUP($A32,'Return Data'!$B$7:$R$2843,13,0)</f>
        <v>22.9132</v>
      </c>
      <c r="K32" s="66">
        <f t="shared" si="3"/>
        <v>10</v>
      </c>
      <c r="L32" s="65">
        <f>VLOOKUP($A32,'Return Data'!$B$7:$R$2843,17,0)</f>
        <v>10.603199999999999</v>
      </c>
      <c r="M32" s="66">
        <f t="shared" si="4"/>
        <v>10</v>
      </c>
      <c r="N32" s="65"/>
      <c r="O32" s="66"/>
      <c r="P32" s="65"/>
      <c r="Q32" s="66"/>
      <c r="R32" s="65">
        <f>VLOOKUP($A32,'Return Data'!$B$7:$R$2843,16,0)</f>
        <v>8.2165999999999997</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5.1455347826086948</v>
      </c>
      <c r="E34" s="74"/>
      <c r="F34" s="75">
        <f>AVERAGE(F8:F32)</f>
        <v>6.4594608695652171</v>
      </c>
      <c r="G34" s="74"/>
      <c r="H34" s="75">
        <f>AVERAGE(H8:H32)</f>
        <v>16.378200000000003</v>
      </c>
      <c r="I34" s="74"/>
      <c r="J34" s="75">
        <f>AVERAGE(J8:J32)</f>
        <v>21.199204347826093</v>
      </c>
      <c r="K34" s="74"/>
      <c r="L34" s="75">
        <f>AVERAGE(L8:L32)</f>
        <v>10.118942105263157</v>
      </c>
      <c r="M34" s="74"/>
      <c r="N34" s="75">
        <f>AVERAGE(N8:N32)</f>
        <v>8.2895249999999976</v>
      </c>
      <c r="O34" s="74"/>
      <c r="P34" s="75">
        <f>AVERAGE(P8:P32)</f>
        <v>7.7921428571428564</v>
      </c>
      <c r="Q34" s="74"/>
      <c r="R34" s="75">
        <f>AVERAGE(R8:R32)</f>
        <v>8.3246739130434779</v>
      </c>
      <c r="S34" s="76"/>
    </row>
    <row r="35" spans="1:19" x14ac:dyDescent="0.3">
      <c r="A35" s="73" t="s">
        <v>28</v>
      </c>
      <c r="B35" s="74"/>
      <c r="C35" s="74"/>
      <c r="D35" s="75">
        <f>MIN(D8:D32)</f>
        <v>1.7948999999999999</v>
      </c>
      <c r="E35" s="74"/>
      <c r="F35" s="75">
        <f>MIN(F8:F32)</f>
        <v>2.4076</v>
      </c>
      <c r="G35" s="74"/>
      <c r="H35" s="75">
        <f>MIN(H8:H32)</f>
        <v>6.2443999999999997</v>
      </c>
      <c r="I35" s="74"/>
      <c r="J35" s="75">
        <f>MIN(J8:J32)</f>
        <v>9.6684999999999999</v>
      </c>
      <c r="K35" s="74"/>
      <c r="L35" s="75">
        <f>MIN(L8:L32)</f>
        <v>-2.1674000000000002</v>
      </c>
      <c r="M35" s="74"/>
      <c r="N35" s="75">
        <f>MIN(N8:N32)</f>
        <v>-1.2835000000000001</v>
      </c>
      <c r="O35" s="74"/>
      <c r="P35" s="75">
        <f>MIN(P8:P32)</f>
        <v>2.4940000000000002</v>
      </c>
      <c r="Q35" s="74"/>
      <c r="R35" s="75">
        <f>MIN(R8:R32)</f>
        <v>3.0343</v>
      </c>
      <c r="S35" s="76"/>
    </row>
    <row r="36" spans="1:19" ht="15" thickBot="1" x14ac:dyDescent="0.35">
      <c r="A36" s="77" t="s">
        <v>29</v>
      </c>
      <c r="B36" s="78"/>
      <c r="C36" s="78"/>
      <c r="D36" s="79">
        <f>MAX(D8:D32)</f>
        <v>8.2466000000000008</v>
      </c>
      <c r="E36" s="78"/>
      <c r="F36" s="79">
        <f>MAX(F8:F32)</f>
        <v>10.568899999999999</v>
      </c>
      <c r="G36" s="78"/>
      <c r="H36" s="79">
        <f>MAX(H8:H32)</f>
        <v>24.947199999999999</v>
      </c>
      <c r="I36" s="78"/>
      <c r="J36" s="79">
        <f>MAX(J8:J32)</f>
        <v>28.8916</v>
      </c>
      <c r="K36" s="78"/>
      <c r="L36" s="79">
        <f>MAX(L8:L32)</f>
        <v>13.8028</v>
      </c>
      <c r="M36" s="78"/>
      <c r="N36" s="79">
        <f>MAX(N8:N32)</f>
        <v>11.2897</v>
      </c>
      <c r="O36" s="78"/>
      <c r="P36" s="79">
        <f>MAX(P8:P32)</f>
        <v>9.8153000000000006</v>
      </c>
      <c r="Q36" s="78"/>
      <c r="R36" s="79">
        <f>MAX(R8:R32)</f>
        <v>13.8087</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44393</v>
      </c>
      <c r="C8" s="65">
        <f>VLOOKUP($A8,'Return Data'!$B$7:$R$2843,4,0)</f>
        <v>22.125299999999999</v>
      </c>
      <c r="D8" s="65">
        <f>VLOOKUP($A8,'Return Data'!$B$7:$R$2843,10,0)</f>
        <v>1.2830999999999999</v>
      </c>
      <c r="E8" s="66">
        <f t="shared" ref="E8:E34" si="0">RANK(D8,D$8:D$34,0)</f>
        <v>2</v>
      </c>
      <c r="F8" s="65">
        <f>VLOOKUP($A8,'Return Data'!$B$7:$R$2843,11,0)</f>
        <v>2.6120000000000001</v>
      </c>
      <c r="G8" s="66">
        <f t="shared" ref="G8:G34" si="1">RANK(F8,F$8:F$34,0)</f>
        <v>2</v>
      </c>
      <c r="H8" s="65">
        <f>VLOOKUP($A8,'Return Data'!$B$7:$R$2843,12,0)</f>
        <v>3.5295000000000001</v>
      </c>
      <c r="I8" s="66">
        <f t="shared" ref="I8:I23" si="2">RANK(H8,H$8:H$34,0)</f>
        <v>4</v>
      </c>
      <c r="J8" s="65">
        <f>VLOOKUP($A8,'Return Data'!$B$7:$R$2843,13,0)</f>
        <v>4.4291999999999998</v>
      </c>
      <c r="K8" s="66">
        <f t="shared" ref="K8:K23" si="3">RANK(J8,J$8:J$34,0)</f>
        <v>7</v>
      </c>
      <c r="L8" s="65">
        <f>VLOOKUP($A8,'Return Data'!$B$7:$R$2843,17,0)</f>
        <v>5.1092000000000004</v>
      </c>
      <c r="M8" s="66">
        <f t="shared" ref="M8:M18" si="4">RANK(L8,L$8:L$34,0)</f>
        <v>7</v>
      </c>
      <c r="N8" s="65">
        <f>VLOOKUP($A8,'Return Data'!$B$7:$R$2843,14,0)</f>
        <v>5.7324000000000002</v>
      </c>
      <c r="O8" s="66">
        <f>RANK(N8,N$8:N$34,0)</f>
        <v>7</v>
      </c>
      <c r="P8" s="65">
        <f>VLOOKUP($A8,'Return Data'!$B$7:$R$2843,15,0)</f>
        <v>6.0980999999999996</v>
      </c>
      <c r="Q8" s="66">
        <f>RANK(P8,P$8:P$34,0)</f>
        <v>6</v>
      </c>
      <c r="R8" s="65">
        <f>VLOOKUP($A8,'Return Data'!$B$7:$R$2843,16,0)</f>
        <v>7.1505999999999998</v>
      </c>
      <c r="S8" s="67">
        <f t="shared" ref="S8:S34" si="5">RANK(R8,R$8:R$34,0)</f>
        <v>4</v>
      </c>
    </row>
    <row r="9" spans="1:20" x14ac:dyDescent="0.3">
      <c r="A9" s="63" t="s">
        <v>1712</v>
      </c>
      <c r="B9" s="64">
        <f>VLOOKUP($A9,'Return Data'!$B$7:$R$2843,3,0)</f>
        <v>44393</v>
      </c>
      <c r="C9" s="65">
        <f>VLOOKUP($A9,'Return Data'!$B$7:$R$2843,4,0)</f>
        <v>15.661300000000001</v>
      </c>
      <c r="D9" s="65">
        <f>VLOOKUP($A9,'Return Data'!$B$7:$R$2843,10,0)</f>
        <v>1.1385000000000001</v>
      </c>
      <c r="E9" s="66">
        <f t="shared" si="0"/>
        <v>17</v>
      </c>
      <c r="F9" s="65">
        <f>VLOOKUP($A9,'Return Data'!$B$7:$R$2843,11,0)</f>
        <v>2.3748</v>
      </c>
      <c r="G9" s="66">
        <f t="shared" si="1"/>
        <v>13</v>
      </c>
      <c r="H9" s="65">
        <f>VLOOKUP($A9,'Return Data'!$B$7:$R$2843,12,0)</f>
        <v>3.2780999999999998</v>
      </c>
      <c r="I9" s="66">
        <f t="shared" si="2"/>
        <v>13</v>
      </c>
      <c r="J9" s="65">
        <f>VLOOKUP($A9,'Return Data'!$B$7:$R$2843,13,0)</f>
        <v>4.1448</v>
      </c>
      <c r="K9" s="66">
        <f t="shared" si="3"/>
        <v>15</v>
      </c>
      <c r="L9" s="65">
        <f>VLOOKUP($A9,'Return Data'!$B$7:$R$2843,17,0)</f>
        <v>5.0183</v>
      </c>
      <c r="M9" s="66">
        <f t="shared" si="4"/>
        <v>10</v>
      </c>
      <c r="N9" s="65">
        <f>VLOOKUP($A9,'Return Data'!$B$7:$R$2843,14,0)</f>
        <v>5.6939000000000002</v>
      </c>
      <c r="O9" s="66">
        <f>RANK(N9,N$8:N$34,0)</f>
        <v>9</v>
      </c>
      <c r="P9" s="65">
        <f>VLOOKUP($A9,'Return Data'!$B$7:$R$2843,15,0)</f>
        <v>6.1932999999999998</v>
      </c>
      <c r="Q9" s="66">
        <f>RANK(P9,P$8:P$34,0)</f>
        <v>4</v>
      </c>
      <c r="R9" s="65">
        <f>VLOOKUP($A9,'Return Data'!$B$7:$R$2843,16,0)</f>
        <v>6.6914999999999996</v>
      </c>
      <c r="S9" s="67">
        <f t="shared" si="5"/>
        <v>11</v>
      </c>
    </row>
    <row r="10" spans="1:20" x14ac:dyDescent="0.3">
      <c r="A10" s="63" t="s">
        <v>1713</v>
      </c>
      <c r="B10" s="64">
        <f>VLOOKUP($A10,'Return Data'!$B$7:$R$2843,3,0)</f>
        <v>44393</v>
      </c>
      <c r="C10" s="65">
        <f>VLOOKUP($A10,'Return Data'!$B$7:$R$2843,4,0)</f>
        <v>13.177</v>
      </c>
      <c r="D10" s="65">
        <f>VLOOKUP($A10,'Return Data'!$B$7:$R$2843,10,0)</f>
        <v>1.1980999999999999</v>
      </c>
      <c r="E10" s="66">
        <f t="shared" si="0"/>
        <v>12</v>
      </c>
      <c r="F10" s="65">
        <f>VLOOKUP($A10,'Return Data'!$B$7:$R$2843,11,0)</f>
        <v>2.4171999999999998</v>
      </c>
      <c r="G10" s="66">
        <f t="shared" si="1"/>
        <v>10</v>
      </c>
      <c r="H10" s="65">
        <f>VLOOKUP($A10,'Return Data'!$B$7:$R$2843,12,0)</f>
        <v>3.4706999999999999</v>
      </c>
      <c r="I10" s="66">
        <f t="shared" si="2"/>
        <v>6</v>
      </c>
      <c r="J10" s="65">
        <f>VLOOKUP($A10,'Return Data'!$B$7:$R$2843,13,0)</f>
        <v>4.4385000000000003</v>
      </c>
      <c r="K10" s="66">
        <f t="shared" si="3"/>
        <v>5</v>
      </c>
      <c r="L10" s="65">
        <f>VLOOKUP($A10,'Return Data'!$B$7:$R$2843,17,0)</f>
        <v>5.2435999999999998</v>
      </c>
      <c r="M10" s="66">
        <f t="shared" si="4"/>
        <v>4</v>
      </c>
      <c r="N10" s="65">
        <f>VLOOKUP($A10,'Return Data'!$B$7:$R$2843,14,0)</f>
        <v>5.8247</v>
      </c>
      <c r="O10" s="66">
        <f>RANK(N10,N$8:N$34,0)</f>
        <v>3</v>
      </c>
      <c r="P10" s="65"/>
      <c r="Q10" s="66"/>
      <c r="R10" s="65">
        <f>VLOOKUP($A10,'Return Data'!$B$7:$R$2843,16,0)</f>
        <v>6.2500999999999998</v>
      </c>
      <c r="S10" s="67">
        <f t="shared" si="5"/>
        <v>16</v>
      </c>
    </row>
    <row r="11" spans="1:20" x14ac:dyDescent="0.3">
      <c r="A11" s="63" t="s">
        <v>1714</v>
      </c>
      <c r="B11" s="64">
        <f>VLOOKUP($A11,'Return Data'!$B$7:$R$2843,3,0)</f>
        <v>44393</v>
      </c>
      <c r="C11" s="65">
        <f>VLOOKUP($A11,'Return Data'!$B$7:$R$2843,4,0)</f>
        <v>11.5709</v>
      </c>
      <c r="D11" s="65">
        <f>VLOOKUP($A11,'Return Data'!$B$7:$R$2843,10,0)</f>
        <v>0.79530000000000001</v>
      </c>
      <c r="E11" s="66">
        <f t="shared" si="0"/>
        <v>26</v>
      </c>
      <c r="F11" s="65">
        <f>VLOOKUP($A11,'Return Data'!$B$7:$R$2843,11,0)</f>
        <v>1.6972</v>
      </c>
      <c r="G11" s="66">
        <f t="shared" si="1"/>
        <v>25</v>
      </c>
      <c r="H11" s="65">
        <f>VLOOKUP($A11,'Return Data'!$B$7:$R$2843,12,0)</f>
        <v>2.258</v>
      </c>
      <c r="I11" s="66">
        <f t="shared" si="2"/>
        <v>24</v>
      </c>
      <c r="J11" s="65">
        <f>VLOOKUP($A11,'Return Data'!$B$7:$R$2843,13,0)</f>
        <v>3.2351000000000001</v>
      </c>
      <c r="K11" s="66">
        <f t="shared" si="3"/>
        <v>21</v>
      </c>
      <c r="L11" s="65">
        <f>VLOOKUP($A11,'Return Data'!$B$7:$R$2843,17,0)</f>
        <v>3.952</v>
      </c>
      <c r="M11" s="66">
        <f t="shared" si="4"/>
        <v>20</v>
      </c>
      <c r="N11" s="65"/>
      <c r="O11" s="66"/>
      <c r="P11" s="65"/>
      <c r="Q11" s="66"/>
      <c r="R11" s="65">
        <f>VLOOKUP($A11,'Return Data'!$B$7:$R$2843,16,0)</f>
        <v>4.8521999999999998</v>
      </c>
      <c r="S11" s="67">
        <f t="shared" si="5"/>
        <v>21</v>
      </c>
    </row>
    <row r="12" spans="1:20" x14ac:dyDescent="0.3">
      <c r="A12" s="63" t="s">
        <v>1715</v>
      </c>
      <c r="B12" s="64">
        <f>VLOOKUP($A12,'Return Data'!$B$7:$R$2843,3,0)</f>
        <v>44393</v>
      </c>
      <c r="C12" s="65">
        <f>VLOOKUP($A12,'Return Data'!$B$7:$R$2843,4,0)</f>
        <v>12.157999999999999</v>
      </c>
      <c r="D12" s="65">
        <f>VLOOKUP($A12,'Return Data'!$B$7:$R$2843,10,0)</f>
        <v>1.2070000000000001</v>
      </c>
      <c r="E12" s="66">
        <f t="shared" si="0"/>
        <v>11</v>
      </c>
      <c r="F12" s="65">
        <f>VLOOKUP($A12,'Return Data'!$B$7:$R$2843,11,0)</f>
        <v>2.2282000000000002</v>
      </c>
      <c r="G12" s="66">
        <f t="shared" si="1"/>
        <v>17</v>
      </c>
      <c r="H12" s="65">
        <f>VLOOKUP($A12,'Return Data'!$B$7:$R$2843,12,0)</f>
        <v>3.1387999999999998</v>
      </c>
      <c r="I12" s="66">
        <f t="shared" si="2"/>
        <v>16</v>
      </c>
      <c r="J12" s="65">
        <f>VLOOKUP($A12,'Return Data'!$B$7:$R$2843,13,0)</f>
        <v>4.0925000000000002</v>
      </c>
      <c r="K12" s="66">
        <f t="shared" si="3"/>
        <v>16</v>
      </c>
      <c r="L12" s="65">
        <f>VLOOKUP($A12,'Return Data'!$B$7:$R$2843,17,0)</f>
        <v>4.8585000000000003</v>
      </c>
      <c r="M12" s="66">
        <f t="shared" si="4"/>
        <v>13</v>
      </c>
      <c r="N12" s="65">
        <f>VLOOKUP($A12,'Return Data'!$B$7:$R$2843,14,0)</f>
        <v>5.6375000000000002</v>
      </c>
      <c r="O12" s="66">
        <f t="shared" ref="O12:O18" si="6">RANK(N12,N$8:N$34,0)</f>
        <v>11</v>
      </c>
      <c r="P12" s="65"/>
      <c r="Q12" s="66"/>
      <c r="R12" s="65">
        <f>VLOOKUP($A12,'Return Data'!$B$7:$R$2843,16,0)</f>
        <v>5.7858999999999998</v>
      </c>
      <c r="S12" s="67">
        <f t="shared" si="5"/>
        <v>18</v>
      </c>
    </row>
    <row r="13" spans="1:20" x14ac:dyDescent="0.3">
      <c r="A13" s="63" t="s">
        <v>1716</v>
      </c>
      <c r="B13" s="64">
        <f>VLOOKUP($A13,'Return Data'!$B$7:$R$2843,3,0)</f>
        <v>44393</v>
      </c>
      <c r="C13" s="65">
        <f>VLOOKUP($A13,'Return Data'!$B$7:$R$2843,4,0)</f>
        <v>15.9876</v>
      </c>
      <c r="D13" s="65">
        <f>VLOOKUP($A13,'Return Data'!$B$7:$R$2843,10,0)</f>
        <v>1.2526999999999999</v>
      </c>
      <c r="E13" s="66">
        <f t="shared" si="0"/>
        <v>6</v>
      </c>
      <c r="F13" s="65">
        <f>VLOOKUP($A13,'Return Data'!$B$7:$R$2843,11,0)</f>
        <v>2.5272999999999999</v>
      </c>
      <c r="G13" s="66">
        <f t="shared" si="1"/>
        <v>6</v>
      </c>
      <c r="H13" s="65">
        <f>VLOOKUP($A13,'Return Data'!$B$7:$R$2843,12,0)</f>
        <v>3.4601999999999999</v>
      </c>
      <c r="I13" s="66">
        <f t="shared" si="2"/>
        <v>7</v>
      </c>
      <c r="J13" s="65">
        <f>VLOOKUP($A13,'Return Data'!$B$7:$R$2843,13,0)</f>
        <v>4.4320000000000004</v>
      </c>
      <c r="K13" s="66">
        <f t="shared" si="3"/>
        <v>6</v>
      </c>
      <c r="L13" s="65">
        <f>VLOOKUP($A13,'Return Data'!$B$7:$R$2843,17,0)</f>
        <v>5.3319999999999999</v>
      </c>
      <c r="M13" s="66">
        <f t="shared" si="4"/>
        <v>2</v>
      </c>
      <c r="N13" s="65">
        <f>VLOOKUP($A13,'Return Data'!$B$7:$R$2843,14,0)</f>
        <v>5.9206000000000003</v>
      </c>
      <c r="O13" s="66">
        <f t="shared" si="6"/>
        <v>1</v>
      </c>
      <c r="P13" s="65">
        <f>VLOOKUP($A13,'Return Data'!$B$7:$R$2843,15,0)</f>
        <v>6.2975000000000003</v>
      </c>
      <c r="Q13" s="66">
        <f t="shared" ref="Q13:Q18" si="7">RANK(P13,P$8:P$34,0)</f>
        <v>2</v>
      </c>
      <c r="R13" s="65">
        <f>VLOOKUP($A13,'Return Data'!$B$7:$R$2843,16,0)</f>
        <v>6.8746</v>
      </c>
      <c r="S13" s="67">
        <f t="shared" si="5"/>
        <v>9</v>
      </c>
    </row>
    <row r="14" spans="1:20" x14ac:dyDescent="0.3">
      <c r="A14" s="63" t="s">
        <v>1717</v>
      </c>
      <c r="B14" s="64">
        <f>VLOOKUP($A14,'Return Data'!$B$7:$R$2843,3,0)</f>
        <v>44393</v>
      </c>
      <c r="C14" s="65">
        <f>VLOOKUP($A14,'Return Data'!$B$7:$R$2843,4,0)</f>
        <v>15.666</v>
      </c>
      <c r="D14" s="65">
        <f>VLOOKUP($A14,'Return Data'!$B$7:$R$2843,10,0)</f>
        <v>1.2145999999999999</v>
      </c>
      <c r="E14" s="66">
        <f t="shared" si="0"/>
        <v>9</v>
      </c>
      <c r="F14" s="65">
        <f>VLOOKUP($A14,'Return Data'!$B$7:$R$2843,11,0)</f>
        <v>2.4121999999999999</v>
      </c>
      <c r="G14" s="66">
        <f t="shared" si="1"/>
        <v>11</v>
      </c>
      <c r="H14" s="65">
        <f>VLOOKUP($A14,'Return Data'!$B$7:$R$2843,12,0)</f>
        <v>3.3717999999999999</v>
      </c>
      <c r="I14" s="66">
        <f t="shared" si="2"/>
        <v>11</v>
      </c>
      <c r="J14" s="65">
        <f>VLOOKUP($A14,'Return Data'!$B$7:$R$2843,13,0)</f>
        <v>4.2801</v>
      </c>
      <c r="K14" s="66">
        <f t="shared" si="3"/>
        <v>12</v>
      </c>
      <c r="L14" s="65">
        <f>VLOOKUP($A14,'Return Data'!$B$7:$R$2843,17,0)</f>
        <v>4.7119999999999997</v>
      </c>
      <c r="M14" s="66">
        <f t="shared" si="4"/>
        <v>16</v>
      </c>
      <c r="N14" s="65">
        <f>VLOOKUP($A14,'Return Data'!$B$7:$R$2843,14,0)</f>
        <v>5.3461999999999996</v>
      </c>
      <c r="O14" s="66">
        <f t="shared" si="6"/>
        <v>13</v>
      </c>
      <c r="P14" s="65">
        <f>VLOOKUP($A14,'Return Data'!$B$7:$R$2843,15,0)</f>
        <v>5.7392000000000003</v>
      </c>
      <c r="Q14" s="66">
        <f t="shared" si="7"/>
        <v>13</v>
      </c>
      <c r="R14" s="65">
        <f>VLOOKUP($A14,'Return Data'!$B$7:$R$2843,16,0)</f>
        <v>6.3437000000000001</v>
      </c>
      <c r="S14" s="67">
        <f t="shared" si="5"/>
        <v>14</v>
      </c>
    </row>
    <row r="15" spans="1:20" x14ac:dyDescent="0.3">
      <c r="A15" s="63" t="s">
        <v>1718</v>
      </c>
      <c r="B15" s="64">
        <f>VLOOKUP($A15,'Return Data'!$B$7:$R$2843,3,0)</f>
        <v>44393</v>
      </c>
      <c r="C15" s="65">
        <f>VLOOKUP($A15,'Return Data'!$B$7:$R$2843,4,0)</f>
        <v>28.4893</v>
      </c>
      <c r="D15" s="65">
        <f>VLOOKUP($A15,'Return Data'!$B$7:$R$2843,10,0)</f>
        <v>1.2571000000000001</v>
      </c>
      <c r="E15" s="66">
        <f t="shared" si="0"/>
        <v>5</v>
      </c>
      <c r="F15" s="65">
        <f>VLOOKUP($A15,'Return Data'!$B$7:$R$2843,11,0)</f>
        <v>2.4672999999999998</v>
      </c>
      <c r="G15" s="66">
        <f t="shared" si="1"/>
        <v>9</v>
      </c>
      <c r="H15" s="65">
        <f>VLOOKUP($A15,'Return Data'!$B$7:$R$2843,12,0)</f>
        <v>3.4011999999999998</v>
      </c>
      <c r="I15" s="66">
        <f t="shared" si="2"/>
        <v>10</v>
      </c>
      <c r="J15" s="65">
        <f>VLOOKUP($A15,'Return Data'!$B$7:$R$2843,13,0)</f>
        <v>4.2899000000000003</v>
      </c>
      <c r="K15" s="66">
        <f t="shared" si="3"/>
        <v>11</v>
      </c>
      <c r="L15" s="65">
        <f>VLOOKUP($A15,'Return Data'!$B$7:$R$2843,17,0)</f>
        <v>4.9720000000000004</v>
      </c>
      <c r="M15" s="66">
        <f t="shared" si="4"/>
        <v>11</v>
      </c>
      <c r="N15" s="65">
        <f>VLOOKUP($A15,'Return Data'!$B$7:$R$2843,14,0)</f>
        <v>5.6805000000000003</v>
      </c>
      <c r="O15" s="66">
        <f t="shared" si="6"/>
        <v>10</v>
      </c>
      <c r="P15" s="65">
        <f>VLOOKUP($A15,'Return Data'!$B$7:$R$2843,15,0)</f>
        <v>6.0862999999999996</v>
      </c>
      <c r="Q15" s="66">
        <f t="shared" si="7"/>
        <v>7</v>
      </c>
      <c r="R15" s="65">
        <f>VLOOKUP($A15,'Return Data'!$B$7:$R$2843,16,0)</f>
        <v>7.2468000000000004</v>
      </c>
      <c r="S15" s="67">
        <f t="shared" si="5"/>
        <v>2</v>
      </c>
    </row>
    <row r="16" spans="1:20" x14ac:dyDescent="0.3">
      <c r="A16" s="63" t="s">
        <v>1719</v>
      </c>
      <c r="B16" s="64">
        <f>VLOOKUP($A16,'Return Data'!$B$7:$R$2843,3,0)</f>
        <v>44393</v>
      </c>
      <c r="C16" s="65">
        <f>VLOOKUP($A16,'Return Data'!$B$7:$R$2843,4,0)</f>
        <v>27.142199999999999</v>
      </c>
      <c r="D16" s="65">
        <f>VLOOKUP($A16,'Return Data'!$B$7:$R$2843,10,0)</f>
        <v>1.1560999999999999</v>
      </c>
      <c r="E16" s="66">
        <f t="shared" si="0"/>
        <v>15</v>
      </c>
      <c r="F16" s="65">
        <f>VLOOKUP($A16,'Return Data'!$B$7:$R$2843,11,0)</f>
        <v>2.3620000000000001</v>
      </c>
      <c r="G16" s="66">
        <f t="shared" si="1"/>
        <v>14</v>
      </c>
      <c r="H16" s="65">
        <f>VLOOKUP($A16,'Return Data'!$B$7:$R$2843,12,0)</f>
        <v>3.2890999999999999</v>
      </c>
      <c r="I16" s="66">
        <f t="shared" si="2"/>
        <v>12</v>
      </c>
      <c r="J16" s="65">
        <f>VLOOKUP($A16,'Return Data'!$B$7:$R$2843,13,0)</f>
        <v>4.2343000000000002</v>
      </c>
      <c r="K16" s="66">
        <f t="shared" si="3"/>
        <v>13</v>
      </c>
      <c r="L16" s="65">
        <f>VLOOKUP($A16,'Return Data'!$B$7:$R$2843,17,0)</f>
        <v>4.8501000000000003</v>
      </c>
      <c r="M16" s="66">
        <f t="shared" si="4"/>
        <v>14</v>
      </c>
      <c r="N16" s="65">
        <f>VLOOKUP($A16,'Return Data'!$B$7:$R$2843,14,0)</f>
        <v>5.6950000000000003</v>
      </c>
      <c r="O16" s="66">
        <f t="shared" si="6"/>
        <v>8</v>
      </c>
      <c r="P16" s="65">
        <f>VLOOKUP($A16,'Return Data'!$B$7:$R$2843,15,0)</f>
        <v>6.0545</v>
      </c>
      <c r="Q16" s="66">
        <f t="shared" si="7"/>
        <v>9</v>
      </c>
      <c r="R16" s="65">
        <f>VLOOKUP($A16,'Return Data'!$B$7:$R$2843,16,0)</f>
        <v>7.1040999999999999</v>
      </c>
      <c r="S16" s="67">
        <f t="shared" si="5"/>
        <v>5</v>
      </c>
    </row>
    <row r="17" spans="1:19" x14ac:dyDescent="0.3">
      <c r="A17" s="63" t="s">
        <v>1720</v>
      </c>
      <c r="B17" s="64">
        <f>VLOOKUP($A17,'Return Data'!$B$7:$R$2843,3,0)</f>
        <v>44393</v>
      </c>
      <c r="C17" s="65">
        <f>VLOOKUP($A17,'Return Data'!$B$7:$R$2843,4,0)</f>
        <v>14.945600000000001</v>
      </c>
      <c r="D17" s="65">
        <f>VLOOKUP($A17,'Return Data'!$B$7:$R$2843,10,0)</f>
        <v>0.87949999999999995</v>
      </c>
      <c r="E17" s="66">
        <f t="shared" si="0"/>
        <v>24</v>
      </c>
      <c r="F17" s="65">
        <f>VLOOKUP($A17,'Return Data'!$B$7:$R$2843,11,0)</f>
        <v>1.871</v>
      </c>
      <c r="G17" s="66">
        <f t="shared" si="1"/>
        <v>22</v>
      </c>
      <c r="H17" s="65">
        <f>VLOOKUP($A17,'Return Data'!$B$7:$R$2843,12,0)</f>
        <v>2.3132000000000001</v>
      </c>
      <c r="I17" s="66">
        <f t="shared" si="2"/>
        <v>21</v>
      </c>
      <c r="J17" s="65">
        <f>VLOOKUP($A17,'Return Data'!$B$7:$R$2843,13,0)</f>
        <v>2.9956999999999998</v>
      </c>
      <c r="K17" s="66">
        <f t="shared" si="3"/>
        <v>22</v>
      </c>
      <c r="L17" s="65">
        <f>VLOOKUP($A17,'Return Data'!$B$7:$R$2843,17,0)</f>
        <v>4.0875000000000004</v>
      </c>
      <c r="M17" s="66">
        <f t="shared" si="4"/>
        <v>19</v>
      </c>
      <c r="N17" s="65">
        <f>VLOOKUP($A17,'Return Data'!$B$7:$R$2843,14,0)</f>
        <v>4.8273000000000001</v>
      </c>
      <c r="O17" s="66">
        <f t="shared" si="6"/>
        <v>16</v>
      </c>
      <c r="P17" s="65">
        <f>VLOOKUP($A17,'Return Data'!$B$7:$R$2843,15,0)</f>
        <v>5.6407999999999996</v>
      </c>
      <c r="Q17" s="66">
        <f t="shared" si="7"/>
        <v>14</v>
      </c>
      <c r="R17" s="65">
        <f>VLOOKUP($A17,'Return Data'!$B$7:$R$2843,16,0)</f>
        <v>6.2991000000000001</v>
      </c>
      <c r="S17" s="67">
        <f t="shared" si="5"/>
        <v>15</v>
      </c>
    </row>
    <row r="18" spans="1:19" x14ac:dyDescent="0.3">
      <c r="A18" s="63" t="s">
        <v>1721</v>
      </c>
      <c r="B18" s="64">
        <f>VLOOKUP($A18,'Return Data'!$B$7:$R$2843,3,0)</f>
        <v>44393</v>
      </c>
      <c r="C18" s="65">
        <f>VLOOKUP($A18,'Return Data'!$B$7:$R$2843,4,0)</f>
        <v>26.3917</v>
      </c>
      <c r="D18" s="65">
        <f>VLOOKUP($A18,'Return Data'!$B$7:$R$2843,10,0)</f>
        <v>1.1920999999999999</v>
      </c>
      <c r="E18" s="66">
        <f t="shared" si="0"/>
        <v>13</v>
      </c>
      <c r="F18" s="65">
        <f>VLOOKUP($A18,'Return Data'!$B$7:$R$2843,11,0)</f>
        <v>2.3755000000000002</v>
      </c>
      <c r="G18" s="66">
        <f t="shared" si="1"/>
        <v>12</v>
      </c>
      <c r="H18" s="65">
        <f>VLOOKUP($A18,'Return Data'!$B$7:$R$2843,12,0)</f>
        <v>3.2559</v>
      </c>
      <c r="I18" s="66">
        <f t="shared" si="2"/>
        <v>14</v>
      </c>
      <c r="J18" s="65">
        <f>VLOOKUP($A18,'Return Data'!$B$7:$R$2843,13,0)</f>
        <v>4.1989000000000001</v>
      </c>
      <c r="K18" s="66">
        <f t="shared" si="3"/>
        <v>14</v>
      </c>
      <c r="L18" s="65">
        <f>VLOOKUP($A18,'Return Data'!$B$7:$R$2843,17,0)</f>
        <v>5.0940000000000003</v>
      </c>
      <c r="M18" s="66">
        <f t="shared" si="4"/>
        <v>9</v>
      </c>
      <c r="N18" s="65">
        <f>VLOOKUP($A18,'Return Data'!$B$7:$R$2843,14,0)</f>
        <v>5.5972</v>
      </c>
      <c r="O18" s="66">
        <f t="shared" si="6"/>
        <v>12</v>
      </c>
      <c r="P18" s="65">
        <f>VLOOKUP($A18,'Return Data'!$B$7:$R$2843,15,0)</f>
        <v>6.0069999999999997</v>
      </c>
      <c r="Q18" s="66">
        <f t="shared" si="7"/>
        <v>10</v>
      </c>
      <c r="R18" s="65">
        <f>VLOOKUP($A18,'Return Data'!$B$7:$R$2843,16,0)</f>
        <v>6.9695999999999998</v>
      </c>
      <c r="S18" s="67">
        <f t="shared" si="5"/>
        <v>6</v>
      </c>
    </row>
    <row r="19" spans="1:19" x14ac:dyDescent="0.3">
      <c r="A19" s="63" t="s">
        <v>1722</v>
      </c>
      <c r="B19" s="64">
        <f>VLOOKUP($A19,'Return Data'!$B$7:$R$2843,3,0)</f>
        <v>44393</v>
      </c>
      <c r="C19" s="65">
        <f>VLOOKUP($A19,'Return Data'!$B$7:$R$2843,4,0)</f>
        <v>10.7606</v>
      </c>
      <c r="D19" s="65">
        <f>VLOOKUP($A19,'Return Data'!$B$7:$R$2843,10,0)</f>
        <v>0.97119999999999995</v>
      </c>
      <c r="E19" s="66">
        <f t="shared" si="0"/>
        <v>23</v>
      </c>
      <c r="F19" s="65">
        <f>VLOOKUP($A19,'Return Data'!$B$7:$R$2843,11,0)</f>
        <v>1.8128</v>
      </c>
      <c r="G19" s="66">
        <f t="shared" si="1"/>
        <v>23</v>
      </c>
      <c r="H19" s="65">
        <f>VLOOKUP($A19,'Return Data'!$B$7:$R$2843,12,0)</f>
        <v>2.4691999999999998</v>
      </c>
      <c r="I19" s="66">
        <f t="shared" si="2"/>
        <v>20</v>
      </c>
      <c r="J19" s="65">
        <f>VLOOKUP($A19,'Return Data'!$B$7:$R$2843,13,0)</f>
        <v>3.355</v>
      </c>
      <c r="K19" s="66">
        <f t="shared" si="3"/>
        <v>20</v>
      </c>
      <c r="L19" s="65"/>
      <c r="M19" s="66"/>
      <c r="N19" s="65"/>
      <c r="O19" s="66"/>
      <c r="P19" s="65"/>
      <c r="Q19" s="66"/>
      <c r="R19" s="65">
        <f>VLOOKUP($A19,'Return Data'!$B$7:$R$2843,16,0)</f>
        <v>4.0374999999999996</v>
      </c>
      <c r="S19" s="67">
        <f t="shared" si="5"/>
        <v>24</v>
      </c>
    </row>
    <row r="20" spans="1:19" x14ac:dyDescent="0.3">
      <c r="A20" s="63" t="s">
        <v>1723</v>
      </c>
      <c r="B20" s="64">
        <f>VLOOKUP($A20,'Return Data'!$B$7:$R$2843,3,0)</f>
        <v>44393</v>
      </c>
      <c r="C20" s="65">
        <f>VLOOKUP($A20,'Return Data'!$B$7:$R$2843,4,0)</f>
        <v>27.333500000000001</v>
      </c>
      <c r="D20" s="65">
        <f>VLOOKUP($A20,'Return Data'!$B$7:$R$2843,10,0)</f>
        <v>1.0018</v>
      </c>
      <c r="E20" s="66">
        <f t="shared" si="0"/>
        <v>22</v>
      </c>
      <c r="F20" s="65">
        <f>VLOOKUP($A20,'Return Data'!$B$7:$R$2843,11,0)</f>
        <v>1.6919999999999999</v>
      </c>
      <c r="G20" s="66">
        <f t="shared" si="1"/>
        <v>26</v>
      </c>
      <c r="H20" s="65">
        <f>VLOOKUP($A20,'Return Data'!$B$7:$R$2843,12,0)</f>
        <v>2.2972000000000001</v>
      </c>
      <c r="I20" s="66">
        <f t="shared" si="2"/>
        <v>23</v>
      </c>
      <c r="J20" s="65">
        <f>VLOOKUP($A20,'Return Data'!$B$7:$R$2843,13,0)</f>
        <v>2.9464000000000001</v>
      </c>
      <c r="K20" s="66">
        <f t="shared" si="3"/>
        <v>23</v>
      </c>
      <c r="L20" s="65">
        <f>VLOOKUP($A20,'Return Data'!$B$7:$R$2843,17,0)</f>
        <v>3.4205000000000001</v>
      </c>
      <c r="M20" s="66">
        <f>RANK(L20,L$8:L$34,0)</f>
        <v>21</v>
      </c>
      <c r="N20" s="65">
        <f>VLOOKUP($A20,'Return Data'!$B$7:$R$2843,14,0)</f>
        <v>4.3506</v>
      </c>
      <c r="O20" s="66">
        <f>RANK(N20,N$8:N$34,0)</f>
        <v>17</v>
      </c>
      <c r="P20" s="65">
        <f>VLOOKUP($A20,'Return Data'!$B$7:$R$2843,15,0)</f>
        <v>5.0804999999999998</v>
      </c>
      <c r="Q20" s="66">
        <f>RANK(P20,P$8:P$34,0)</f>
        <v>15</v>
      </c>
      <c r="R20" s="65">
        <f>VLOOKUP($A20,'Return Data'!$B$7:$R$2843,16,0)</f>
        <v>6.4969000000000001</v>
      </c>
      <c r="S20" s="67">
        <f t="shared" si="5"/>
        <v>12</v>
      </c>
    </row>
    <row r="21" spans="1:19" x14ac:dyDescent="0.3">
      <c r="A21" s="63" t="s">
        <v>1724</v>
      </c>
      <c r="B21" s="64">
        <f>VLOOKUP($A21,'Return Data'!$B$7:$R$2843,3,0)</f>
        <v>44393</v>
      </c>
      <c r="C21" s="65">
        <f>VLOOKUP($A21,'Return Data'!$B$7:$R$2843,4,0)</f>
        <v>30.747499999999999</v>
      </c>
      <c r="D21" s="65">
        <f>VLOOKUP($A21,'Return Data'!$B$7:$R$2843,10,0)</f>
        <v>1.246</v>
      </c>
      <c r="E21" s="66">
        <f t="shared" si="0"/>
        <v>7</v>
      </c>
      <c r="F21" s="65">
        <f>VLOOKUP($A21,'Return Data'!$B$7:$R$2843,11,0)</f>
        <v>2.5556000000000001</v>
      </c>
      <c r="G21" s="66">
        <f t="shared" si="1"/>
        <v>4</v>
      </c>
      <c r="H21" s="65">
        <f>VLOOKUP($A21,'Return Data'!$B$7:$R$2843,12,0)</f>
        <v>3.5350000000000001</v>
      </c>
      <c r="I21" s="66">
        <f t="shared" si="2"/>
        <v>2</v>
      </c>
      <c r="J21" s="65">
        <f>VLOOKUP($A21,'Return Data'!$B$7:$R$2843,13,0)</f>
        <v>4.5171999999999999</v>
      </c>
      <c r="K21" s="66">
        <f t="shared" si="3"/>
        <v>4</v>
      </c>
      <c r="L21" s="65">
        <f>VLOOKUP($A21,'Return Data'!$B$7:$R$2843,17,0)</f>
        <v>5.1184000000000003</v>
      </c>
      <c r="M21" s="66">
        <f>RANK(L21,L$8:L$34,0)</f>
        <v>6</v>
      </c>
      <c r="N21" s="65">
        <f>VLOOKUP($A21,'Return Data'!$B$7:$R$2843,14,0)</f>
        <v>5.7584999999999997</v>
      </c>
      <c r="O21" s="66">
        <f>RANK(N21,N$8:N$34,0)</f>
        <v>6</v>
      </c>
      <c r="P21" s="65">
        <f>VLOOKUP($A21,'Return Data'!$B$7:$R$2843,15,0)</f>
        <v>6.1284000000000001</v>
      </c>
      <c r="Q21" s="66">
        <f>RANK(P21,P$8:P$34,0)</f>
        <v>5</v>
      </c>
      <c r="R21" s="65">
        <f>VLOOKUP($A21,'Return Data'!$B$7:$R$2843,16,0)</f>
        <v>7.2305999999999999</v>
      </c>
      <c r="S21" s="67">
        <f t="shared" si="5"/>
        <v>3</v>
      </c>
    </row>
    <row r="22" spans="1:19" x14ac:dyDescent="0.3">
      <c r="A22" s="63" t="s">
        <v>1725</v>
      </c>
      <c r="B22" s="64">
        <f>VLOOKUP($A22,'Return Data'!$B$7:$R$2843,3,0)</f>
        <v>44393</v>
      </c>
      <c r="C22" s="65">
        <f>VLOOKUP($A22,'Return Data'!$B$7:$R$2843,4,0)</f>
        <v>15.82</v>
      </c>
      <c r="D22" s="65">
        <f>VLOOKUP($A22,'Return Data'!$B$7:$R$2843,10,0)</f>
        <v>1.2285999999999999</v>
      </c>
      <c r="E22" s="66">
        <f t="shared" si="0"/>
        <v>8</v>
      </c>
      <c r="F22" s="65">
        <f>VLOOKUP($A22,'Return Data'!$B$7:$R$2843,11,0)</f>
        <v>2.5209000000000001</v>
      </c>
      <c r="G22" s="66">
        <f t="shared" si="1"/>
        <v>7</v>
      </c>
      <c r="H22" s="65">
        <f>VLOOKUP($A22,'Return Data'!$B$7:$R$2843,12,0)</f>
        <v>3.5068999999999999</v>
      </c>
      <c r="I22" s="66">
        <f t="shared" si="2"/>
        <v>5</v>
      </c>
      <c r="J22" s="65">
        <f>VLOOKUP($A22,'Return Data'!$B$7:$R$2843,13,0)</f>
        <v>4.6573000000000002</v>
      </c>
      <c r="K22" s="66">
        <f t="shared" si="3"/>
        <v>3</v>
      </c>
      <c r="L22" s="65">
        <f>VLOOKUP($A22,'Return Data'!$B$7:$R$2843,17,0)</f>
        <v>5.3167</v>
      </c>
      <c r="M22" s="66">
        <f>RANK(L22,L$8:L$34,0)</f>
        <v>3</v>
      </c>
      <c r="N22" s="65">
        <f>VLOOKUP($A22,'Return Data'!$B$7:$R$2843,14,0)</f>
        <v>5.7952000000000004</v>
      </c>
      <c r="O22" s="66">
        <f>RANK(N22,N$8:N$34,0)</f>
        <v>4</v>
      </c>
      <c r="P22" s="65">
        <f>VLOOKUP($A22,'Return Data'!$B$7:$R$2843,15,0)</f>
        <v>6.2069999999999999</v>
      </c>
      <c r="Q22" s="66">
        <f>RANK(P22,P$8:P$34,0)</f>
        <v>3</v>
      </c>
      <c r="R22" s="65">
        <f>VLOOKUP($A22,'Return Data'!$B$7:$R$2843,16,0)</f>
        <v>6.7232000000000003</v>
      </c>
      <c r="S22" s="67">
        <f t="shared" si="5"/>
        <v>10</v>
      </c>
    </row>
    <row r="23" spans="1:19" x14ac:dyDescent="0.3">
      <c r="A23" s="63" t="s">
        <v>1726</v>
      </c>
      <c r="B23" s="64">
        <f>VLOOKUP($A23,'Return Data'!$B$7:$R$2843,3,0)</f>
        <v>44393</v>
      </c>
      <c r="C23" s="65">
        <f>VLOOKUP($A23,'Return Data'!$B$7:$R$2843,4,0)</f>
        <v>11.2674</v>
      </c>
      <c r="D23" s="65">
        <f>VLOOKUP($A23,'Return Data'!$B$7:$R$2843,10,0)</f>
        <v>1.0992</v>
      </c>
      <c r="E23" s="66">
        <f t="shared" si="0"/>
        <v>18</v>
      </c>
      <c r="F23" s="65">
        <f>VLOOKUP($A23,'Return Data'!$B$7:$R$2843,11,0)</f>
        <v>2.0931000000000002</v>
      </c>
      <c r="G23" s="66">
        <f t="shared" si="1"/>
        <v>21</v>
      </c>
      <c r="H23" s="65">
        <f>VLOOKUP($A23,'Return Data'!$B$7:$R$2843,12,0)</f>
        <v>2.8855</v>
      </c>
      <c r="I23" s="66">
        <f t="shared" si="2"/>
        <v>19</v>
      </c>
      <c r="J23" s="65">
        <f>VLOOKUP($A23,'Return Data'!$B$7:$R$2843,13,0)</f>
        <v>3.5055000000000001</v>
      </c>
      <c r="K23" s="66">
        <f t="shared" si="3"/>
        <v>19</v>
      </c>
      <c r="L23" s="65">
        <f>VLOOKUP($A23,'Return Data'!$B$7:$R$2843,17,0)</f>
        <v>4.4881000000000002</v>
      </c>
      <c r="M23" s="66">
        <f>RANK(L23,L$8:L$34,0)</f>
        <v>17</v>
      </c>
      <c r="N23" s="65"/>
      <c r="O23" s="66"/>
      <c r="P23" s="65"/>
      <c r="Q23" s="66"/>
      <c r="R23" s="65">
        <f>VLOOKUP($A23,'Return Data'!$B$7:$R$2843,16,0)</f>
        <v>4.9416000000000002</v>
      </c>
      <c r="S23" s="67">
        <f t="shared" si="5"/>
        <v>20</v>
      </c>
    </row>
    <row r="24" spans="1:19" x14ac:dyDescent="0.3">
      <c r="A24" s="63" t="s">
        <v>1727</v>
      </c>
      <c r="B24" s="64">
        <f>VLOOKUP($A24,'Return Data'!$B$7:$R$2843,3,0)</f>
        <v>44393</v>
      </c>
      <c r="C24" s="65">
        <f>VLOOKUP($A24,'Return Data'!$B$7:$R$2843,4,0)</f>
        <v>10.34</v>
      </c>
      <c r="D24" s="65">
        <f>VLOOKUP($A24,'Return Data'!$B$7:$R$2843,10,0)</f>
        <v>1.0318000000000001</v>
      </c>
      <c r="E24" s="66">
        <f t="shared" si="0"/>
        <v>21</v>
      </c>
      <c r="F24" s="65">
        <f>VLOOKUP($A24,'Return Data'!$B$7:$R$2843,11,0)</f>
        <v>2.1183999999999998</v>
      </c>
      <c r="G24" s="66">
        <f t="shared" si="1"/>
        <v>19</v>
      </c>
      <c r="H24" s="65"/>
      <c r="I24" s="66"/>
      <c r="J24" s="65"/>
      <c r="K24" s="66"/>
      <c r="L24" s="65"/>
      <c r="M24" s="66"/>
      <c r="N24" s="65"/>
      <c r="O24" s="66"/>
      <c r="P24" s="65"/>
      <c r="Q24" s="66"/>
      <c r="R24" s="65">
        <f>VLOOKUP($A24,'Return Data'!$B$7:$R$2843,16,0)</f>
        <v>3.4</v>
      </c>
      <c r="S24" s="67">
        <f t="shared" si="5"/>
        <v>26</v>
      </c>
    </row>
    <row r="25" spans="1:19" x14ac:dyDescent="0.3">
      <c r="A25" s="63" t="s">
        <v>1728</v>
      </c>
      <c r="B25" s="64">
        <f>VLOOKUP($A25,'Return Data'!$B$7:$R$2843,3,0)</f>
        <v>44393</v>
      </c>
      <c r="C25" s="65">
        <f>VLOOKUP($A25,'Return Data'!$B$7:$R$2843,4,0)</f>
        <v>10.452</v>
      </c>
      <c r="D25" s="65">
        <f>VLOOKUP($A25,'Return Data'!$B$7:$R$2843,10,0)</f>
        <v>1.1418999999999999</v>
      </c>
      <c r="E25" s="66">
        <f t="shared" si="0"/>
        <v>16</v>
      </c>
      <c r="F25" s="65">
        <f>VLOOKUP($A25,'Return Data'!$B$7:$R$2843,11,0)</f>
        <v>2.3001</v>
      </c>
      <c r="G25" s="66">
        <f t="shared" si="1"/>
        <v>15</v>
      </c>
      <c r="H25" s="65"/>
      <c r="I25" s="66"/>
      <c r="J25" s="65"/>
      <c r="K25" s="66"/>
      <c r="L25" s="65"/>
      <c r="M25" s="66"/>
      <c r="N25" s="65"/>
      <c r="O25" s="66"/>
      <c r="P25" s="65"/>
      <c r="Q25" s="66"/>
      <c r="R25" s="65">
        <f>VLOOKUP($A25,'Return Data'!$B$7:$R$2843,16,0)</f>
        <v>4.2022000000000004</v>
      </c>
      <c r="S25" s="67">
        <f t="shared" si="5"/>
        <v>23</v>
      </c>
    </row>
    <row r="26" spans="1:19" x14ac:dyDescent="0.3">
      <c r="A26" s="63" t="s">
        <v>2009</v>
      </c>
      <c r="B26" s="64">
        <f>VLOOKUP($A26,'Return Data'!$B$7:$R$2843,3,0)</f>
        <v>44393</v>
      </c>
      <c r="C26" s="65">
        <f>VLOOKUP($A26,'Return Data'!$B$7:$R$2843,4,0)</f>
        <v>10.9072</v>
      </c>
      <c r="D26" s="65">
        <f>VLOOKUP($A26,'Return Data'!$B$7:$R$2843,10,0)</f>
        <v>0.36620000000000003</v>
      </c>
      <c r="E26" s="66">
        <f t="shared" si="0"/>
        <v>27</v>
      </c>
      <c r="F26" s="65">
        <f>VLOOKUP($A26,'Return Data'!$B$7:$R$2843,11,0)</f>
        <v>0.79569999999999996</v>
      </c>
      <c r="G26" s="66">
        <f t="shared" si="1"/>
        <v>27</v>
      </c>
      <c r="H26" s="65">
        <f>VLOOKUP($A26,'Return Data'!$B$7:$R$2843,12,0)</f>
        <v>1.1725000000000001</v>
      </c>
      <c r="I26" s="66">
        <f t="shared" ref="I26:I34" si="8">RANK(H26,H$8:H$34,0)</f>
        <v>25</v>
      </c>
      <c r="J26" s="65">
        <f>VLOOKUP($A26,'Return Data'!$B$7:$R$2843,13,0)</f>
        <v>1.119</v>
      </c>
      <c r="K26" s="66">
        <f t="shared" ref="K26:K34" si="9">RANK(J26,J$8:J$34,0)</f>
        <v>25</v>
      </c>
      <c r="L26" s="65">
        <f>VLOOKUP($A26,'Return Data'!$B$7:$R$2843,17,0)</f>
        <v>1.5692999999999999</v>
      </c>
      <c r="M26" s="66">
        <f>RANK(L26,L$8:L$34,0)</f>
        <v>23</v>
      </c>
      <c r="N26" s="65"/>
      <c r="O26" s="66"/>
      <c r="P26" s="65"/>
      <c r="Q26" s="66"/>
      <c r="R26" s="65">
        <f>VLOOKUP($A26,'Return Data'!$B$7:$R$2843,16,0)</f>
        <v>3.0558000000000001</v>
      </c>
      <c r="S26" s="67">
        <f t="shared" si="5"/>
        <v>27</v>
      </c>
    </row>
    <row r="27" spans="1:19" x14ac:dyDescent="0.3">
      <c r="A27" s="63" t="s">
        <v>1729</v>
      </c>
      <c r="B27" s="64">
        <f>VLOOKUP($A27,'Return Data'!$B$7:$R$2843,3,0)</f>
        <v>44393</v>
      </c>
      <c r="C27" s="65">
        <f>VLOOKUP($A27,'Return Data'!$B$7:$R$2843,4,0)</f>
        <v>22.166</v>
      </c>
      <c r="D27" s="65">
        <f>VLOOKUP($A27,'Return Data'!$B$7:$R$2843,10,0)</f>
        <v>1.2724</v>
      </c>
      <c r="E27" s="66">
        <f t="shared" si="0"/>
        <v>3</v>
      </c>
      <c r="F27" s="65">
        <f>VLOOKUP($A27,'Return Data'!$B$7:$R$2843,11,0)</f>
        <v>2.5116999999999998</v>
      </c>
      <c r="G27" s="66">
        <f t="shared" si="1"/>
        <v>8</v>
      </c>
      <c r="H27" s="65">
        <f>VLOOKUP($A27,'Return Data'!$B$7:$R$2843,12,0)</f>
        <v>3.4575999999999998</v>
      </c>
      <c r="I27" s="66">
        <f t="shared" si="8"/>
        <v>8</v>
      </c>
      <c r="J27" s="65">
        <f>VLOOKUP($A27,'Return Data'!$B$7:$R$2843,13,0)</f>
        <v>4.4166999999999996</v>
      </c>
      <c r="K27" s="66">
        <f t="shared" si="9"/>
        <v>8</v>
      </c>
      <c r="L27" s="65">
        <f>VLOOKUP($A27,'Return Data'!$B$7:$R$2843,17,0)</f>
        <v>5.1603000000000003</v>
      </c>
      <c r="M27" s="66">
        <f>RANK(L27,L$8:L$34,0)</f>
        <v>5</v>
      </c>
      <c r="N27" s="65">
        <f>VLOOKUP($A27,'Return Data'!$B$7:$R$2843,14,0)</f>
        <v>5.9039000000000001</v>
      </c>
      <c r="O27" s="66">
        <f>RANK(N27,N$8:N$34,0)</f>
        <v>2</v>
      </c>
      <c r="P27" s="65">
        <f>VLOOKUP($A27,'Return Data'!$B$7:$R$2843,15,0)</f>
        <v>6.2998000000000003</v>
      </c>
      <c r="Q27" s="66">
        <f>RANK(P27,P$8:P$34,0)</f>
        <v>1</v>
      </c>
      <c r="R27" s="65">
        <f>VLOOKUP($A27,'Return Data'!$B$7:$R$2843,16,0)</f>
        <v>7.3052999999999999</v>
      </c>
      <c r="S27" s="67">
        <f t="shared" si="5"/>
        <v>1</v>
      </c>
    </row>
    <row r="28" spans="1:19" x14ac:dyDescent="0.3">
      <c r="A28" s="63" t="s">
        <v>1730</v>
      </c>
      <c r="B28" s="64">
        <f>VLOOKUP($A28,'Return Data'!$B$7:$R$2843,3,0)</f>
        <v>44393</v>
      </c>
      <c r="C28" s="65">
        <f>VLOOKUP($A28,'Return Data'!$B$7:$R$2843,4,0)</f>
        <v>15.356</v>
      </c>
      <c r="D28" s="65">
        <f>VLOOKUP($A28,'Return Data'!$B$7:$R$2843,10,0)</f>
        <v>1.0596000000000001</v>
      </c>
      <c r="E28" s="66">
        <f t="shared" si="0"/>
        <v>20</v>
      </c>
      <c r="F28" s="65">
        <f>VLOOKUP($A28,'Return Data'!$B$7:$R$2843,11,0)</f>
        <v>2.218</v>
      </c>
      <c r="G28" s="66">
        <f t="shared" si="1"/>
        <v>18</v>
      </c>
      <c r="H28" s="65">
        <f>VLOOKUP($A28,'Return Data'!$B$7:$R$2843,12,0)</f>
        <v>3.1621999999999999</v>
      </c>
      <c r="I28" s="66">
        <f t="shared" si="8"/>
        <v>15</v>
      </c>
      <c r="J28" s="65">
        <f>VLOOKUP($A28,'Return Data'!$B$7:$R$2843,13,0)</f>
        <v>4.3795000000000002</v>
      </c>
      <c r="K28" s="66">
        <f t="shared" si="9"/>
        <v>10</v>
      </c>
      <c r="L28" s="65">
        <f>VLOOKUP($A28,'Return Data'!$B$7:$R$2843,17,0)</f>
        <v>4.7568000000000001</v>
      </c>
      <c r="M28" s="66">
        <f>RANK(L28,L$8:L$34,0)</f>
        <v>15</v>
      </c>
      <c r="N28" s="65">
        <f>VLOOKUP($A28,'Return Data'!$B$7:$R$2843,14,0)</f>
        <v>5.3041999999999998</v>
      </c>
      <c r="O28" s="66">
        <f>RANK(N28,N$8:N$34,0)</f>
        <v>14</v>
      </c>
      <c r="P28" s="65">
        <f>VLOOKUP($A28,'Return Data'!$B$7:$R$2843,15,0)</f>
        <v>5.8106999999999998</v>
      </c>
      <c r="Q28" s="66">
        <f>RANK(P28,P$8:P$34,0)</f>
        <v>11</v>
      </c>
      <c r="R28" s="65">
        <f>VLOOKUP($A28,'Return Data'!$B$7:$R$2843,16,0)</f>
        <v>6.4226999999999999</v>
      </c>
      <c r="S28" s="67">
        <f t="shared" si="5"/>
        <v>13</v>
      </c>
    </row>
    <row r="29" spans="1:19" x14ac:dyDescent="0.3">
      <c r="A29" s="63" t="s">
        <v>1731</v>
      </c>
      <c r="B29" s="64">
        <f>VLOOKUP($A29,'Return Data'!$B$7:$R$2843,3,0)</f>
        <v>44393</v>
      </c>
      <c r="C29" s="65">
        <f>VLOOKUP($A29,'Return Data'!$B$7:$R$2843,4,0)</f>
        <v>12.038600000000001</v>
      </c>
      <c r="D29" s="65">
        <f>VLOOKUP($A29,'Return Data'!$B$7:$R$2843,10,0)</f>
        <v>0.87649999999999995</v>
      </c>
      <c r="E29" s="66">
        <f t="shared" si="0"/>
        <v>25</v>
      </c>
      <c r="F29" s="65">
        <f>VLOOKUP($A29,'Return Data'!$B$7:$R$2843,11,0)</f>
        <v>1.7410000000000001</v>
      </c>
      <c r="G29" s="66">
        <f t="shared" si="1"/>
        <v>24</v>
      </c>
      <c r="H29" s="65">
        <f>VLOOKUP($A29,'Return Data'!$B$7:$R$2843,12,0)</f>
        <v>2.3090000000000002</v>
      </c>
      <c r="I29" s="66">
        <f t="shared" si="8"/>
        <v>22</v>
      </c>
      <c r="J29" s="65">
        <f>VLOOKUP($A29,'Return Data'!$B$7:$R$2843,13,0)</f>
        <v>2.8315999999999999</v>
      </c>
      <c r="K29" s="66">
        <f t="shared" si="9"/>
        <v>24</v>
      </c>
      <c r="L29" s="65">
        <f>VLOOKUP($A29,'Return Data'!$B$7:$R$2843,17,0)</f>
        <v>3.0305</v>
      </c>
      <c r="M29" s="66">
        <f>RANK(L29,L$8:L$34,0)</f>
        <v>22</v>
      </c>
      <c r="N29" s="65">
        <f>VLOOKUP($A29,'Return Data'!$B$7:$R$2843,14,0)</f>
        <v>1.7015</v>
      </c>
      <c r="O29" s="66">
        <f>RANK(N29,N$8:N$34,0)</f>
        <v>18</v>
      </c>
      <c r="P29" s="65"/>
      <c r="Q29" s="66"/>
      <c r="R29" s="65">
        <f>VLOOKUP($A29,'Return Data'!$B$7:$R$2843,16,0)</f>
        <v>3.6053000000000002</v>
      </c>
      <c r="S29" s="67">
        <f t="shared" si="5"/>
        <v>25</v>
      </c>
    </row>
    <row r="30" spans="1:19" x14ac:dyDescent="0.3">
      <c r="A30" s="63" t="s">
        <v>1732</v>
      </c>
      <c r="B30" s="64">
        <f>VLOOKUP($A30,'Return Data'!$B$7:$R$2843,3,0)</f>
        <v>44393</v>
      </c>
      <c r="C30" s="65">
        <f>VLOOKUP($A30,'Return Data'!$B$7:$R$2843,4,0)</f>
        <v>27.668900000000001</v>
      </c>
      <c r="D30" s="65">
        <f>VLOOKUP($A30,'Return Data'!$B$7:$R$2843,10,0)</f>
        <v>1.1637999999999999</v>
      </c>
      <c r="E30" s="66">
        <f t="shared" si="0"/>
        <v>14</v>
      </c>
      <c r="F30" s="65">
        <f>VLOOKUP($A30,'Return Data'!$B$7:$R$2843,11,0)</f>
        <v>2.274</v>
      </c>
      <c r="G30" s="66">
        <f t="shared" si="1"/>
        <v>16</v>
      </c>
      <c r="H30" s="65">
        <f>VLOOKUP($A30,'Return Data'!$B$7:$R$2843,12,0)</f>
        <v>3.0756000000000001</v>
      </c>
      <c r="I30" s="66">
        <f t="shared" si="8"/>
        <v>17</v>
      </c>
      <c r="J30" s="65">
        <f>VLOOKUP($A30,'Return Data'!$B$7:$R$2843,13,0)</f>
        <v>3.8108</v>
      </c>
      <c r="K30" s="66">
        <f t="shared" si="9"/>
        <v>18</v>
      </c>
      <c r="L30" s="65">
        <f>VLOOKUP($A30,'Return Data'!$B$7:$R$2843,17,0)</f>
        <v>4.4516</v>
      </c>
      <c r="M30" s="66">
        <f>RANK(L30,L$8:L$34,0)</f>
        <v>18</v>
      </c>
      <c r="N30" s="65">
        <f>VLOOKUP($A30,'Return Data'!$B$7:$R$2843,14,0)</f>
        <v>5.1985000000000001</v>
      </c>
      <c r="O30" s="66">
        <f>RANK(N30,N$8:N$34,0)</f>
        <v>15</v>
      </c>
      <c r="P30" s="65">
        <f>VLOOKUP($A30,'Return Data'!$B$7:$R$2843,15,0)</f>
        <v>5.7571000000000003</v>
      </c>
      <c r="Q30" s="66">
        <f>RANK(P30,P$8:P$34,0)</f>
        <v>12</v>
      </c>
      <c r="R30" s="65">
        <f>VLOOKUP($A30,'Return Data'!$B$7:$R$2843,16,0)</f>
        <v>6.8750999999999998</v>
      </c>
      <c r="S30" s="67">
        <f t="shared" si="5"/>
        <v>8</v>
      </c>
    </row>
    <row r="31" spans="1:19" x14ac:dyDescent="0.3">
      <c r="A31" s="63" t="s">
        <v>1733</v>
      </c>
      <c r="B31" s="64">
        <f>VLOOKUP($A31,'Return Data'!$B$7:$R$2843,3,0)</f>
        <v>44393</v>
      </c>
      <c r="C31" s="65">
        <f>VLOOKUP($A31,'Return Data'!$B$7:$R$2843,4,0)</f>
        <v>10.666399999999999</v>
      </c>
      <c r="D31" s="65">
        <f>VLOOKUP($A31,'Return Data'!$B$7:$R$2843,10,0)</f>
        <v>1.2108000000000001</v>
      </c>
      <c r="E31" s="66">
        <f t="shared" si="0"/>
        <v>10</v>
      </c>
      <c r="F31" s="65">
        <f>VLOOKUP($A31,'Return Data'!$B$7:$R$2843,11,0)</f>
        <v>2.5931000000000002</v>
      </c>
      <c r="G31" s="66">
        <f t="shared" si="1"/>
        <v>3</v>
      </c>
      <c r="H31" s="65">
        <f>VLOOKUP($A31,'Return Data'!$B$7:$R$2843,12,0)</f>
        <v>3.5301</v>
      </c>
      <c r="I31" s="66">
        <f t="shared" si="8"/>
        <v>3</v>
      </c>
      <c r="J31" s="65">
        <f>VLOOKUP($A31,'Return Data'!$B$7:$R$2843,13,0)</f>
        <v>4.9821999999999997</v>
      </c>
      <c r="K31" s="66">
        <f t="shared" si="9"/>
        <v>1</v>
      </c>
      <c r="L31" s="65"/>
      <c r="M31" s="66"/>
      <c r="N31" s="65"/>
      <c r="O31" s="66"/>
      <c r="P31" s="65"/>
      <c r="Q31" s="66"/>
      <c r="R31" s="65">
        <f>VLOOKUP($A31,'Return Data'!$B$7:$R$2843,16,0)</f>
        <v>4.5606999999999998</v>
      </c>
      <c r="S31" s="67">
        <f t="shared" si="5"/>
        <v>22</v>
      </c>
    </row>
    <row r="32" spans="1:19" x14ac:dyDescent="0.3">
      <c r="A32" s="63" t="s">
        <v>1734</v>
      </c>
      <c r="B32" s="64">
        <f>VLOOKUP($A32,'Return Data'!$B$7:$R$2843,3,0)</f>
        <v>44393</v>
      </c>
      <c r="C32" s="65">
        <f>VLOOKUP($A32,'Return Data'!$B$7:$R$2843,4,0)</f>
        <v>11.655099999999999</v>
      </c>
      <c r="D32" s="65">
        <f>VLOOKUP($A32,'Return Data'!$B$7:$R$2843,10,0)</f>
        <v>1.3169999999999999</v>
      </c>
      <c r="E32" s="66">
        <f t="shared" si="0"/>
        <v>1</v>
      </c>
      <c r="F32" s="65">
        <f>VLOOKUP($A32,'Return Data'!$B$7:$R$2843,11,0)</f>
        <v>2.6518999999999999</v>
      </c>
      <c r="G32" s="66">
        <f t="shared" si="1"/>
        <v>1</v>
      </c>
      <c r="H32" s="65">
        <f>VLOOKUP($A32,'Return Data'!$B$7:$R$2843,12,0)</f>
        <v>3.6783000000000001</v>
      </c>
      <c r="I32" s="66">
        <f t="shared" si="8"/>
        <v>1</v>
      </c>
      <c r="J32" s="65">
        <f>VLOOKUP($A32,'Return Data'!$B$7:$R$2843,13,0)</f>
        <v>4.7602000000000002</v>
      </c>
      <c r="K32" s="66">
        <f t="shared" si="9"/>
        <v>2</v>
      </c>
      <c r="L32" s="65">
        <f>VLOOKUP($A32,'Return Data'!$B$7:$R$2843,17,0)</f>
        <v>5.6589</v>
      </c>
      <c r="M32" s="66">
        <f>RANK(L32,L$8:L$34,0)</f>
        <v>1</v>
      </c>
      <c r="N32" s="65"/>
      <c r="O32" s="66"/>
      <c r="P32" s="65"/>
      <c r="Q32" s="66"/>
      <c r="R32" s="65">
        <f>VLOOKUP($A32,'Return Data'!$B$7:$R$2843,16,0)</f>
        <v>6.1208</v>
      </c>
      <c r="S32" s="67">
        <f t="shared" si="5"/>
        <v>17</v>
      </c>
    </row>
    <row r="33" spans="1:19" x14ac:dyDescent="0.3">
      <c r="A33" s="63" t="s">
        <v>1735</v>
      </c>
      <c r="B33" s="64">
        <f>VLOOKUP($A33,'Return Data'!$B$7:$R$2843,3,0)</f>
        <v>44393</v>
      </c>
      <c r="C33" s="65">
        <f>VLOOKUP($A33,'Return Data'!$B$7:$R$2843,4,0)</f>
        <v>11.3316</v>
      </c>
      <c r="D33" s="65">
        <f>VLOOKUP($A33,'Return Data'!$B$7:$R$2843,10,0)</f>
        <v>1.0667</v>
      </c>
      <c r="E33" s="66">
        <f t="shared" si="0"/>
        <v>19</v>
      </c>
      <c r="F33" s="65">
        <f>VLOOKUP($A33,'Return Data'!$B$7:$R$2843,11,0)</f>
        <v>2.1012</v>
      </c>
      <c r="G33" s="66">
        <f t="shared" si="1"/>
        <v>20</v>
      </c>
      <c r="H33" s="65">
        <f>VLOOKUP($A33,'Return Data'!$B$7:$R$2843,12,0)</f>
        <v>2.9453</v>
      </c>
      <c r="I33" s="66">
        <f t="shared" si="8"/>
        <v>18</v>
      </c>
      <c r="J33" s="65">
        <f>VLOOKUP($A33,'Return Data'!$B$7:$R$2843,13,0)</f>
        <v>3.8500999999999999</v>
      </c>
      <c r="K33" s="66">
        <f t="shared" si="9"/>
        <v>17</v>
      </c>
      <c r="L33" s="65">
        <f>VLOOKUP($A33,'Return Data'!$B$7:$R$2843,17,0)</f>
        <v>4.9115000000000002</v>
      </c>
      <c r="M33" s="66">
        <f>RANK(L33,L$8:L$34,0)</f>
        <v>12</v>
      </c>
      <c r="N33" s="65"/>
      <c r="O33" s="66"/>
      <c r="P33" s="65"/>
      <c r="Q33" s="66"/>
      <c r="R33" s="65">
        <f>VLOOKUP($A33,'Return Data'!$B$7:$R$2843,16,0)</f>
        <v>5.3404999999999996</v>
      </c>
      <c r="S33" s="67">
        <f t="shared" si="5"/>
        <v>19</v>
      </c>
    </row>
    <row r="34" spans="1:19" x14ac:dyDescent="0.3">
      <c r="A34" s="63" t="s">
        <v>1736</v>
      </c>
      <c r="B34" s="64">
        <f>VLOOKUP($A34,'Return Data'!$B$7:$R$2843,3,0)</f>
        <v>44393</v>
      </c>
      <c r="C34" s="65">
        <f>VLOOKUP($A34,'Return Data'!$B$7:$R$2843,4,0)</f>
        <v>28.9132</v>
      </c>
      <c r="D34" s="65">
        <f>VLOOKUP($A34,'Return Data'!$B$7:$R$2843,10,0)</f>
        <v>1.2650999999999999</v>
      </c>
      <c r="E34" s="66">
        <f t="shared" si="0"/>
        <v>4</v>
      </c>
      <c r="F34" s="65">
        <f>VLOOKUP($A34,'Return Data'!$B$7:$R$2843,11,0)</f>
        <v>2.5545</v>
      </c>
      <c r="G34" s="66">
        <f t="shared" si="1"/>
        <v>5</v>
      </c>
      <c r="H34" s="65">
        <f>VLOOKUP($A34,'Return Data'!$B$7:$R$2843,12,0)</f>
        <v>3.4517000000000002</v>
      </c>
      <c r="I34" s="66">
        <f t="shared" si="8"/>
        <v>9</v>
      </c>
      <c r="J34" s="65">
        <f>VLOOKUP($A34,'Return Data'!$B$7:$R$2843,13,0)</f>
        <v>4.3948999999999998</v>
      </c>
      <c r="K34" s="66">
        <f t="shared" si="9"/>
        <v>9</v>
      </c>
      <c r="L34" s="65">
        <f>VLOOKUP($A34,'Return Data'!$B$7:$R$2843,17,0)</f>
        <v>5.1029999999999998</v>
      </c>
      <c r="M34" s="66">
        <f>RANK(L34,L$8:L$34,0)</f>
        <v>8</v>
      </c>
      <c r="N34" s="65">
        <f>VLOOKUP($A34,'Return Data'!$B$7:$R$2843,14,0)</f>
        <v>5.7628000000000004</v>
      </c>
      <c r="O34" s="66">
        <f>RANK(N34,N$8:N$34,0)</f>
        <v>5</v>
      </c>
      <c r="P34" s="65">
        <f>VLOOKUP($A34,'Return Data'!$B$7:$R$2843,15,0)</f>
        <v>6.0834000000000001</v>
      </c>
      <c r="Q34" s="66">
        <f>RANK(P34,P$8:P$34,0)</f>
        <v>8</v>
      </c>
      <c r="R34" s="65">
        <f>VLOOKUP($A34,'Return Data'!$B$7:$R$2843,16,0)</f>
        <v>6.8833000000000002</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1.107137037037037</v>
      </c>
      <c r="E36" s="74"/>
      <c r="F36" s="75">
        <f>AVERAGE(F8:F34)</f>
        <v>2.2177296296296292</v>
      </c>
      <c r="G36" s="74"/>
      <c r="H36" s="75">
        <f>AVERAGE(H8:H34)</f>
        <v>3.0497039999999997</v>
      </c>
      <c r="I36" s="74"/>
      <c r="J36" s="75">
        <f>AVERAGE(J8:J34)</f>
        <v>3.9318959999999992</v>
      </c>
      <c r="K36" s="74"/>
      <c r="L36" s="75">
        <f>AVERAGE(L8:L34)</f>
        <v>4.6180347826086958</v>
      </c>
      <c r="M36" s="74"/>
      <c r="N36" s="75">
        <f>AVERAGE(N8:N34)</f>
        <v>5.31836111111111</v>
      </c>
      <c r="O36" s="74"/>
      <c r="P36" s="75">
        <f>AVERAGE(P8:P34)</f>
        <v>5.9655733333333325</v>
      </c>
      <c r="Q36" s="74"/>
      <c r="R36" s="75">
        <f>AVERAGE(R8:R34)</f>
        <v>5.8803592592592588</v>
      </c>
      <c r="S36" s="76"/>
    </row>
    <row r="37" spans="1:19" x14ac:dyDescent="0.3">
      <c r="A37" s="73" t="s">
        <v>28</v>
      </c>
      <c r="B37" s="74"/>
      <c r="C37" s="74"/>
      <c r="D37" s="75">
        <f>MIN(D8:D34)</f>
        <v>0.36620000000000003</v>
      </c>
      <c r="E37" s="74"/>
      <c r="F37" s="75">
        <f>MIN(F8:F34)</f>
        <v>0.79569999999999996</v>
      </c>
      <c r="G37" s="74"/>
      <c r="H37" s="75">
        <f>MIN(H8:H34)</f>
        <v>1.1725000000000001</v>
      </c>
      <c r="I37" s="74"/>
      <c r="J37" s="75">
        <f>MIN(J8:J34)</f>
        <v>1.119</v>
      </c>
      <c r="K37" s="74"/>
      <c r="L37" s="75">
        <f>MIN(L8:L34)</f>
        <v>1.5692999999999999</v>
      </c>
      <c r="M37" s="74"/>
      <c r="N37" s="75">
        <f>MIN(N8:N34)</f>
        <v>1.7015</v>
      </c>
      <c r="O37" s="74"/>
      <c r="P37" s="75">
        <f>MIN(P8:P34)</f>
        <v>5.0804999999999998</v>
      </c>
      <c r="Q37" s="74"/>
      <c r="R37" s="75">
        <f>MIN(R8:R34)</f>
        <v>3.0558000000000001</v>
      </c>
      <c r="S37" s="76"/>
    </row>
    <row r="38" spans="1:19" ht="15" thickBot="1" x14ac:dyDescent="0.35">
      <c r="A38" s="77" t="s">
        <v>29</v>
      </c>
      <c r="B38" s="78"/>
      <c r="C38" s="78"/>
      <c r="D38" s="79">
        <f>MAX(D8:D34)</f>
        <v>1.3169999999999999</v>
      </c>
      <c r="E38" s="78"/>
      <c r="F38" s="79">
        <f>MAX(F8:F34)</f>
        <v>2.6518999999999999</v>
      </c>
      <c r="G38" s="78"/>
      <c r="H38" s="79">
        <f>MAX(H8:H34)</f>
        <v>3.6783000000000001</v>
      </c>
      <c r="I38" s="78"/>
      <c r="J38" s="79">
        <f>MAX(J8:J34)</f>
        <v>4.9821999999999997</v>
      </c>
      <c r="K38" s="78"/>
      <c r="L38" s="79">
        <f>MAX(L8:L34)</f>
        <v>5.6589</v>
      </c>
      <c r="M38" s="78"/>
      <c r="N38" s="79">
        <f>MAX(N8:N34)</f>
        <v>5.9206000000000003</v>
      </c>
      <c r="O38" s="78"/>
      <c r="P38" s="79">
        <f>MAX(P8:P34)</f>
        <v>6.2998000000000003</v>
      </c>
      <c r="Q38" s="78"/>
      <c r="R38" s="79">
        <f>MAX(R8:R34)</f>
        <v>7.3052999999999999</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44393</v>
      </c>
      <c r="C8" s="65">
        <f>VLOOKUP($A8,'Return Data'!$B$7:$R$2843,4,0)</f>
        <v>21.103100000000001</v>
      </c>
      <c r="D8" s="65">
        <f>VLOOKUP($A8,'Return Data'!$B$7:$R$2843,10,0)</f>
        <v>1.1184000000000001</v>
      </c>
      <c r="E8" s="66">
        <f t="shared" ref="E8:E34" si="0">RANK(D8,D$8:D$34,0)</f>
        <v>4</v>
      </c>
      <c r="F8" s="65">
        <f>VLOOKUP($A8,'Return Data'!$B$7:$R$2843,11,0)</f>
        <v>2.2843</v>
      </c>
      <c r="G8" s="66">
        <f t="shared" ref="G8:G34" si="1">RANK(F8,F$8:F$34,0)</f>
        <v>1</v>
      </c>
      <c r="H8" s="65">
        <f>VLOOKUP($A8,'Return Data'!$B$7:$R$2843,12,0)</f>
        <v>3.0425</v>
      </c>
      <c r="I8" s="66">
        <f t="shared" ref="I8:I23" si="2">RANK(H8,H$8:H$34,0)</f>
        <v>3</v>
      </c>
      <c r="J8" s="65">
        <f>VLOOKUP($A8,'Return Data'!$B$7:$R$2843,13,0)</f>
        <v>3.7818000000000001</v>
      </c>
      <c r="K8" s="66">
        <f t="shared" ref="K8:K23" si="3">RANK(J8,J$8:J$34,0)</f>
        <v>7</v>
      </c>
      <c r="L8" s="65">
        <f>VLOOKUP($A8,'Return Data'!$B$7:$R$2843,17,0)</f>
        <v>4.4779</v>
      </c>
      <c r="M8" s="66">
        <f t="shared" ref="M8:M18" si="4">RANK(L8,L$8:L$34,0)</f>
        <v>7</v>
      </c>
      <c r="N8" s="65">
        <f>VLOOKUP($A8,'Return Data'!$B$7:$R$2843,14,0)</f>
        <v>5.0983999999999998</v>
      </c>
      <c r="O8" s="66">
        <f>RANK(N8,N$8:N$34,0)</f>
        <v>7</v>
      </c>
      <c r="P8" s="65">
        <f>VLOOKUP($A8,'Return Data'!$B$7:$R$2843,15,0)</f>
        <v>5.4499000000000004</v>
      </c>
      <c r="Q8" s="66">
        <f>RANK(P8,P$8:P$34,0)</f>
        <v>7</v>
      </c>
      <c r="R8" s="65">
        <f>VLOOKUP($A8,'Return Data'!$B$7:$R$2843,16,0)</f>
        <v>6.4288999999999996</v>
      </c>
      <c r="S8" s="67">
        <f t="shared" ref="S8:S34" si="5">RANK(R8,R$8:R$34,0)</f>
        <v>10</v>
      </c>
    </row>
    <row r="9" spans="1:20" x14ac:dyDescent="0.3">
      <c r="A9" s="63" t="s">
        <v>1738</v>
      </c>
      <c r="B9" s="64">
        <f>VLOOKUP($A9,'Return Data'!$B$7:$R$2843,3,0)</f>
        <v>44393</v>
      </c>
      <c r="C9" s="65">
        <f>VLOOKUP($A9,'Return Data'!$B$7:$R$2843,4,0)</f>
        <v>14.824999999999999</v>
      </c>
      <c r="D9" s="65">
        <f>VLOOKUP($A9,'Return Data'!$B$7:$R$2843,10,0)</f>
        <v>0.9506</v>
      </c>
      <c r="E9" s="66">
        <f t="shared" si="0"/>
        <v>18</v>
      </c>
      <c r="F9" s="65">
        <f>VLOOKUP($A9,'Return Data'!$B$7:$R$2843,11,0)</f>
        <v>1.9923999999999999</v>
      </c>
      <c r="G9" s="66">
        <f t="shared" si="1"/>
        <v>15</v>
      </c>
      <c r="H9" s="65">
        <f>VLOOKUP($A9,'Return Data'!$B$7:$R$2843,12,0)</f>
        <v>2.6996000000000002</v>
      </c>
      <c r="I9" s="66">
        <f t="shared" si="2"/>
        <v>16</v>
      </c>
      <c r="J9" s="65">
        <f>VLOOKUP($A9,'Return Data'!$B$7:$R$2843,13,0)</f>
        <v>3.3647999999999998</v>
      </c>
      <c r="K9" s="66">
        <f t="shared" si="3"/>
        <v>17</v>
      </c>
      <c r="L9" s="65">
        <f>VLOOKUP($A9,'Return Data'!$B$7:$R$2843,17,0)</f>
        <v>4.2493999999999996</v>
      </c>
      <c r="M9" s="66">
        <f t="shared" si="4"/>
        <v>12</v>
      </c>
      <c r="N9" s="65">
        <f>VLOOKUP($A9,'Return Data'!$B$7:$R$2843,14,0)</f>
        <v>4.9179000000000004</v>
      </c>
      <c r="O9" s="66">
        <f>RANK(N9,N$8:N$34,0)</f>
        <v>11</v>
      </c>
      <c r="P9" s="65">
        <f>VLOOKUP($A9,'Return Data'!$B$7:$R$2843,15,0)</f>
        <v>5.3792</v>
      </c>
      <c r="Q9" s="66">
        <f>RANK(P9,P$8:P$34,0)</f>
        <v>8</v>
      </c>
      <c r="R9" s="65">
        <f>VLOOKUP($A9,'Return Data'!$B$7:$R$2843,16,0)</f>
        <v>5.8494999999999999</v>
      </c>
      <c r="S9" s="67">
        <f t="shared" si="5"/>
        <v>13</v>
      </c>
    </row>
    <row r="10" spans="1:20" x14ac:dyDescent="0.3">
      <c r="A10" s="63" t="s">
        <v>1739</v>
      </c>
      <c r="B10" s="64">
        <f>VLOOKUP($A10,'Return Data'!$B$7:$R$2843,3,0)</f>
        <v>44393</v>
      </c>
      <c r="C10" s="65">
        <f>VLOOKUP($A10,'Return Data'!$B$7:$R$2843,4,0)</f>
        <v>12.826000000000001</v>
      </c>
      <c r="D10" s="65">
        <f>VLOOKUP($A10,'Return Data'!$B$7:$R$2843,10,0)</f>
        <v>1.0399</v>
      </c>
      <c r="E10" s="66">
        <f t="shared" si="0"/>
        <v>12</v>
      </c>
      <c r="F10" s="65">
        <f>VLOOKUP($A10,'Return Data'!$B$7:$R$2843,11,0)</f>
        <v>2.0933999999999999</v>
      </c>
      <c r="G10" s="66">
        <f t="shared" si="1"/>
        <v>11</v>
      </c>
      <c r="H10" s="65">
        <f>VLOOKUP($A10,'Return Data'!$B$7:$R$2843,12,0)</f>
        <v>2.9786999999999999</v>
      </c>
      <c r="I10" s="66">
        <f t="shared" si="2"/>
        <v>7</v>
      </c>
      <c r="J10" s="65">
        <f>VLOOKUP($A10,'Return Data'!$B$7:$R$2843,13,0)</f>
        <v>3.7869999999999999</v>
      </c>
      <c r="K10" s="66">
        <f t="shared" si="3"/>
        <v>6</v>
      </c>
      <c r="L10" s="65">
        <f>VLOOKUP($A10,'Return Data'!$B$7:$R$2843,17,0)</f>
        <v>4.6144999999999996</v>
      </c>
      <c r="M10" s="66">
        <f t="shared" si="4"/>
        <v>3</v>
      </c>
      <c r="N10" s="65">
        <f>VLOOKUP($A10,'Return Data'!$B$7:$R$2843,14,0)</f>
        <v>5.2031000000000001</v>
      </c>
      <c r="O10" s="66">
        <f>RANK(N10,N$8:N$34,0)</f>
        <v>2</v>
      </c>
      <c r="P10" s="65"/>
      <c r="Q10" s="66"/>
      <c r="R10" s="65">
        <f>VLOOKUP($A10,'Return Data'!$B$7:$R$2843,16,0)</f>
        <v>5.6215999999999999</v>
      </c>
      <c r="S10" s="67">
        <f t="shared" si="5"/>
        <v>16</v>
      </c>
    </row>
    <row r="11" spans="1:20" x14ac:dyDescent="0.3">
      <c r="A11" s="63" t="s">
        <v>1740</v>
      </c>
      <c r="B11" s="64">
        <f>VLOOKUP($A11,'Return Data'!$B$7:$R$2843,3,0)</f>
        <v>44393</v>
      </c>
      <c r="C11" s="65">
        <f>VLOOKUP($A11,'Return Data'!$B$7:$R$2843,4,0)</f>
        <v>11.3285</v>
      </c>
      <c r="D11" s="65">
        <f>VLOOKUP($A11,'Return Data'!$B$7:$R$2843,10,0)</f>
        <v>0.66559999999999997</v>
      </c>
      <c r="E11" s="66">
        <f t="shared" si="0"/>
        <v>26</v>
      </c>
      <c r="F11" s="65">
        <f>VLOOKUP($A11,'Return Data'!$B$7:$R$2843,11,0)</f>
        <v>1.3663000000000001</v>
      </c>
      <c r="G11" s="66">
        <f t="shared" si="1"/>
        <v>26</v>
      </c>
      <c r="H11" s="65">
        <f>VLOOKUP($A11,'Return Data'!$B$7:$R$2843,12,0)</f>
        <v>1.7277</v>
      </c>
      <c r="I11" s="66">
        <f t="shared" si="2"/>
        <v>24</v>
      </c>
      <c r="J11" s="65">
        <f>VLOOKUP($A11,'Return Data'!$B$7:$R$2843,13,0)</f>
        <v>2.4981</v>
      </c>
      <c r="K11" s="66">
        <f t="shared" si="3"/>
        <v>22</v>
      </c>
      <c r="L11" s="65">
        <f>VLOOKUP($A11,'Return Data'!$B$7:$R$2843,17,0)</f>
        <v>3.1972</v>
      </c>
      <c r="M11" s="66">
        <f t="shared" si="4"/>
        <v>20</v>
      </c>
      <c r="N11" s="65"/>
      <c r="O11" s="66"/>
      <c r="P11" s="65"/>
      <c r="Q11" s="66"/>
      <c r="R11" s="65">
        <f>VLOOKUP($A11,'Return Data'!$B$7:$R$2843,16,0)</f>
        <v>4.1337999999999999</v>
      </c>
      <c r="S11" s="67">
        <f t="shared" si="5"/>
        <v>21</v>
      </c>
    </row>
    <row r="12" spans="1:20" x14ac:dyDescent="0.3">
      <c r="A12" s="63" t="s">
        <v>1741</v>
      </c>
      <c r="B12" s="64">
        <f>VLOOKUP($A12,'Return Data'!$B$7:$R$2843,3,0)</f>
        <v>44393</v>
      </c>
      <c r="C12" s="65">
        <f>VLOOKUP($A12,'Return Data'!$B$7:$R$2843,4,0)</f>
        <v>11.907</v>
      </c>
      <c r="D12" s="65">
        <f>VLOOKUP($A12,'Return Data'!$B$7:$R$2843,10,0)</f>
        <v>1.0524</v>
      </c>
      <c r="E12" s="66">
        <f t="shared" si="0"/>
        <v>10</v>
      </c>
      <c r="F12" s="65">
        <f>VLOOKUP($A12,'Return Data'!$B$7:$R$2843,11,0)</f>
        <v>1.9435</v>
      </c>
      <c r="G12" s="66">
        <f t="shared" si="1"/>
        <v>17</v>
      </c>
      <c r="H12" s="65">
        <f>VLOOKUP($A12,'Return Data'!$B$7:$R$2843,12,0)</f>
        <v>2.6997</v>
      </c>
      <c r="I12" s="66">
        <f t="shared" si="2"/>
        <v>15</v>
      </c>
      <c r="J12" s="65">
        <f>VLOOKUP($A12,'Return Data'!$B$7:$R$2843,13,0)</f>
        <v>3.4941</v>
      </c>
      <c r="K12" s="66">
        <f t="shared" si="3"/>
        <v>14</v>
      </c>
      <c r="L12" s="65">
        <f>VLOOKUP($A12,'Return Data'!$B$7:$R$2843,17,0)</f>
        <v>4.2438000000000002</v>
      </c>
      <c r="M12" s="66">
        <f t="shared" si="4"/>
        <v>13</v>
      </c>
      <c r="N12" s="65">
        <f>VLOOKUP($A12,'Return Data'!$B$7:$R$2843,14,0)</f>
        <v>5.0114000000000001</v>
      </c>
      <c r="O12" s="66">
        <f t="shared" ref="O12:O18" si="6">RANK(N12,N$8:N$34,0)</f>
        <v>9</v>
      </c>
      <c r="P12" s="65"/>
      <c r="Q12" s="66"/>
      <c r="R12" s="65">
        <f>VLOOKUP($A12,'Return Data'!$B$7:$R$2843,16,0)</f>
        <v>5.1525999999999996</v>
      </c>
      <c r="S12" s="67">
        <f t="shared" si="5"/>
        <v>18</v>
      </c>
    </row>
    <row r="13" spans="1:20" x14ac:dyDescent="0.3">
      <c r="A13" s="63" t="s">
        <v>1742</v>
      </c>
      <c r="B13" s="64">
        <f>VLOOKUP($A13,'Return Data'!$B$7:$R$2843,3,0)</f>
        <v>44393</v>
      </c>
      <c r="C13" s="65">
        <f>VLOOKUP($A13,'Return Data'!$B$7:$R$2843,4,0)</f>
        <v>15.317299999999999</v>
      </c>
      <c r="D13" s="65">
        <f>VLOOKUP($A13,'Return Data'!$B$7:$R$2843,10,0)</f>
        <v>1.0643</v>
      </c>
      <c r="E13" s="66">
        <f t="shared" si="0"/>
        <v>8</v>
      </c>
      <c r="F13" s="65">
        <f>VLOOKUP($A13,'Return Data'!$B$7:$R$2843,11,0)</f>
        <v>2.1576</v>
      </c>
      <c r="G13" s="66">
        <f t="shared" si="1"/>
        <v>9</v>
      </c>
      <c r="H13" s="65">
        <f>VLOOKUP($A13,'Return Data'!$B$7:$R$2843,12,0)</f>
        <v>2.907</v>
      </c>
      <c r="I13" s="66">
        <f t="shared" si="2"/>
        <v>11</v>
      </c>
      <c r="J13" s="65">
        <f>VLOOKUP($A13,'Return Data'!$B$7:$R$2843,13,0)</f>
        <v>3.6879</v>
      </c>
      <c r="K13" s="66">
        <f t="shared" si="3"/>
        <v>12</v>
      </c>
      <c r="L13" s="65">
        <f>VLOOKUP($A13,'Return Data'!$B$7:$R$2843,17,0)</f>
        <v>4.5731000000000002</v>
      </c>
      <c r="M13" s="66">
        <f t="shared" si="4"/>
        <v>4</v>
      </c>
      <c r="N13" s="65">
        <f>VLOOKUP($A13,'Return Data'!$B$7:$R$2843,14,0)</f>
        <v>5.1760999999999999</v>
      </c>
      <c r="O13" s="66">
        <f t="shared" si="6"/>
        <v>6</v>
      </c>
      <c r="P13" s="65">
        <f>VLOOKUP($A13,'Return Data'!$B$7:$R$2843,15,0)</f>
        <v>5.5743999999999998</v>
      </c>
      <c r="Q13" s="66">
        <f t="shared" ref="Q13:Q18" si="7">RANK(P13,P$8:P$34,0)</f>
        <v>4</v>
      </c>
      <c r="R13" s="65">
        <f>VLOOKUP($A13,'Return Data'!$B$7:$R$2843,16,0)</f>
        <v>6.2279999999999998</v>
      </c>
      <c r="S13" s="67">
        <f t="shared" si="5"/>
        <v>11</v>
      </c>
    </row>
    <row r="14" spans="1:20" x14ac:dyDescent="0.3">
      <c r="A14" s="63" t="s">
        <v>1743</v>
      </c>
      <c r="B14" s="64">
        <f>VLOOKUP($A14,'Return Data'!$B$7:$R$2843,3,0)</f>
        <v>44393</v>
      </c>
      <c r="C14" s="65">
        <f>VLOOKUP($A14,'Return Data'!$B$7:$R$2843,4,0)</f>
        <v>24.303000000000001</v>
      </c>
      <c r="D14" s="65">
        <f>VLOOKUP($A14,'Return Data'!$B$7:$R$2843,10,0)</f>
        <v>1.073</v>
      </c>
      <c r="E14" s="66">
        <f t="shared" si="0"/>
        <v>7</v>
      </c>
      <c r="F14" s="65">
        <f>VLOOKUP($A14,'Return Data'!$B$7:$R$2843,11,0)</f>
        <v>2.1349</v>
      </c>
      <c r="G14" s="66">
        <f t="shared" si="1"/>
        <v>10</v>
      </c>
      <c r="H14" s="65">
        <f>VLOOKUP($A14,'Return Data'!$B$7:$R$2843,12,0)</f>
        <v>2.9483000000000001</v>
      </c>
      <c r="I14" s="66">
        <f t="shared" si="2"/>
        <v>9</v>
      </c>
      <c r="J14" s="65">
        <f>VLOOKUP($A14,'Return Data'!$B$7:$R$2843,13,0)</f>
        <v>3.7082999999999999</v>
      </c>
      <c r="K14" s="66">
        <f t="shared" si="3"/>
        <v>11</v>
      </c>
      <c r="L14" s="65">
        <f>VLOOKUP($A14,'Return Data'!$B$7:$R$2843,17,0)</f>
        <v>4.1531000000000002</v>
      </c>
      <c r="M14" s="66">
        <f t="shared" si="4"/>
        <v>15</v>
      </c>
      <c r="N14" s="65">
        <f>VLOOKUP($A14,'Return Data'!$B$7:$R$2843,14,0)</f>
        <v>4.7960000000000003</v>
      </c>
      <c r="O14" s="66">
        <f t="shared" si="6"/>
        <v>13</v>
      </c>
      <c r="P14" s="65">
        <f>VLOOKUP($A14,'Return Data'!$B$7:$R$2843,15,0)</f>
        <v>5.1938000000000004</v>
      </c>
      <c r="Q14" s="66">
        <f t="shared" si="7"/>
        <v>13</v>
      </c>
      <c r="R14" s="65">
        <f>VLOOKUP($A14,'Return Data'!$B$7:$R$2843,16,0)</f>
        <v>6.6765999999999996</v>
      </c>
      <c r="S14" s="67">
        <f t="shared" si="5"/>
        <v>7</v>
      </c>
    </row>
    <row r="15" spans="1:20" x14ac:dyDescent="0.3">
      <c r="A15" s="63" t="s">
        <v>1744</v>
      </c>
      <c r="B15" s="64">
        <f>VLOOKUP($A15,'Return Data'!$B$7:$R$2843,3,0)</f>
        <v>44393</v>
      </c>
      <c r="C15" s="65">
        <f>VLOOKUP($A15,'Return Data'!$B$7:$R$2843,4,0)</f>
        <v>27.1755</v>
      </c>
      <c r="D15" s="65">
        <f>VLOOKUP($A15,'Return Data'!$B$7:$R$2843,10,0)</f>
        <v>1.1234</v>
      </c>
      <c r="E15" s="66">
        <f t="shared" si="0"/>
        <v>1</v>
      </c>
      <c r="F15" s="65">
        <f>VLOOKUP($A15,'Return Data'!$B$7:$R$2843,11,0)</f>
        <v>2.1970000000000001</v>
      </c>
      <c r="G15" s="66">
        <f t="shared" si="1"/>
        <v>6</v>
      </c>
      <c r="H15" s="65">
        <f>VLOOKUP($A15,'Return Data'!$B$7:$R$2843,12,0)</f>
        <v>2.9921000000000002</v>
      </c>
      <c r="I15" s="66">
        <f t="shared" si="2"/>
        <v>5</v>
      </c>
      <c r="J15" s="65">
        <f>VLOOKUP($A15,'Return Data'!$B$7:$R$2843,13,0)</f>
        <v>3.7383000000000002</v>
      </c>
      <c r="K15" s="66">
        <f t="shared" si="3"/>
        <v>8</v>
      </c>
      <c r="L15" s="65">
        <f>VLOOKUP($A15,'Return Data'!$B$7:$R$2843,17,0)</f>
        <v>4.4124999999999996</v>
      </c>
      <c r="M15" s="66">
        <f t="shared" si="4"/>
        <v>9</v>
      </c>
      <c r="N15" s="65">
        <f>VLOOKUP($A15,'Return Data'!$B$7:$R$2843,14,0)</f>
        <v>5.0944000000000003</v>
      </c>
      <c r="O15" s="66">
        <f t="shared" si="6"/>
        <v>8</v>
      </c>
      <c r="P15" s="65">
        <f>VLOOKUP($A15,'Return Data'!$B$7:$R$2843,15,0)</f>
        <v>5.4687999999999999</v>
      </c>
      <c r="Q15" s="66">
        <f t="shared" si="7"/>
        <v>6</v>
      </c>
      <c r="R15" s="65">
        <f>VLOOKUP($A15,'Return Data'!$B$7:$R$2843,16,0)</f>
        <v>7.1108000000000002</v>
      </c>
      <c r="S15" s="67">
        <f t="shared" si="5"/>
        <v>2</v>
      </c>
    </row>
    <row r="16" spans="1:20" x14ac:dyDescent="0.3">
      <c r="A16" s="63" t="s">
        <v>1745</v>
      </c>
      <c r="B16" s="64">
        <f>VLOOKUP($A16,'Return Data'!$B$7:$R$2843,3,0)</f>
        <v>44393</v>
      </c>
      <c r="C16" s="65">
        <f>VLOOKUP($A16,'Return Data'!$B$7:$R$2843,4,0)</f>
        <v>25.788599999999999</v>
      </c>
      <c r="D16" s="65">
        <f>VLOOKUP($A16,'Return Data'!$B$7:$R$2843,10,0)</f>
        <v>0.98480000000000001</v>
      </c>
      <c r="E16" s="66">
        <f t="shared" si="0"/>
        <v>15</v>
      </c>
      <c r="F16" s="65">
        <f>VLOOKUP($A16,'Return Data'!$B$7:$R$2843,11,0)</f>
        <v>2.0348999999999999</v>
      </c>
      <c r="G16" s="66">
        <f t="shared" si="1"/>
        <v>13</v>
      </c>
      <c r="H16" s="65">
        <f>VLOOKUP($A16,'Return Data'!$B$7:$R$2843,12,0)</f>
        <v>2.7654999999999998</v>
      </c>
      <c r="I16" s="66">
        <f t="shared" si="2"/>
        <v>12</v>
      </c>
      <c r="J16" s="65">
        <f>VLOOKUP($A16,'Return Data'!$B$7:$R$2843,13,0)</f>
        <v>3.5072000000000001</v>
      </c>
      <c r="K16" s="66">
        <f t="shared" si="3"/>
        <v>13</v>
      </c>
      <c r="L16" s="65">
        <f>VLOOKUP($A16,'Return Data'!$B$7:$R$2843,17,0)</f>
        <v>4.0983000000000001</v>
      </c>
      <c r="M16" s="66">
        <f t="shared" si="4"/>
        <v>16</v>
      </c>
      <c r="N16" s="65">
        <f>VLOOKUP($A16,'Return Data'!$B$7:$R$2843,14,0)</f>
        <v>4.9488000000000003</v>
      </c>
      <c r="O16" s="66">
        <f t="shared" si="6"/>
        <v>10</v>
      </c>
      <c r="P16" s="65">
        <f>VLOOKUP($A16,'Return Data'!$B$7:$R$2843,15,0)</f>
        <v>5.3468</v>
      </c>
      <c r="Q16" s="66">
        <f t="shared" si="7"/>
        <v>9</v>
      </c>
      <c r="R16" s="65">
        <f>VLOOKUP($A16,'Return Data'!$B$7:$R$2843,16,0)</f>
        <v>6.7141999999999999</v>
      </c>
      <c r="S16" s="67">
        <f t="shared" si="5"/>
        <v>6</v>
      </c>
    </row>
    <row r="17" spans="1:19" x14ac:dyDescent="0.3">
      <c r="A17" s="63" t="s">
        <v>1746</v>
      </c>
      <c r="B17" s="64">
        <f>VLOOKUP($A17,'Return Data'!$B$7:$R$2843,3,0)</f>
        <v>44393</v>
      </c>
      <c r="C17" s="65">
        <f>VLOOKUP($A17,'Return Data'!$B$7:$R$2843,4,0)</f>
        <v>14.3657</v>
      </c>
      <c r="D17" s="65">
        <f>VLOOKUP($A17,'Return Data'!$B$7:$R$2843,10,0)</f>
        <v>0.70379999999999998</v>
      </c>
      <c r="E17" s="66">
        <f t="shared" si="0"/>
        <v>25</v>
      </c>
      <c r="F17" s="65">
        <f>VLOOKUP($A17,'Return Data'!$B$7:$R$2843,11,0)</f>
        <v>1.5158</v>
      </c>
      <c r="G17" s="66">
        <f t="shared" si="1"/>
        <v>23</v>
      </c>
      <c r="H17" s="65">
        <f>VLOOKUP($A17,'Return Data'!$B$7:$R$2843,12,0)</f>
        <v>1.7789999999999999</v>
      </c>
      <c r="I17" s="66">
        <f t="shared" si="2"/>
        <v>23</v>
      </c>
      <c r="J17" s="65">
        <f>VLOOKUP($A17,'Return Data'!$B$7:$R$2843,13,0)</f>
        <v>2.2774999999999999</v>
      </c>
      <c r="K17" s="66">
        <f t="shared" si="3"/>
        <v>24</v>
      </c>
      <c r="L17" s="65">
        <f>VLOOKUP($A17,'Return Data'!$B$7:$R$2843,17,0)</f>
        <v>3.4209999999999998</v>
      </c>
      <c r="M17" s="66">
        <f t="shared" si="4"/>
        <v>19</v>
      </c>
      <c r="N17" s="65">
        <f>VLOOKUP($A17,'Return Data'!$B$7:$R$2843,14,0)</f>
        <v>4.2034000000000002</v>
      </c>
      <c r="O17" s="66">
        <f t="shared" si="6"/>
        <v>16</v>
      </c>
      <c r="P17" s="65">
        <f>VLOOKUP($A17,'Return Data'!$B$7:$R$2843,15,0)</f>
        <v>5.0275999999999996</v>
      </c>
      <c r="Q17" s="66">
        <f t="shared" si="7"/>
        <v>14</v>
      </c>
      <c r="R17" s="65">
        <f>VLOOKUP($A17,'Return Data'!$B$7:$R$2843,16,0)</f>
        <v>5.6615000000000002</v>
      </c>
      <c r="S17" s="67">
        <f t="shared" si="5"/>
        <v>15</v>
      </c>
    </row>
    <row r="18" spans="1:19" x14ac:dyDescent="0.3">
      <c r="A18" s="63" t="s">
        <v>1747</v>
      </c>
      <c r="B18" s="64">
        <f>VLOOKUP($A18,'Return Data'!$B$7:$R$2843,3,0)</f>
        <v>44393</v>
      </c>
      <c r="C18" s="65">
        <f>VLOOKUP($A18,'Return Data'!$B$7:$R$2843,4,0)</f>
        <v>25.055299999999999</v>
      </c>
      <c r="D18" s="65">
        <f>VLOOKUP($A18,'Return Data'!$B$7:$R$2843,10,0)</f>
        <v>1.0282</v>
      </c>
      <c r="E18" s="66">
        <f t="shared" si="0"/>
        <v>14</v>
      </c>
      <c r="F18" s="65">
        <f>VLOOKUP($A18,'Return Data'!$B$7:$R$2843,11,0)</f>
        <v>2.0316000000000001</v>
      </c>
      <c r="G18" s="66">
        <f t="shared" si="1"/>
        <v>14</v>
      </c>
      <c r="H18" s="65">
        <f>VLOOKUP($A18,'Return Data'!$B$7:$R$2843,12,0)</f>
        <v>2.7282000000000002</v>
      </c>
      <c r="I18" s="66">
        <f t="shared" si="2"/>
        <v>14</v>
      </c>
      <c r="J18" s="65">
        <f>VLOOKUP($A18,'Return Data'!$B$7:$R$2843,13,0)</f>
        <v>3.4807999999999999</v>
      </c>
      <c r="K18" s="66">
        <f t="shared" si="3"/>
        <v>15</v>
      </c>
      <c r="L18" s="65">
        <f>VLOOKUP($A18,'Return Data'!$B$7:$R$2843,17,0)</f>
        <v>4.391</v>
      </c>
      <c r="M18" s="66">
        <f t="shared" si="4"/>
        <v>11</v>
      </c>
      <c r="N18" s="65">
        <f>VLOOKUP($A18,'Return Data'!$B$7:$R$2843,14,0)</f>
        <v>4.9157999999999999</v>
      </c>
      <c r="O18" s="66">
        <f t="shared" si="6"/>
        <v>12</v>
      </c>
      <c r="P18" s="65">
        <f>VLOOKUP($A18,'Return Data'!$B$7:$R$2843,15,0)</f>
        <v>5.3452999999999999</v>
      </c>
      <c r="Q18" s="66">
        <f t="shared" si="7"/>
        <v>10</v>
      </c>
      <c r="R18" s="65">
        <f>VLOOKUP($A18,'Return Data'!$B$7:$R$2843,16,0)</f>
        <v>6.6715</v>
      </c>
      <c r="S18" s="67">
        <f t="shared" si="5"/>
        <v>8</v>
      </c>
    </row>
    <row r="19" spans="1:19" x14ac:dyDescent="0.3">
      <c r="A19" s="63" t="s">
        <v>1748</v>
      </c>
      <c r="B19" s="64">
        <f>VLOOKUP($A19,'Return Data'!$B$7:$R$2843,3,0)</f>
        <v>44393</v>
      </c>
      <c r="C19" s="65">
        <f>VLOOKUP($A19,'Return Data'!$B$7:$R$2843,4,0)</f>
        <v>10.612299999999999</v>
      </c>
      <c r="D19" s="65">
        <f>VLOOKUP($A19,'Return Data'!$B$7:$R$2843,10,0)</f>
        <v>0.78249999999999997</v>
      </c>
      <c r="E19" s="66">
        <f t="shared" si="0"/>
        <v>23</v>
      </c>
      <c r="F19" s="65">
        <f>VLOOKUP($A19,'Return Data'!$B$7:$R$2843,11,0)</f>
        <v>1.4337</v>
      </c>
      <c r="G19" s="66">
        <f t="shared" si="1"/>
        <v>25</v>
      </c>
      <c r="H19" s="65">
        <f>VLOOKUP($A19,'Return Data'!$B$7:$R$2843,12,0)</f>
        <v>1.8973</v>
      </c>
      <c r="I19" s="66">
        <f t="shared" si="2"/>
        <v>22</v>
      </c>
      <c r="J19" s="65">
        <f>VLOOKUP($A19,'Return Data'!$B$7:$R$2843,13,0)</f>
        <v>2.5838999999999999</v>
      </c>
      <c r="K19" s="66">
        <f t="shared" si="3"/>
        <v>20</v>
      </c>
      <c r="L19" s="65"/>
      <c r="M19" s="66"/>
      <c r="N19" s="65"/>
      <c r="O19" s="66"/>
      <c r="P19" s="65"/>
      <c r="Q19" s="66"/>
      <c r="R19" s="65">
        <f>VLOOKUP($A19,'Return Data'!$B$7:$R$2843,16,0)</f>
        <v>3.2608000000000001</v>
      </c>
      <c r="S19" s="67">
        <f t="shared" si="5"/>
        <v>24</v>
      </c>
    </row>
    <row r="20" spans="1:19" x14ac:dyDescent="0.3">
      <c r="A20" s="63" t="s">
        <v>1749</v>
      </c>
      <c r="B20" s="64">
        <f>VLOOKUP($A20,'Return Data'!$B$7:$R$2843,3,0)</f>
        <v>44393</v>
      </c>
      <c r="C20" s="65">
        <f>VLOOKUP($A20,'Return Data'!$B$7:$R$2843,4,0)</f>
        <v>26.2926</v>
      </c>
      <c r="D20" s="65">
        <f>VLOOKUP($A20,'Return Data'!$B$7:$R$2843,10,0)</f>
        <v>0.90110000000000001</v>
      </c>
      <c r="E20" s="66">
        <f t="shared" si="0"/>
        <v>20</v>
      </c>
      <c r="F20" s="65">
        <f>VLOOKUP($A20,'Return Data'!$B$7:$R$2843,11,0)</f>
        <v>1.4896</v>
      </c>
      <c r="G20" s="66">
        <f t="shared" si="1"/>
        <v>24</v>
      </c>
      <c r="H20" s="65">
        <f>VLOOKUP($A20,'Return Data'!$B$7:$R$2843,12,0)</f>
        <v>1.9919</v>
      </c>
      <c r="I20" s="66">
        <f t="shared" si="2"/>
        <v>20</v>
      </c>
      <c r="J20" s="65">
        <f>VLOOKUP($A20,'Return Data'!$B$7:$R$2843,13,0)</f>
        <v>2.5356000000000001</v>
      </c>
      <c r="K20" s="66">
        <f t="shared" si="3"/>
        <v>21</v>
      </c>
      <c r="L20" s="65">
        <f>VLOOKUP($A20,'Return Data'!$B$7:$R$2843,17,0)</f>
        <v>3.0083000000000002</v>
      </c>
      <c r="M20" s="66">
        <f>RANK(L20,L$8:L$34,0)</f>
        <v>21</v>
      </c>
      <c r="N20" s="65">
        <f>VLOOKUP($A20,'Return Data'!$B$7:$R$2843,14,0)</f>
        <v>3.9346999999999999</v>
      </c>
      <c r="O20" s="66">
        <f>RANK(N20,N$8:N$34,0)</f>
        <v>17</v>
      </c>
      <c r="P20" s="65">
        <f>VLOOKUP($A20,'Return Data'!$B$7:$R$2843,15,0)</f>
        <v>4.6529999999999996</v>
      </c>
      <c r="Q20" s="66">
        <f>RANK(P20,P$8:P$34,0)</f>
        <v>15</v>
      </c>
      <c r="R20" s="65">
        <f>VLOOKUP($A20,'Return Data'!$B$7:$R$2843,16,0)</f>
        <v>6.6543999999999999</v>
      </c>
      <c r="S20" s="67">
        <f t="shared" si="5"/>
        <v>9</v>
      </c>
    </row>
    <row r="21" spans="1:19" x14ac:dyDescent="0.3">
      <c r="A21" s="63" t="s">
        <v>1750</v>
      </c>
      <c r="B21" s="64">
        <f>VLOOKUP($A21,'Return Data'!$B$7:$R$2843,3,0)</f>
        <v>44393</v>
      </c>
      <c r="C21" s="65">
        <f>VLOOKUP($A21,'Return Data'!$B$7:$R$2843,4,0)</f>
        <v>29.450800000000001</v>
      </c>
      <c r="D21" s="65">
        <f>VLOOKUP($A21,'Return Data'!$B$7:$R$2843,10,0)</f>
        <v>1.1012999999999999</v>
      </c>
      <c r="E21" s="66">
        <f t="shared" si="0"/>
        <v>6</v>
      </c>
      <c r="F21" s="65">
        <f>VLOOKUP($A21,'Return Data'!$B$7:$R$2843,11,0)</f>
        <v>2.2576000000000001</v>
      </c>
      <c r="G21" s="66">
        <f t="shared" si="1"/>
        <v>4</v>
      </c>
      <c r="H21" s="65">
        <f>VLOOKUP($A21,'Return Data'!$B$7:$R$2843,12,0)</f>
        <v>3.0876000000000001</v>
      </c>
      <c r="I21" s="66">
        <f t="shared" si="2"/>
        <v>2</v>
      </c>
      <c r="J21" s="65">
        <f>VLOOKUP($A21,'Return Data'!$B$7:$R$2843,13,0)</f>
        <v>3.9195000000000002</v>
      </c>
      <c r="K21" s="66">
        <f t="shared" si="3"/>
        <v>4</v>
      </c>
      <c r="L21" s="65">
        <f>VLOOKUP($A21,'Return Data'!$B$7:$R$2843,17,0)</f>
        <v>4.5407000000000002</v>
      </c>
      <c r="M21" s="66">
        <f>RANK(L21,L$8:L$34,0)</f>
        <v>5</v>
      </c>
      <c r="N21" s="65">
        <f>VLOOKUP($A21,'Return Data'!$B$7:$R$2843,14,0)</f>
        <v>5.2016</v>
      </c>
      <c r="O21" s="66">
        <f>RANK(N21,N$8:N$34,0)</f>
        <v>3</v>
      </c>
      <c r="P21" s="65">
        <f>VLOOKUP($A21,'Return Data'!$B$7:$R$2843,15,0)</f>
        <v>5.59</v>
      </c>
      <c r="Q21" s="66">
        <f>RANK(P21,P$8:P$34,0)</f>
        <v>2</v>
      </c>
      <c r="R21" s="65">
        <f>VLOOKUP($A21,'Return Data'!$B$7:$R$2843,16,0)</f>
        <v>7.0728999999999997</v>
      </c>
      <c r="S21" s="67">
        <f t="shared" si="5"/>
        <v>3</v>
      </c>
    </row>
    <row r="22" spans="1:19" x14ac:dyDescent="0.3">
      <c r="A22" s="63" t="s">
        <v>1751</v>
      </c>
      <c r="B22" s="64">
        <f>VLOOKUP($A22,'Return Data'!$B$7:$R$2843,3,0)</f>
        <v>44393</v>
      </c>
      <c r="C22" s="65">
        <f>VLOOKUP($A22,'Return Data'!$B$7:$R$2843,4,0)</f>
        <v>15.173999999999999</v>
      </c>
      <c r="D22" s="65">
        <f>VLOOKUP($A22,'Return Data'!$B$7:$R$2843,10,0)</f>
        <v>1.0589</v>
      </c>
      <c r="E22" s="66">
        <f t="shared" si="0"/>
        <v>9</v>
      </c>
      <c r="F22" s="65">
        <f>VLOOKUP($A22,'Return Data'!$B$7:$R$2843,11,0)</f>
        <v>2.1680999999999999</v>
      </c>
      <c r="G22" s="66">
        <f t="shared" si="1"/>
        <v>8</v>
      </c>
      <c r="H22" s="65">
        <f>VLOOKUP($A22,'Return Data'!$B$7:$R$2843,12,0)</f>
        <v>2.9792999999999998</v>
      </c>
      <c r="I22" s="66">
        <f t="shared" si="2"/>
        <v>6</v>
      </c>
      <c r="J22" s="65">
        <f>VLOOKUP($A22,'Return Data'!$B$7:$R$2843,13,0)</f>
        <v>3.9956</v>
      </c>
      <c r="K22" s="66">
        <f t="shared" si="3"/>
        <v>2</v>
      </c>
      <c r="L22" s="65">
        <f>VLOOKUP($A22,'Return Data'!$B$7:$R$2843,17,0)</f>
        <v>4.7245999999999997</v>
      </c>
      <c r="M22" s="66">
        <f>RANK(L22,L$8:L$34,0)</f>
        <v>2</v>
      </c>
      <c r="N22" s="65">
        <f>VLOOKUP($A22,'Return Data'!$B$7:$R$2843,14,0)</f>
        <v>5.1958000000000002</v>
      </c>
      <c r="O22" s="66">
        <f>RANK(N22,N$8:N$34,0)</f>
        <v>4</v>
      </c>
      <c r="P22" s="65">
        <f>VLOOKUP($A22,'Return Data'!$B$7:$R$2843,15,0)</f>
        <v>5.5887000000000002</v>
      </c>
      <c r="Q22" s="66">
        <f>RANK(P22,P$8:P$34,0)</f>
        <v>3</v>
      </c>
      <c r="R22" s="65">
        <f>VLOOKUP($A22,'Return Data'!$B$7:$R$2843,16,0)</f>
        <v>6.0938999999999997</v>
      </c>
      <c r="S22" s="67">
        <f t="shared" si="5"/>
        <v>12</v>
      </c>
    </row>
    <row r="23" spans="1:19" x14ac:dyDescent="0.3">
      <c r="A23" s="63" t="s">
        <v>1752</v>
      </c>
      <c r="B23" s="64">
        <f>VLOOKUP($A23,'Return Data'!$B$7:$R$2843,3,0)</f>
        <v>44393</v>
      </c>
      <c r="C23" s="65">
        <f>VLOOKUP($A23,'Return Data'!$B$7:$R$2843,4,0)</f>
        <v>11.095599999999999</v>
      </c>
      <c r="D23" s="65">
        <f>VLOOKUP($A23,'Return Data'!$B$7:$R$2843,10,0)</f>
        <v>0.93240000000000001</v>
      </c>
      <c r="E23" s="66">
        <f t="shared" si="0"/>
        <v>19</v>
      </c>
      <c r="F23" s="65">
        <f>VLOOKUP($A23,'Return Data'!$B$7:$R$2843,11,0)</f>
        <v>1.7833000000000001</v>
      </c>
      <c r="G23" s="66">
        <f t="shared" si="1"/>
        <v>20</v>
      </c>
      <c r="H23" s="65">
        <f>VLOOKUP($A23,'Return Data'!$B$7:$R$2843,12,0)</f>
        <v>2.4306999999999999</v>
      </c>
      <c r="I23" s="66">
        <f t="shared" si="2"/>
        <v>19</v>
      </c>
      <c r="J23" s="65">
        <f>VLOOKUP($A23,'Return Data'!$B$7:$R$2843,13,0)</f>
        <v>2.9037999999999999</v>
      </c>
      <c r="K23" s="66">
        <f t="shared" si="3"/>
        <v>19</v>
      </c>
      <c r="L23" s="65">
        <f>VLOOKUP($A23,'Return Data'!$B$7:$R$2843,17,0)</f>
        <v>3.8485</v>
      </c>
      <c r="M23" s="66">
        <f>RANK(L23,L$8:L$34,0)</f>
        <v>18</v>
      </c>
      <c r="N23" s="65"/>
      <c r="O23" s="66"/>
      <c r="P23" s="65"/>
      <c r="Q23" s="66"/>
      <c r="R23" s="65">
        <f>VLOOKUP($A23,'Return Data'!$B$7:$R$2843,16,0)</f>
        <v>4.2918000000000003</v>
      </c>
      <c r="S23" s="67">
        <f t="shared" si="5"/>
        <v>20</v>
      </c>
    </row>
    <row r="24" spans="1:19" x14ac:dyDescent="0.3">
      <c r="A24" s="63" t="s">
        <v>1753</v>
      </c>
      <c r="B24" s="64">
        <f>VLOOKUP($A24,'Return Data'!$B$7:$R$2843,3,0)</f>
        <v>44393</v>
      </c>
      <c r="C24" s="65">
        <f>VLOOKUP($A24,'Return Data'!$B$7:$R$2843,4,0)</f>
        <v>10.261699999999999</v>
      </c>
      <c r="D24" s="65">
        <f>VLOOKUP($A24,'Return Data'!$B$7:$R$2843,10,0)</f>
        <v>0.81740000000000002</v>
      </c>
      <c r="E24" s="66">
        <f t="shared" si="0"/>
        <v>22</v>
      </c>
      <c r="F24" s="65">
        <f>VLOOKUP($A24,'Return Data'!$B$7:$R$2843,11,0)</f>
        <v>1.6886000000000001</v>
      </c>
      <c r="G24" s="66">
        <f t="shared" si="1"/>
        <v>21</v>
      </c>
      <c r="H24" s="65"/>
      <c r="I24" s="66"/>
      <c r="J24" s="65"/>
      <c r="K24" s="66"/>
      <c r="L24" s="65"/>
      <c r="M24" s="66"/>
      <c r="N24" s="65"/>
      <c r="O24" s="66"/>
      <c r="P24" s="65"/>
      <c r="Q24" s="66"/>
      <c r="R24" s="65">
        <f>VLOOKUP($A24,'Return Data'!$B$7:$R$2843,16,0)</f>
        <v>2.617</v>
      </c>
      <c r="S24" s="67">
        <f t="shared" si="5"/>
        <v>26</v>
      </c>
    </row>
    <row r="25" spans="1:19" x14ac:dyDescent="0.3">
      <c r="A25" s="63" t="s">
        <v>1754</v>
      </c>
      <c r="B25" s="64">
        <f>VLOOKUP($A25,'Return Data'!$B$7:$R$2843,3,0)</f>
        <v>44393</v>
      </c>
      <c r="C25" s="65">
        <f>VLOOKUP($A25,'Return Data'!$B$7:$R$2843,4,0)</f>
        <v>10.375999999999999</v>
      </c>
      <c r="D25" s="65">
        <f>VLOOKUP($A25,'Return Data'!$B$7:$R$2843,10,0)</f>
        <v>0.97309999999999997</v>
      </c>
      <c r="E25" s="66">
        <f t="shared" si="0"/>
        <v>16</v>
      </c>
      <c r="F25" s="65">
        <f>VLOOKUP($A25,'Return Data'!$B$7:$R$2843,11,0)</f>
        <v>1.9654</v>
      </c>
      <c r="G25" s="66">
        <f t="shared" si="1"/>
        <v>16</v>
      </c>
      <c r="H25" s="65"/>
      <c r="I25" s="66"/>
      <c r="J25" s="65"/>
      <c r="K25" s="66"/>
      <c r="L25" s="65"/>
      <c r="M25" s="66"/>
      <c r="N25" s="65"/>
      <c r="O25" s="66"/>
      <c r="P25" s="65"/>
      <c r="Q25" s="66"/>
      <c r="R25" s="65">
        <f>VLOOKUP($A25,'Return Data'!$B$7:$R$2843,16,0)</f>
        <v>3.4965000000000002</v>
      </c>
      <c r="S25" s="67">
        <f t="shared" si="5"/>
        <v>23</v>
      </c>
    </row>
    <row r="26" spans="1:19" x14ac:dyDescent="0.3">
      <c r="A26" s="63" t="s">
        <v>2010</v>
      </c>
      <c r="B26" s="64">
        <f>VLOOKUP($A26,'Return Data'!$B$7:$R$2843,3,0)</f>
        <v>44393</v>
      </c>
      <c r="C26" s="65">
        <f>VLOOKUP($A26,'Return Data'!$B$7:$R$2843,4,0)</f>
        <v>10.713900000000001</v>
      </c>
      <c r="D26" s="65">
        <f>VLOOKUP($A26,'Return Data'!$B$7:$R$2843,10,0)</f>
        <v>0.18609999999999999</v>
      </c>
      <c r="E26" s="66">
        <f t="shared" si="0"/>
        <v>27</v>
      </c>
      <c r="F26" s="65">
        <f>VLOOKUP($A26,'Return Data'!$B$7:$R$2843,11,0)</f>
        <v>0.42370000000000002</v>
      </c>
      <c r="G26" s="66">
        <f t="shared" si="1"/>
        <v>27</v>
      </c>
      <c r="H26" s="65">
        <f>VLOOKUP($A26,'Return Data'!$B$7:$R$2843,12,0)</f>
        <v>0.6038</v>
      </c>
      <c r="I26" s="66">
        <f t="shared" ref="I26:I34" si="8">RANK(H26,H$8:H$34,0)</f>
        <v>25</v>
      </c>
      <c r="J26" s="65">
        <f>VLOOKUP($A26,'Return Data'!$B$7:$R$2843,13,0)</f>
        <v>0.3992</v>
      </c>
      <c r="K26" s="66">
        <f t="shared" ref="K26:K34" si="9">RANK(J26,J$8:J$34,0)</f>
        <v>25</v>
      </c>
      <c r="L26" s="65">
        <f>VLOOKUP($A26,'Return Data'!$B$7:$R$2843,17,0)</f>
        <v>0.99239999999999995</v>
      </c>
      <c r="M26" s="66">
        <f>RANK(L26,L$8:L$34,0)</f>
        <v>23</v>
      </c>
      <c r="N26" s="65"/>
      <c r="O26" s="66"/>
      <c r="P26" s="65"/>
      <c r="Q26" s="66"/>
      <c r="R26" s="65">
        <f>VLOOKUP($A26,'Return Data'!$B$7:$R$2843,16,0)</f>
        <v>2.419</v>
      </c>
      <c r="S26" s="67">
        <f t="shared" si="5"/>
        <v>27</v>
      </c>
    </row>
    <row r="27" spans="1:19" x14ac:dyDescent="0.3">
      <c r="A27" s="63" t="s">
        <v>1755</v>
      </c>
      <c r="B27" s="64">
        <f>VLOOKUP($A27,'Return Data'!$B$7:$R$2843,3,0)</f>
        <v>44393</v>
      </c>
      <c r="C27" s="65">
        <f>VLOOKUP($A27,'Return Data'!$B$7:$R$2843,4,0)</f>
        <v>21.110299999999999</v>
      </c>
      <c r="D27" s="65">
        <f>VLOOKUP($A27,'Return Data'!$B$7:$R$2843,10,0)</f>
        <v>1.103</v>
      </c>
      <c r="E27" s="66">
        <f t="shared" si="0"/>
        <v>5</v>
      </c>
      <c r="F27" s="65">
        <f>VLOOKUP($A27,'Return Data'!$B$7:$R$2843,11,0)</f>
        <v>2.1697000000000002</v>
      </c>
      <c r="G27" s="66">
        <f t="shared" si="1"/>
        <v>7</v>
      </c>
      <c r="H27" s="65">
        <f>VLOOKUP($A27,'Return Data'!$B$7:$R$2843,12,0)</f>
        <v>2.9403999999999999</v>
      </c>
      <c r="I27" s="66">
        <f t="shared" si="8"/>
        <v>10</v>
      </c>
      <c r="J27" s="65">
        <f>VLOOKUP($A27,'Return Data'!$B$7:$R$2843,13,0)</f>
        <v>3.7178</v>
      </c>
      <c r="K27" s="66">
        <f t="shared" si="9"/>
        <v>9</v>
      </c>
      <c r="L27" s="65">
        <f>VLOOKUP($A27,'Return Data'!$B$7:$R$2843,17,0)</f>
        <v>4.4466000000000001</v>
      </c>
      <c r="M27" s="66">
        <f>RANK(L27,L$8:L$34,0)</f>
        <v>8</v>
      </c>
      <c r="N27" s="65">
        <f>VLOOKUP($A27,'Return Data'!$B$7:$R$2843,14,0)</f>
        <v>5.1826999999999996</v>
      </c>
      <c r="O27" s="66">
        <f>RANK(N27,N$8:N$34,0)</f>
        <v>5</v>
      </c>
      <c r="P27" s="65">
        <f>VLOOKUP($A27,'Return Data'!$B$7:$R$2843,15,0)</f>
        <v>5.6085000000000003</v>
      </c>
      <c r="Q27" s="66">
        <f>RANK(P27,P$8:P$34,0)</f>
        <v>1</v>
      </c>
      <c r="R27" s="65">
        <f>VLOOKUP($A27,'Return Data'!$B$7:$R$2843,16,0)</f>
        <v>7.1897000000000002</v>
      </c>
      <c r="S27" s="67">
        <f t="shared" si="5"/>
        <v>1</v>
      </c>
    </row>
    <row r="28" spans="1:19" x14ac:dyDescent="0.3">
      <c r="A28" s="63" t="s">
        <v>1756</v>
      </c>
      <c r="B28" s="64">
        <f>VLOOKUP($A28,'Return Data'!$B$7:$R$2843,3,0)</f>
        <v>44393</v>
      </c>
      <c r="C28" s="65">
        <f>VLOOKUP($A28,'Return Data'!$B$7:$R$2843,4,0)</f>
        <v>14.7682</v>
      </c>
      <c r="D28" s="65">
        <f>VLOOKUP($A28,'Return Data'!$B$7:$R$2843,10,0)</f>
        <v>0.89839999999999998</v>
      </c>
      <c r="E28" s="66">
        <f t="shared" si="0"/>
        <v>21</v>
      </c>
      <c r="F28" s="65">
        <f>VLOOKUP($A28,'Return Data'!$B$7:$R$2843,11,0)</f>
        <v>1.8925000000000001</v>
      </c>
      <c r="G28" s="66">
        <f t="shared" si="1"/>
        <v>19</v>
      </c>
      <c r="H28" s="65">
        <f>VLOOKUP($A28,'Return Data'!$B$7:$R$2843,12,0)</f>
        <v>2.6696</v>
      </c>
      <c r="I28" s="66">
        <f t="shared" si="8"/>
        <v>17</v>
      </c>
      <c r="J28" s="65">
        <f>VLOOKUP($A28,'Return Data'!$B$7:$R$2843,13,0)</f>
        <v>3.7166000000000001</v>
      </c>
      <c r="K28" s="66">
        <f t="shared" si="9"/>
        <v>10</v>
      </c>
      <c r="L28" s="65">
        <f>VLOOKUP($A28,'Return Data'!$B$7:$R$2843,17,0)</f>
        <v>4.1646000000000001</v>
      </c>
      <c r="M28" s="66">
        <f>RANK(L28,L$8:L$34,0)</f>
        <v>14</v>
      </c>
      <c r="N28" s="65">
        <f>VLOOKUP($A28,'Return Data'!$B$7:$R$2843,14,0)</f>
        <v>4.7009999999999996</v>
      </c>
      <c r="O28" s="66">
        <f>RANK(N28,N$8:N$34,0)</f>
        <v>14</v>
      </c>
      <c r="P28" s="65">
        <f>VLOOKUP($A28,'Return Data'!$B$7:$R$2843,15,0)</f>
        <v>5.2084999999999999</v>
      </c>
      <c r="Q28" s="66">
        <f>RANK(P28,P$8:P$34,0)</f>
        <v>12</v>
      </c>
      <c r="R28" s="65">
        <f>VLOOKUP($A28,'Return Data'!$B$7:$R$2843,16,0)</f>
        <v>5.8216000000000001</v>
      </c>
      <c r="S28" s="67">
        <f t="shared" si="5"/>
        <v>14</v>
      </c>
    </row>
    <row r="29" spans="1:19" x14ac:dyDescent="0.3">
      <c r="A29" s="63" t="s">
        <v>1757</v>
      </c>
      <c r="B29" s="64">
        <f>VLOOKUP($A29,'Return Data'!$B$7:$R$2843,3,0)</f>
        <v>44393</v>
      </c>
      <c r="C29" s="65">
        <f>VLOOKUP($A29,'Return Data'!$B$7:$R$2843,4,0)</f>
        <v>11.698</v>
      </c>
      <c r="D29" s="65">
        <f>VLOOKUP($A29,'Return Data'!$B$7:$R$2843,10,0)</f>
        <v>0.76839999999999997</v>
      </c>
      <c r="E29" s="66">
        <f t="shared" si="0"/>
        <v>24</v>
      </c>
      <c r="F29" s="65">
        <f>VLOOKUP($A29,'Return Data'!$B$7:$R$2843,11,0)</f>
        <v>1.5248999999999999</v>
      </c>
      <c r="G29" s="66">
        <f t="shared" si="1"/>
        <v>22</v>
      </c>
      <c r="H29" s="65">
        <f>VLOOKUP($A29,'Return Data'!$B$7:$R$2843,12,0)</f>
        <v>1.9833000000000001</v>
      </c>
      <c r="I29" s="66">
        <f t="shared" si="8"/>
        <v>21</v>
      </c>
      <c r="J29" s="65">
        <f>VLOOKUP($A29,'Return Data'!$B$7:$R$2843,13,0)</f>
        <v>2.3931</v>
      </c>
      <c r="K29" s="66">
        <f t="shared" si="9"/>
        <v>23</v>
      </c>
      <c r="L29" s="65">
        <f>VLOOKUP($A29,'Return Data'!$B$7:$R$2843,17,0)</f>
        <v>2.5771999999999999</v>
      </c>
      <c r="M29" s="66">
        <f>RANK(L29,L$8:L$34,0)</f>
        <v>22</v>
      </c>
      <c r="N29" s="65">
        <f>VLOOKUP($A29,'Return Data'!$B$7:$R$2843,14,0)</f>
        <v>1.2410000000000001</v>
      </c>
      <c r="O29" s="66">
        <f>RANK(N29,N$8:N$34,0)</f>
        <v>18</v>
      </c>
      <c r="P29" s="65"/>
      <c r="Q29" s="66"/>
      <c r="R29" s="65">
        <f>VLOOKUP($A29,'Return Data'!$B$7:$R$2843,16,0)</f>
        <v>3.0392000000000001</v>
      </c>
      <c r="S29" s="67">
        <f t="shared" si="5"/>
        <v>25</v>
      </c>
    </row>
    <row r="30" spans="1:19" x14ac:dyDescent="0.3">
      <c r="A30" s="63" t="s">
        <v>1758</v>
      </c>
      <c r="B30" s="64">
        <f>VLOOKUP($A30,'Return Data'!$B$7:$R$2843,3,0)</f>
        <v>44393</v>
      </c>
      <c r="C30" s="65">
        <f>VLOOKUP($A30,'Return Data'!$B$7:$R$2843,4,0)</f>
        <v>26.540800000000001</v>
      </c>
      <c r="D30" s="65">
        <f>VLOOKUP($A30,'Return Data'!$B$7:$R$2843,10,0)</f>
        <v>1.0501</v>
      </c>
      <c r="E30" s="66">
        <f t="shared" si="0"/>
        <v>11</v>
      </c>
      <c r="F30" s="65">
        <f>VLOOKUP($A30,'Return Data'!$B$7:$R$2843,11,0)</f>
        <v>2.0442999999999998</v>
      </c>
      <c r="G30" s="66">
        <f t="shared" si="1"/>
        <v>12</v>
      </c>
      <c r="H30" s="65">
        <f>VLOOKUP($A30,'Return Data'!$B$7:$R$2843,12,0)</f>
        <v>2.7296</v>
      </c>
      <c r="I30" s="66">
        <f t="shared" si="8"/>
        <v>13</v>
      </c>
      <c r="J30" s="65">
        <f>VLOOKUP($A30,'Return Data'!$B$7:$R$2843,13,0)</f>
        <v>3.3452000000000002</v>
      </c>
      <c r="K30" s="66">
        <f t="shared" si="9"/>
        <v>18</v>
      </c>
      <c r="L30" s="65">
        <f>VLOOKUP($A30,'Return Data'!$B$7:$R$2843,17,0)</f>
        <v>3.984</v>
      </c>
      <c r="M30" s="66">
        <f>RANK(L30,L$8:L$34,0)</f>
        <v>17</v>
      </c>
      <c r="N30" s="65">
        <f>VLOOKUP($A30,'Return Data'!$B$7:$R$2843,14,0)</f>
        <v>4.6900000000000004</v>
      </c>
      <c r="O30" s="66">
        <f>RANK(N30,N$8:N$34,0)</f>
        <v>15</v>
      </c>
      <c r="P30" s="65">
        <f>VLOOKUP($A30,'Return Data'!$B$7:$R$2843,15,0)</f>
        <v>5.2298</v>
      </c>
      <c r="Q30" s="66">
        <f>RANK(P30,P$8:P$34,0)</f>
        <v>11</v>
      </c>
      <c r="R30" s="65">
        <f>VLOOKUP($A30,'Return Data'!$B$7:$R$2843,16,0)</f>
        <v>6.8609</v>
      </c>
      <c r="S30" s="67">
        <f t="shared" si="5"/>
        <v>5</v>
      </c>
    </row>
    <row r="31" spans="1:19" x14ac:dyDescent="0.3">
      <c r="A31" s="63" t="s">
        <v>1759</v>
      </c>
      <c r="B31" s="64">
        <f>VLOOKUP($A31,'Return Data'!$B$7:$R$2843,3,0)</f>
        <v>44393</v>
      </c>
      <c r="C31" s="65">
        <f>VLOOKUP($A31,'Return Data'!$B$7:$R$2843,4,0)</f>
        <v>10.5602</v>
      </c>
      <c r="D31" s="65">
        <f>VLOOKUP($A31,'Return Data'!$B$7:$R$2843,10,0)</f>
        <v>1.0294000000000001</v>
      </c>
      <c r="E31" s="66">
        <f t="shared" si="0"/>
        <v>13</v>
      </c>
      <c r="F31" s="65">
        <f>VLOOKUP($A31,'Return Data'!$B$7:$R$2843,11,0)</f>
        <v>2.2275</v>
      </c>
      <c r="G31" s="66">
        <f t="shared" si="1"/>
        <v>5</v>
      </c>
      <c r="H31" s="65">
        <f>VLOOKUP($A31,'Return Data'!$B$7:$R$2843,12,0)</f>
        <v>2.9781</v>
      </c>
      <c r="I31" s="66">
        <f t="shared" si="8"/>
        <v>8</v>
      </c>
      <c r="J31" s="65">
        <f>VLOOKUP($A31,'Return Data'!$B$7:$R$2843,13,0)</f>
        <v>4.2427000000000001</v>
      </c>
      <c r="K31" s="66">
        <f t="shared" si="9"/>
        <v>1</v>
      </c>
      <c r="L31" s="65"/>
      <c r="M31" s="66"/>
      <c r="N31" s="65"/>
      <c r="O31" s="66"/>
      <c r="P31" s="65"/>
      <c r="Q31" s="66"/>
      <c r="R31" s="65">
        <f>VLOOKUP($A31,'Return Data'!$B$7:$R$2843,16,0)</f>
        <v>3.8399000000000001</v>
      </c>
      <c r="S31" s="67">
        <f t="shared" si="5"/>
        <v>22</v>
      </c>
    </row>
    <row r="32" spans="1:19" x14ac:dyDescent="0.3">
      <c r="A32" s="63" t="s">
        <v>1760</v>
      </c>
      <c r="B32" s="64">
        <f>VLOOKUP($A32,'Return Data'!$B$7:$R$2843,3,0)</f>
        <v>44393</v>
      </c>
      <c r="C32" s="65">
        <f>VLOOKUP($A32,'Return Data'!$B$7:$R$2843,4,0)</f>
        <v>11.430899999999999</v>
      </c>
      <c r="D32" s="65">
        <f>VLOOKUP($A32,'Return Data'!$B$7:$R$2843,10,0)</f>
        <v>1.1226</v>
      </c>
      <c r="E32" s="66">
        <f t="shared" si="0"/>
        <v>2</v>
      </c>
      <c r="F32" s="65">
        <f>VLOOKUP($A32,'Return Data'!$B$7:$R$2843,11,0)</f>
        <v>2.2597</v>
      </c>
      <c r="G32" s="66">
        <f t="shared" si="1"/>
        <v>3</v>
      </c>
      <c r="H32" s="65">
        <f>VLOOKUP($A32,'Return Data'!$B$7:$R$2843,12,0)</f>
        <v>3.0907</v>
      </c>
      <c r="I32" s="66">
        <f t="shared" si="8"/>
        <v>1</v>
      </c>
      <c r="J32" s="65">
        <f>VLOOKUP($A32,'Return Data'!$B$7:$R$2843,13,0)</f>
        <v>3.9702000000000002</v>
      </c>
      <c r="K32" s="66">
        <f t="shared" si="9"/>
        <v>3</v>
      </c>
      <c r="L32" s="65">
        <f>VLOOKUP($A32,'Return Data'!$B$7:$R$2843,17,0)</f>
        <v>4.8425000000000002</v>
      </c>
      <c r="M32" s="66">
        <f>RANK(L32,L$8:L$34,0)</f>
        <v>1</v>
      </c>
      <c r="N32" s="65"/>
      <c r="O32" s="66"/>
      <c r="P32" s="65"/>
      <c r="Q32" s="66"/>
      <c r="R32" s="65">
        <f>VLOOKUP($A32,'Return Data'!$B$7:$R$2843,16,0)</f>
        <v>5.3243</v>
      </c>
      <c r="S32" s="67">
        <f t="shared" si="5"/>
        <v>17</v>
      </c>
    </row>
    <row r="33" spans="1:19" x14ac:dyDescent="0.3">
      <c r="A33" s="63" t="s">
        <v>1761</v>
      </c>
      <c r="B33" s="64">
        <f>VLOOKUP($A33,'Return Data'!$B$7:$R$2843,3,0)</f>
        <v>44393</v>
      </c>
      <c r="C33" s="65">
        <f>VLOOKUP($A33,'Return Data'!$B$7:$R$2843,4,0)</f>
        <v>11.2004</v>
      </c>
      <c r="D33" s="65">
        <f>VLOOKUP($A33,'Return Data'!$B$7:$R$2843,10,0)</f>
        <v>0.9718</v>
      </c>
      <c r="E33" s="66">
        <f t="shared" si="0"/>
        <v>17</v>
      </c>
      <c r="F33" s="65">
        <f>VLOOKUP($A33,'Return Data'!$B$7:$R$2843,11,0)</f>
        <v>1.9312</v>
      </c>
      <c r="G33" s="66">
        <f t="shared" si="1"/>
        <v>18</v>
      </c>
      <c r="H33" s="65">
        <f>VLOOKUP($A33,'Return Data'!$B$7:$R$2843,12,0)</f>
        <v>2.6251000000000002</v>
      </c>
      <c r="I33" s="66">
        <f t="shared" si="8"/>
        <v>18</v>
      </c>
      <c r="J33" s="65">
        <f>VLOOKUP($A33,'Return Data'!$B$7:$R$2843,13,0)</f>
        <v>3.3761999999999999</v>
      </c>
      <c r="K33" s="66">
        <f t="shared" si="9"/>
        <v>16</v>
      </c>
      <c r="L33" s="65">
        <f>VLOOKUP($A33,'Return Data'!$B$7:$R$2843,17,0)</f>
        <v>4.3983999999999996</v>
      </c>
      <c r="M33" s="66">
        <f>RANK(L33,L$8:L$34,0)</f>
        <v>10</v>
      </c>
      <c r="N33" s="65"/>
      <c r="O33" s="66"/>
      <c r="P33" s="65"/>
      <c r="Q33" s="66"/>
      <c r="R33" s="65">
        <f>VLOOKUP($A33,'Return Data'!$B$7:$R$2843,16,0)</f>
        <v>4.8311999999999999</v>
      </c>
      <c r="S33" s="67">
        <f t="shared" si="5"/>
        <v>19</v>
      </c>
    </row>
    <row r="34" spans="1:19" x14ac:dyDescent="0.3">
      <c r="A34" s="63" t="s">
        <v>1762</v>
      </c>
      <c r="B34" s="64">
        <f>VLOOKUP($A34,'Return Data'!$B$7:$R$2843,3,0)</f>
        <v>44393</v>
      </c>
      <c r="C34" s="65">
        <f>VLOOKUP($A34,'Return Data'!$B$7:$R$2843,4,0)</f>
        <v>27.765000000000001</v>
      </c>
      <c r="D34" s="65">
        <f>VLOOKUP($A34,'Return Data'!$B$7:$R$2843,10,0)</f>
        <v>1.1214</v>
      </c>
      <c r="E34" s="66">
        <f t="shared" si="0"/>
        <v>3</v>
      </c>
      <c r="F34" s="65">
        <f>VLOOKUP($A34,'Return Data'!$B$7:$R$2843,11,0)</f>
        <v>2.2633000000000001</v>
      </c>
      <c r="G34" s="66">
        <f t="shared" si="1"/>
        <v>2</v>
      </c>
      <c r="H34" s="65">
        <f>VLOOKUP($A34,'Return Data'!$B$7:$R$2843,12,0)</f>
        <v>3.0184000000000002</v>
      </c>
      <c r="I34" s="66">
        <f t="shared" si="8"/>
        <v>4</v>
      </c>
      <c r="J34" s="65">
        <f>VLOOKUP($A34,'Return Data'!$B$7:$R$2843,13,0)</f>
        <v>3.8098999999999998</v>
      </c>
      <c r="K34" s="66">
        <f t="shared" si="9"/>
        <v>5</v>
      </c>
      <c r="L34" s="65">
        <f>VLOOKUP($A34,'Return Data'!$B$7:$R$2843,17,0)</f>
        <v>4.5374999999999996</v>
      </c>
      <c r="M34" s="66">
        <f>RANK(L34,L$8:L$34,0)</f>
        <v>6</v>
      </c>
      <c r="N34" s="65">
        <f>VLOOKUP($A34,'Return Data'!$B$7:$R$2843,14,0)</f>
        <v>5.2134999999999998</v>
      </c>
      <c r="O34" s="66">
        <f>RANK(N34,N$8:N$34,0)</f>
        <v>1</v>
      </c>
      <c r="P34" s="65">
        <f>VLOOKUP($A34,'Return Data'!$B$7:$R$2843,15,0)</f>
        <v>5.5434999999999999</v>
      </c>
      <c r="Q34" s="66">
        <f>RANK(P34,P$8:P$34,0)</f>
        <v>5</v>
      </c>
      <c r="R34" s="65">
        <f>VLOOKUP($A34,'Return Data'!$B$7:$R$2843,16,0)</f>
        <v>7.0171999999999999</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0.94897407407407386</v>
      </c>
      <c r="E36" s="74"/>
      <c r="F36" s="75">
        <f>AVERAGE(F8:F34)</f>
        <v>1.8990666666666667</v>
      </c>
      <c r="G36" s="74"/>
      <c r="H36" s="75">
        <f>AVERAGE(H8:H34)</f>
        <v>2.5717639999999999</v>
      </c>
      <c r="I36" s="74"/>
      <c r="J36" s="75">
        <f>AVERAGE(J8:J34)</f>
        <v>3.2894040000000002</v>
      </c>
      <c r="K36" s="74"/>
      <c r="L36" s="75">
        <f>AVERAGE(L8:L34)</f>
        <v>3.9955260869565214</v>
      </c>
      <c r="M36" s="74"/>
      <c r="N36" s="75">
        <f>AVERAGE(N8:N34)</f>
        <v>4.7069777777777766</v>
      </c>
      <c r="O36" s="74"/>
      <c r="P36" s="75">
        <f>AVERAGE(P8:P34)</f>
        <v>5.3471866666666674</v>
      </c>
      <c r="Q36" s="74"/>
      <c r="R36" s="75">
        <f>AVERAGE(R8:R34)</f>
        <v>5.4103444444444442</v>
      </c>
      <c r="S36" s="76"/>
    </row>
    <row r="37" spans="1:19" x14ac:dyDescent="0.3">
      <c r="A37" s="73" t="s">
        <v>28</v>
      </c>
      <c r="B37" s="74"/>
      <c r="C37" s="74"/>
      <c r="D37" s="75">
        <f>MIN(D8:D34)</f>
        <v>0.18609999999999999</v>
      </c>
      <c r="E37" s="74"/>
      <c r="F37" s="75">
        <f>MIN(F8:F34)</f>
        <v>0.42370000000000002</v>
      </c>
      <c r="G37" s="74"/>
      <c r="H37" s="75">
        <f>MIN(H8:H34)</f>
        <v>0.6038</v>
      </c>
      <c r="I37" s="74"/>
      <c r="J37" s="75">
        <f>MIN(J8:J34)</f>
        <v>0.3992</v>
      </c>
      <c r="K37" s="74"/>
      <c r="L37" s="75">
        <f>MIN(L8:L34)</f>
        <v>0.99239999999999995</v>
      </c>
      <c r="M37" s="74"/>
      <c r="N37" s="75">
        <f>MIN(N8:N34)</f>
        <v>1.2410000000000001</v>
      </c>
      <c r="O37" s="74"/>
      <c r="P37" s="75">
        <f>MIN(P8:P34)</f>
        <v>4.6529999999999996</v>
      </c>
      <c r="Q37" s="74"/>
      <c r="R37" s="75">
        <f>MIN(R8:R34)</f>
        <v>2.419</v>
      </c>
      <c r="S37" s="76"/>
    </row>
    <row r="38" spans="1:19" ht="15" thickBot="1" x14ac:dyDescent="0.35">
      <c r="A38" s="77" t="s">
        <v>29</v>
      </c>
      <c r="B38" s="78"/>
      <c r="C38" s="78"/>
      <c r="D38" s="79">
        <f>MAX(D8:D34)</f>
        <v>1.1234</v>
      </c>
      <c r="E38" s="78"/>
      <c r="F38" s="79">
        <f>MAX(F8:F34)</f>
        <v>2.2843</v>
      </c>
      <c r="G38" s="78"/>
      <c r="H38" s="79">
        <f>MAX(H8:H34)</f>
        <v>3.0907</v>
      </c>
      <c r="I38" s="78"/>
      <c r="J38" s="79">
        <f>MAX(J8:J34)</f>
        <v>4.2427000000000001</v>
      </c>
      <c r="K38" s="78"/>
      <c r="L38" s="79">
        <f>MAX(L8:L34)</f>
        <v>4.8425000000000002</v>
      </c>
      <c r="M38" s="78"/>
      <c r="N38" s="79">
        <f>MAX(N8:N34)</f>
        <v>5.2134999999999998</v>
      </c>
      <c r="O38" s="78"/>
      <c r="P38" s="79">
        <f>MAX(P8:P34)</f>
        <v>5.6085000000000003</v>
      </c>
      <c r="Q38" s="78"/>
      <c r="R38" s="79">
        <f>MAX(R8:R34)</f>
        <v>7.1897000000000002</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44393</v>
      </c>
      <c r="C8" s="65">
        <f>VLOOKUP($A8,'Return Data'!$B$7:$R$2843,4,0)</f>
        <v>80.12</v>
      </c>
      <c r="D8" s="65">
        <f>VLOOKUP($A8,'Return Data'!$B$7:$R$2843,10,0)</f>
        <v>15.9815</v>
      </c>
      <c r="E8" s="66">
        <f>RANK(D8,D$8:D$10,0)</f>
        <v>2</v>
      </c>
      <c r="F8" s="65">
        <f>VLOOKUP($A8,'Return Data'!$B$7:$R$2843,11,0)</f>
        <v>15.931100000000001</v>
      </c>
      <c r="G8" s="66">
        <f>RANK(F8,F$8:F$10,0)</f>
        <v>3</v>
      </c>
      <c r="H8" s="65">
        <f>VLOOKUP($A8,'Return Data'!$B$7:$R$2843,12,0)</f>
        <v>45.197499999999998</v>
      </c>
      <c r="I8" s="66">
        <f>RANK(H8,H$8:H$10,0)</f>
        <v>2</v>
      </c>
      <c r="J8" s="65">
        <f>VLOOKUP($A8,'Return Data'!$B$7:$R$2843,13,0)</f>
        <v>56.270699999999998</v>
      </c>
      <c r="K8" s="66">
        <f>RANK(J8,J$8:J$10,0)</f>
        <v>3</v>
      </c>
      <c r="L8" s="65">
        <f>VLOOKUP($A8,'Return Data'!$B$7:$R$2843,17,0)</f>
        <v>24.546299999999999</v>
      </c>
      <c r="M8" s="66">
        <f>RANK(L8,L$8:L$10,0)</f>
        <v>2</v>
      </c>
      <c r="N8" s="65">
        <f>VLOOKUP($A8,'Return Data'!$B$7:$R$2843,14,0)</f>
        <v>17.221399999999999</v>
      </c>
      <c r="O8" s="66">
        <f>RANK(N8,N$8:N$10,0)</f>
        <v>2</v>
      </c>
      <c r="P8" s="65">
        <f>VLOOKUP($A8,'Return Data'!$B$7:$R$2843,15,0)</f>
        <v>18.511500000000002</v>
      </c>
      <c r="Q8" s="66">
        <f>RANK(P8,P$8:P$10,0)</f>
        <v>1</v>
      </c>
      <c r="R8" s="65">
        <f>VLOOKUP($A8,'Return Data'!$B$7:$R$2843,16,0)</f>
        <v>19.5092</v>
      </c>
      <c r="S8" s="67">
        <f>RANK(R8,R$8:R$10,0)</f>
        <v>1</v>
      </c>
    </row>
    <row r="9" spans="1:20" x14ac:dyDescent="0.3">
      <c r="A9" s="63" t="s">
        <v>608</v>
      </c>
      <c r="B9" s="64">
        <f>VLOOKUP($A9,'Return Data'!$B$7:$R$2843,3,0)</f>
        <v>44393</v>
      </c>
      <c r="C9" s="65">
        <f>VLOOKUP($A9,'Return Data'!$B$7:$R$2843,4,0)</f>
        <v>86.213999999999999</v>
      </c>
      <c r="D9" s="65">
        <f>VLOOKUP($A9,'Return Data'!$B$7:$R$2843,10,0)</f>
        <v>12.363200000000001</v>
      </c>
      <c r="E9" s="66">
        <f>RANK(D9,D$8:D$10,0)</f>
        <v>3</v>
      </c>
      <c r="F9" s="65">
        <f>VLOOKUP($A9,'Return Data'!$B$7:$R$2843,11,0)</f>
        <v>17.388999999999999</v>
      </c>
      <c r="G9" s="66">
        <f>RANK(F9,F$8:F$10,0)</f>
        <v>2</v>
      </c>
      <c r="H9" s="65">
        <f>VLOOKUP($A9,'Return Data'!$B$7:$R$2843,12,0)</f>
        <v>44.426600000000001</v>
      </c>
      <c r="I9" s="66">
        <f>RANK(H9,H$8:H$10,0)</f>
        <v>3</v>
      </c>
      <c r="J9" s="65">
        <f>VLOOKUP($A9,'Return Data'!$B$7:$R$2843,13,0)</f>
        <v>58.601199999999999</v>
      </c>
      <c r="K9" s="66">
        <f>RANK(J9,J$8:J$10,0)</f>
        <v>2</v>
      </c>
      <c r="L9" s="65">
        <f>VLOOKUP($A9,'Return Data'!$B$7:$R$2843,17,0)</f>
        <v>23.121600000000001</v>
      </c>
      <c r="M9" s="66">
        <f>RANK(L9,L$8:L$10,0)</f>
        <v>3</v>
      </c>
      <c r="N9" s="65">
        <f>VLOOKUP($A9,'Return Data'!$B$7:$R$2843,14,0)</f>
        <v>16.650400000000001</v>
      </c>
      <c r="O9" s="66">
        <f>RANK(N9,N$8:N$10,0)</f>
        <v>3</v>
      </c>
      <c r="P9" s="65">
        <f>VLOOKUP($A9,'Return Data'!$B$7:$R$2843,15,0)</f>
        <v>17.788699999999999</v>
      </c>
      <c r="Q9" s="66">
        <f>RANK(P9,P$8:P$10,0)</f>
        <v>2</v>
      </c>
      <c r="R9" s="65">
        <f>VLOOKUP($A9,'Return Data'!$B$7:$R$2843,16,0)</f>
        <v>16.471399999999999</v>
      </c>
      <c r="S9" s="67">
        <f>RANK(R9,R$8:R$10,0)</f>
        <v>2</v>
      </c>
    </row>
    <row r="10" spans="1:20" x14ac:dyDescent="0.3">
      <c r="A10" s="63" t="s">
        <v>1856</v>
      </c>
      <c r="B10" s="64">
        <f>VLOOKUP($A10,'Return Data'!$B$7:$R$2843,3,0)</f>
        <v>44393</v>
      </c>
      <c r="C10" s="65">
        <f>VLOOKUP($A10,'Return Data'!$B$7:$R$2843,4,0)</f>
        <v>190.6337</v>
      </c>
      <c r="D10" s="65">
        <f>VLOOKUP($A10,'Return Data'!$B$7:$R$2843,10,0)</f>
        <v>19.502300000000002</v>
      </c>
      <c r="E10" s="66">
        <f>RANK(D10,D$8:D$10,0)</f>
        <v>1</v>
      </c>
      <c r="F10" s="65">
        <f>VLOOKUP($A10,'Return Data'!$B$7:$R$2843,11,0)</f>
        <v>27.591999999999999</v>
      </c>
      <c r="G10" s="66">
        <f>RANK(F10,F$8:F$10,0)</f>
        <v>1</v>
      </c>
      <c r="H10" s="65">
        <f>VLOOKUP($A10,'Return Data'!$B$7:$R$2843,12,0)</f>
        <v>71.555999999999997</v>
      </c>
      <c r="I10" s="66">
        <f>RANK(H10,H$8:H$10,0)</f>
        <v>1</v>
      </c>
      <c r="J10" s="65">
        <f>VLOOKUP($A10,'Return Data'!$B$7:$R$2843,13,0)</f>
        <v>92.202100000000002</v>
      </c>
      <c r="K10" s="66">
        <f>RANK(J10,J$8:J$10,0)</f>
        <v>1</v>
      </c>
      <c r="L10" s="65">
        <f>VLOOKUP($A10,'Return Data'!$B$7:$R$2843,17,0)</f>
        <v>31.871500000000001</v>
      </c>
      <c r="M10" s="66">
        <f>RANK(L10,L$8:L$10,0)</f>
        <v>1</v>
      </c>
      <c r="N10" s="65">
        <f>VLOOKUP($A10,'Return Data'!$B$7:$R$2843,14,0)</f>
        <v>19.7776</v>
      </c>
      <c r="O10" s="66">
        <f>RANK(N10,N$8:N$10,0)</f>
        <v>1</v>
      </c>
      <c r="P10" s="65">
        <f>VLOOKUP($A10,'Return Data'!$B$7:$R$2843,15,0)</f>
        <v>15.4495</v>
      </c>
      <c r="Q10" s="66">
        <f>RANK(P10,P$8:P$10,0)</f>
        <v>3</v>
      </c>
      <c r="R10" s="65">
        <f>VLOOKUP($A10,'Return Data'!$B$7:$R$2843,16,0)</f>
        <v>14.6959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15.949000000000003</v>
      </c>
      <c r="E12" s="74"/>
      <c r="F12" s="75">
        <f>AVERAGE(F8:F10)</f>
        <v>20.304033333333333</v>
      </c>
      <c r="G12" s="74"/>
      <c r="H12" s="75">
        <f>AVERAGE(H8:H10)</f>
        <v>53.726699999999994</v>
      </c>
      <c r="I12" s="74"/>
      <c r="J12" s="75">
        <f>AVERAGE(J8:J10)</f>
        <v>69.024666666666675</v>
      </c>
      <c r="K12" s="74"/>
      <c r="L12" s="75">
        <f>AVERAGE(L8:L10)</f>
        <v>26.513133333333332</v>
      </c>
      <c r="M12" s="74"/>
      <c r="N12" s="75">
        <f>AVERAGE(N8:N10)</f>
        <v>17.883133333333333</v>
      </c>
      <c r="O12" s="74"/>
      <c r="P12" s="75">
        <f>AVERAGE(P8:P10)</f>
        <v>17.2499</v>
      </c>
      <c r="Q12" s="74"/>
      <c r="R12" s="75">
        <f>AVERAGE(R8:R10)</f>
        <v>16.892166666666665</v>
      </c>
      <c r="S12" s="76"/>
    </row>
    <row r="13" spans="1:20" x14ac:dyDescent="0.3">
      <c r="A13" s="73" t="s">
        <v>28</v>
      </c>
      <c r="B13" s="74"/>
      <c r="C13" s="74"/>
      <c r="D13" s="75">
        <f>MIN(D8:D10)</f>
        <v>12.363200000000001</v>
      </c>
      <c r="E13" s="74"/>
      <c r="F13" s="75">
        <f>MIN(F8:F10)</f>
        <v>15.931100000000001</v>
      </c>
      <c r="G13" s="74"/>
      <c r="H13" s="75">
        <f>MIN(H8:H10)</f>
        <v>44.426600000000001</v>
      </c>
      <c r="I13" s="74"/>
      <c r="J13" s="75">
        <f>MIN(J8:J10)</f>
        <v>56.270699999999998</v>
      </c>
      <c r="K13" s="74"/>
      <c r="L13" s="75">
        <f>MIN(L8:L10)</f>
        <v>23.121600000000001</v>
      </c>
      <c r="M13" s="74"/>
      <c r="N13" s="75">
        <f>MIN(N8:N10)</f>
        <v>16.650400000000001</v>
      </c>
      <c r="O13" s="74"/>
      <c r="P13" s="75">
        <f>MIN(P8:P10)</f>
        <v>15.4495</v>
      </c>
      <c r="Q13" s="74"/>
      <c r="R13" s="75">
        <f>MIN(R8:R10)</f>
        <v>14.6959</v>
      </c>
      <c r="S13" s="76"/>
    </row>
    <row r="14" spans="1:20" ht="15" thickBot="1" x14ac:dyDescent="0.35">
      <c r="A14" s="77" t="s">
        <v>29</v>
      </c>
      <c r="B14" s="78"/>
      <c r="C14" s="78"/>
      <c r="D14" s="79">
        <f>MAX(D8:D10)</f>
        <v>19.502300000000002</v>
      </c>
      <c r="E14" s="78"/>
      <c r="F14" s="79">
        <f>MAX(F8:F10)</f>
        <v>27.591999999999999</v>
      </c>
      <c r="G14" s="78"/>
      <c r="H14" s="79">
        <f>MAX(H8:H10)</f>
        <v>71.555999999999997</v>
      </c>
      <c r="I14" s="78"/>
      <c r="J14" s="79">
        <f>MAX(J8:J10)</f>
        <v>92.202100000000002</v>
      </c>
      <c r="K14" s="78"/>
      <c r="L14" s="79">
        <f>MAX(L8:L10)</f>
        <v>31.871500000000001</v>
      </c>
      <c r="M14" s="78"/>
      <c r="N14" s="79">
        <f>MAX(N8:N10)</f>
        <v>19.7776</v>
      </c>
      <c r="O14" s="78"/>
      <c r="P14" s="79">
        <f>MAX(P8:P10)</f>
        <v>18.511500000000002</v>
      </c>
      <c r="Q14" s="78"/>
      <c r="R14" s="79">
        <f>MAX(R8:R10)</f>
        <v>19.5092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44393</v>
      </c>
      <c r="C8" s="65">
        <f>VLOOKUP($A8,'Return Data'!$B$7:$R$2843,4,0)</f>
        <v>71.650000000000006</v>
      </c>
      <c r="D8" s="65">
        <f>VLOOKUP($A8,'Return Data'!$B$7:$R$2843,10,0)</f>
        <v>15.5832</v>
      </c>
      <c r="E8" s="66">
        <f>RANK(D8,D$8:D$10,0)</f>
        <v>2</v>
      </c>
      <c r="F8" s="65">
        <f>VLOOKUP($A8,'Return Data'!$B$7:$R$2843,11,0)</f>
        <v>15.155900000000001</v>
      </c>
      <c r="G8" s="66">
        <f>RANK(F8,F$8:F$10,0)</f>
        <v>3</v>
      </c>
      <c r="H8" s="65">
        <f>VLOOKUP($A8,'Return Data'!$B$7:$R$2843,12,0)</f>
        <v>43.76</v>
      </c>
      <c r="I8" s="66">
        <f>RANK(H8,H$8:H$10,0)</f>
        <v>2</v>
      </c>
      <c r="J8" s="65">
        <f>VLOOKUP($A8,'Return Data'!$B$7:$R$2843,13,0)</f>
        <v>54.218699999999998</v>
      </c>
      <c r="K8" s="66">
        <f>RANK(J8,J$8:J$10,0)</f>
        <v>3</v>
      </c>
      <c r="L8" s="65">
        <f>VLOOKUP($A8,'Return Data'!$B$7:$R$2843,17,0)</f>
        <v>23.055199999999999</v>
      </c>
      <c r="M8" s="66">
        <f>RANK(L8,L$8:L$10,0)</f>
        <v>2</v>
      </c>
      <c r="N8" s="65">
        <f>VLOOKUP($A8,'Return Data'!$B$7:$R$2843,14,0)</f>
        <v>15.835800000000001</v>
      </c>
      <c r="O8" s="66">
        <f>RANK(N8,N$8:N$10,0)</f>
        <v>2</v>
      </c>
      <c r="P8" s="65">
        <f>VLOOKUP($A8,'Return Data'!$B$7:$R$2843,15,0)</f>
        <v>16.901599999999998</v>
      </c>
      <c r="Q8" s="66">
        <f>RANK(P8,P$8:P$10,0)</f>
        <v>1</v>
      </c>
      <c r="R8" s="65">
        <f>VLOOKUP($A8,'Return Data'!$B$7:$R$2843,16,0)</f>
        <v>14.7927</v>
      </c>
      <c r="S8" s="67">
        <f>RANK(R8,R$8:R$10,0)</f>
        <v>2</v>
      </c>
    </row>
    <row r="9" spans="1:20" x14ac:dyDescent="0.3">
      <c r="A9" s="63" t="s">
        <v>607</v>
      </c>
      <c r="B9" s="64">
        <f>VLOOKUP($A9,'Return Data'!$B$7:$R$2843,3,0)</f>
        <v>44393</v>
      </c>
      <c r="C9" s="65">
        <f>VLOOKUP($A9,'Return Data'!$B$7:$R$2843,4,0)</f>
        <v>77.17</v>
      </c>
      <c r="D9" s="65">
        <f>VLOOKUP($A9,'Return Data'!$B$7:$R$2843,10,0)</f>
        <v>11.9801</v>
      </c>
      <c r="E9" s="66">
        <f>RANK(D9,D$8:D$10,0)</f>
        <v>3</v>
      </c>
      <c r="F9" s="65">
        <f>VLOOKUP($A9,'Return Data'!$B$7:$R$2843,11,0)</f>
        <v>16.600899999999999</v>
      </c>
      <c r="G9" s="66">
        <f>RANK(F9,F$8:F$10,0)</f>
        <v>2</v>
      </c>
      <c r="H9" s="65">
        <f>VLOOKUP($A9,'Return Data'!$B$7:$R$2843,12,0)</f>
        <v>42.984200000000001</v>
      </c>
      <c r="I9" s="66">
        <f>RANK(H9,H$8:H$10,0)</f>
        <v>3</v>
      </c>
      <c r="J9" s="65">
        <f>VLOOKUP($A9,'Return Data'!$B$7:$R$2843,13,0)</f>
        <v>56.483800000000002</v>
      </c>
      <c r="K9" s="66">
        <f>RANK(J9,J$8:J$10,0)</f>
        <v>2</v>
      </c>
      <c r="L9" s="65">
        <f>VLOOKUP($A9,'Return Data'!$B$7:$R$2843,17,0)</f>
        <v>21.458600000000001</v>
      </c>
      <c r="M9" s="66">
        <f>RANK(L9,L$8:L$10,0)</f>
        <v>3</v>
      </c>
      <c r="N9" s="65">
        <f>VLOOKUP($A9,'Return Data'!$B$7:$R$2843,14,0)</f>
        <v>15.0848</v>
      </c>
      <c r="O9" s="66">
        <f>RANK(N9,N$8:N$10,0)</f>
        <v>3</v>
      </c>
      <c r="P9" s="65">
        <f>VLOOKUP($A9,'Return Data'!$B$7:$R$2843,15,0)</f>
        <v>16.116399999999999</v>
      </c>
      <c r="Q9" s="66">
        <f>RANK(P9,P$8:P$10,0)</f>
        <v>2</v>
      </c>
      <c r="R9" s="65">
        <f>VLOOKUP($A9,'Return Data'!$B$7:$R$2843,16,0)</f>
        <v>13.6402</v>
      </c>
      <c r="S9" s="67">
        <f>RANK(R9,R$8:R$10,0)</f>
        <v>3</v>
      </c>
    </row>
    <row r="10" spans="1:20" x14ac:dyDescent="0.3">
      <c r="A10" s="63" t="s">
        <v>1857</v>
      </c>
      <c r="B10" s="64">
        <f>VLOOKUP($A10,'Return Data'!$B$7:$R$2843,3,0)</f>
        <v>44393</v>
      </c>
      <c r="C10" s="65">
        <f>VLOOKUP($A10,'Return Data'!$B$7:$R$2843,4,0)</f>
        <v>457.36315684023498</v>
      </c>
      <c r="D10" s="65">
        <f>VLOOKUP($A10,'Return Data'!$B$7:$R$2843,10,0)</f>
        <v>19.294799999999999</v>
      </c>
      <c r="E10" s="66">
        <f>RANK(D10,D$8:D$10,0)</f>
        <v>1</v>
      </c>
      <c r="F10" s="65">
        <f>VLOOKUP($A10,'Return Data'!$B$7:$R$2843,11,0)</f>
        <v>27.164400000000001</v>
      </c>
      <c r="G10" s="66">
        <f>RANK(F10,F$8:F$10,0)</f>
        <v>1</v>
      </c>
      <c r="H10" s="65">
        <f>VLOOKUP($A10,'Return Data'!$B$7:$R$2843,12,0)</f>
        <v>70.725800000000007</v>
      </c>
      <c r="I10" s="66">
        <f>RANK(H10,H$8:H$10,0)</f>
        <v>1</v>
      </c>
      <c r="J10" s="65">
        <f>VLOOKUP($A10,'Return Data'!$B$7:$R$2843,13,0)</f>
        <v>90.980199999999996</v>
      </c>
      <c r="K10" s="66">
        <f>RANK(J10,J$8:J$10,0)</f>
        <v>1</v>
      </c>
      <c r="L10" s="65">
        <f>VLOOKUP($A10,'Return Data'!$B$7:$R$2843,17,0)</f>
        <v>31.0701</v>
      </c>
      <c r="M10" s="66">
        <f>RANK(L10,L$8:L$10,0)</f>
        <v>1</v>
      </c>
      <c r="N10" s="65">
        <f>VLOOKUP($A10,'Return Data'!$B$7:$R$2843,14,0)</f>
        <v>19.034199999999998</v>
      </c>
      <c r="O10" s="66">
        <f>RANK(N10,N$8:N$10,0)</f>
        <v>1</v>
      </c>
      <c r="P10" s="65">
        <f>VLOOKUP($A10,'Return Data'!$B$7:$R$2843,15,0)</f>
        <v>14.7172</v>
      </c>
      <c r="Q10" s="66">
        <f>RANK(P10,P$8:P$10,0)</f>
        <v>3</v>
      </c>
      <c r="R10" s="65">
        <f>VLOOKUP($A10,'Return Data'!$B$7:$R$2843,16,0)</f>
        <v>18.448499999999999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15.619366666666664</v>
      </c>
      <c r="E12" s="74"/>
      <c r="F12" s="75">
        <f>AVERAGE(F8:F10)</f>
        <v>19.6404</v>
      </c>
      <c r="G12" s="74"/>
      <c r="H12" s="75">
        <f>AVERAGE(H8:H10)</f>
        <v>52.490000000000009</v>
      </c>
      <c r="I12" s="74"/>
      <c r="J12" s="75">
        <f>AVERAGE(J8:J10)</f>
        <v>67.227566666666675</v>
      </c>
      <c r="K12" s="74"/>
      <c r="L12" s="75">
        <f>AVERAGE(L8:L10)</f>
        <v>25.194633333333332</v>
      </c>
      <c r="M12" s="74"/>
      <c r="N12" s="75">
        <f>AVERAGE(N8:N10)</f>
        <v>16.651599999999998</v>
      </c>
      <c r="O12" s="74"/>
      <c r="P12" s="75">
        <f>AVERAGE(P8:P10)</f>
        <v>15.911733333333332</v>
      </c>
      <c r="Q12" s="74"/>
      <c r="R12" s="75">
        <f>AVERAGE(R8:R10)</f>
        <v>15.627133333333333</v>
      </c>
      <c r="S12" s="76"/>
    </row>
    <row r="13" spans="1:20" x14ac:dyDescent="0.3">
      <c r="A13" s="73" t="s">
        <v>28</v>
      </c>
      <c r="B13" s="74"/>
      <c r="C13" s="74"/>
      <c r="D13" s="75">
        <f>MIN(D8:D10)</f>
        <v>11.9801</v>
      </c>
      <c r="E13" s="74"/>
      <c r="F13" s="75">
        <f>MIN(F8:F10)</f>
        <v>15.155900000000001</v>
      </c>
      <c r="G13" s="74"/>
      <c r="H13" s="75">
        <f>MIN(H8:H10)</f>
        <v>42.984200000000001</v>
      </c>
      <c r="I13" s="74"/>
      <c r="J13" s="75">
        <f>MIN(J8:J10)</f>
        <v>54.218699999999998</v>
      </c>
      <c r="K13" s="74"/>
      <c r="L13" s="75">
        <f>MIN(L8:L10)</f>
        <v>21.458600000000001</v>
      </c>
      <c r="M13" s="74"/>
      <c r="N13" s="75">
        <f>MIN(N8:N10)</f>
        <v>15.0848</v>
      </c>
      <c r="O13" s="74"/>
      <c r="P13" s="75">
        <f>MIN(P8:P10)</f>
        <v>14.7172</v>
      </c>
      <c r="Q13" s="74"/>
      <c r="R13" s="75">
        <f>MIN(R8:R10)</f>
        <v>13.6402</v>
      </c>
      <c r="S13" s="76"/>
    </row>
    <row r="14" spans="1:20" ht="15" thickBot="1" x14ac:dyDescent="0.35">
      <c r="A14" s="77" t="s">
        <v>29</v>
      </c>
      <c r="B14" s="78"/>
      <c r="C14" s="78"/>
      <c r="D14" s="79">
        <f>MAX(D8:D10)</f>
        <v>19.294799999999999</v>
      </c>
      <c r="E14" s="78"/>
      <c r="F14" s="79">
        <f>MAX(F8:F10)</f>
        <v>27.164400000000001</v>
      </c>
      <c r="G14" s="78"/>
      <c r="H14" s="79">
        <f>MAX(H8:H10)</f>
        <v>70.725800000000007</v>
      </c>
      <c r="I14" s="78"/>
      <c r="J14" s="79">
        <f>MAX(J8:J10)</f>
        <v>90.980199999999996</v>
      </c>
      <c r="K14" s="78"/>
      <c r="L14" s="79">
        <f>MAX(L8:L10)</f>
        <v>31.0701</v>
      </c>
      <c r="M14" s="78"/>
      <c r="N14" s="79">
        <f>MAX(N8:N10)</f>
        <v>19.034199999999998</v>
      </c>
      <c r="O14" s="78"/>
      <c r="P14" s="79">
        <f>MAX(P8:P10)</f>
        <v>16.901599999999998</v>
      </c>
      <c r="Q14" s="78"/>
      <c r="R14" s="79">
        <f>MAX(R8:R10)</f>
        <v>18.448499999999999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44393</v>
      </c>
      <c r="C8" s="65">
        <f>VLOOKUP($A8,'Return Data'!$B$7:$R$2843,4,0)</f>
        <v>75.572299999999998</v>
      </c>
      <c r="D8" s="65">
        <f>VLOOKUP($A8,'Return Data'!$B$7:$R$2843,10,0)</f>
        <v>15.9497</v>
      </c>
      <c r="E8" s="66">
        <f>RANK(D8,D$8:D$23,0)</f>
        <v>4</v>
      </c>
      <c r="F8" s="65">
        <f>VLOOKUP($A8,'Return Data'!$B$7:$R$2843,11,0)</f>
        <v>23.7959</v>
      </c>
      <c r="G8" s="66">
        <f>RANK(F8,F$8:F$23,0)</f>
        <v>3</v>
      </c>
      <c r="H8" s="65">
        <f>VLOOKUP($A8,'Return Data'!$B$7:$R$2843,12,0)</f>
        <v>56.796199999999999</v>
      </c>
      <c r="I8" s="66">
        <f>RANK(H8,H$8:H$23,0)</f>
        <v>3</v>
      </c>
      <c r="J8" s="65">
        <f>VLOOKUP($A8,'Return Data'!$B$7:$R$2843,13,0)</f>
        <v>77.612799999999993</v>
      </c>
      <c r="K8" s="66">
        <f>RANK(J8,J$8:J$23,0)</f>
        <v>3</v>
      </c>
      <c r="L8" s="65">
        <f>VLOOKUP($A8,'Return Data'!$B$7:$R$2843,17,0)</f>
        <v>20.533899999999999</v>
      </c>
      <c r="M8" s="66">
        <f>RANK(L8,L$8:L$23,0)</f>
        <v>9</v>
      </c>
      <c r="N8" s="65">
        <f>VLOOKUP($A8,'Return Data'!$B$7:$R$2843,14,0)</f>
        <v>9.9077000000000002</v>
      </c>
      <c r="O8" s="66">
        <f>RANK(N8,N$8:N$23,0)</f>
        <v>12</v>
      </c>
      <c r="P8" s="65">
        <f>VLOOKUP($A8,'Return Data'!$B$7:$R$2843,15,0)</f>
        <v>11.9415</v>
      </c>
      <c r="Q8" s="66">
        <f>RANK(P8,P$8:P$23,0)</f>
        <v>10</v>
      </c>
      <c r="R8" s="65">
        <f>VLOOKUP($A8,'Return Data'!$B$7:$R$2843,16,0)</f>
        <v>17.9556</v>
      </c>
      <c r="S8" s="67">
        <f>RANK(R8,R$8:R$23,0)</f>
        <v>3</v>
      </c>
    </row>
    <row r="9" spans="1:19" s="68" customFormat="1" x14ac:dyDescent="0.3">
      <c r="A9" s="63" t="s">
        <v>12</v>
      </c>
      <c r="B9" s="64">
        <f>VLOOKUP($A9,'Return Data'!$B$7:$R$2843,3,0)</f>
        <v>44393</v>
      </c>
      <c r="C9" s="65">
        <f>VLOOKUP($A9,'Return Data'!$B$7:$R$2843,4,0)</f>
        <v>425.72500000000002</v>
      </c>
      <c r="D9" s="65">
        <f>VLOOKUP($A9,'Return Data'!$B$7:$R$2843,10,0)</f>
        <v>15.3439</v>
      </c>
      <c r="E9" s="66">
        <f t="shared" ref="E9:E23" si="0">RANK(D9,D$8:D$23,0)</f>
        <v>5</v>
      </c>
      <c r="F9" s="65">
        <f>VLOOKUP($A9,'Return Data'!$B$7:$R$2843,11,0)</f>
        <v>16.995000000000001</v>
      </c>
      <c r="G9" s="66">
        <f t="shared" ref="G9:I9" si="1">RANK(F9,F$8:F$23,0)</f>
        <v>9</v>
      </c>
      <c r="H9" s="65">
        <f>VLOOKUP($A9,'Return Data'!$B$7:$R$2843,12,0)</f>
        <v>44.996299999999998</v>
      </c>
      <c r="I9" s="66">
        <f t="shared" si="1"/>
        <v>9</v>
      </c>
      <c r="J9" s="65">
        <f>VLOOKUP($A9,'Return Data'!$B$7:$R$2843,13,0)</f>
        <v>61.7545</v>
      </c>
      <c r="K9" s="66">
        <f t="shared" ref="K9:K23" si="2">RANK(J9,J$8:J$23,0)</f>
        <v>7</v>
      </c>
      <c r="L9" s="65">
        <f>VLOOKUP($A9,'Return Data'!$B$7:$R$2843,17,0)</f>
        <v>18.679099999999998</v>
      </c>
      <c r="M9" s="66">
        <f t="shared" ref="M9:M23" si="3">RANK(L9,L$8:L$23,0)</f>
        <v>13</v>
      </c>
      <c r="N9" s="65">
        <f>VLOOKUP($A9,'Return Data'!$B$7:$R$2843,14,0)</f>
        <v>12.016500000000001</v>
      </c>
      <c r="O9" s="66">
        <f t="shared" ref="O9:O23" si="4">RANK(N9,N$8:N$23,0)</f>
        <v>9</v>
      </c>
      <c r="P9" s="65">
        <f>VLOOKUP($A9,'Return Data'!$B$7:$R$2843,15,0)</f>
        <v>14.2247</v>
      </c>
      <c r="Q9" s="66">
        <f t="shared" ref="Q9:Q23" si="5">RANK(P9,P$8:P$23,0)</f>
        <v>7</v>
      </c>
      <c r="R9" s="65">
        <f>VLOOKUP($A9,'Return Data'!$B$7:$R$2843,16,0)</f>
        <v>16.3429</v>
      </c>
      <c r="S9" s="67">
        <f t="shared" ref="S9:S23" si="6">RANK(R9,R$8:R$23,0)</f>
        <v>7</v>
      </c>
    </row>
    <row r="10" spans="1:19" s="68" customFormat="1" x14ac:dyDescent="0.3">
      <c r="A10" s="63" t="s">
        <v>13</v>
      </c>
      <c r="B10" s="64">
        <f>VLOOKUP($A10,'Return Data'!$B$7:$R$2843,3,0)</f>
        <v>44393</v>
      </c>
      <c r="C10" s="65">
        <f>VLOOKUP($A10,'Return Data'!$B$7:$R$2843,4,0)</f>
        <v>235.06</v>
      </c>
      <c r="D10" s="65">
        <f>VLOOKUP($A10,'Return Data'!$B$7:$R$2843,10,0)</f>
        <v>11.874700000000001</v>
      </c>
      <c r="E10" s="66">
        <f t="shared" si="0"/>
        <v>12</v>
      </c>
      <c r="F10" s="65">
        <f>VLOOKUP($A10,'Return Data'!$B$7:$R$2843,11,0)</f>
        <v>17.120100000000001</v>
      </c>
      <c r="G10" s="66">
        <f t="shared" ref="G10:I10" si="7">RANK(F10,F$8:F$23,0)</f>
        <v>8</v>
      </c>
      <c r="H10" s="65">
        <f>VLOOKUP($A10,'Return Data'!$B$7:$R$2843,12,0)</f>
        <v>49.367699999999999</v>
      </c>
      <c r="I10" s="66">
        <f t="shared" si="7"/>
        <v>7</v>
      </c>
      <c r="J10" s="65">
        <f>VLOOKUP($A10,'Return Data'!$B$7:$R$2843,13,0)</f>
        <v>56.999699999999997</v>
      </c>
      <c r="K10" s="66">
        <f t="shared" si="2"/>
        <v>11</v>
      </c>
      <c r="L10" s="65">
        <f>VLOOKUP($A10,'Return Data'!$B$7:$R$2843,17,0)</f>
        <v>23.342500000000001</v>
      </c>
      <c r="M10" s="66">
        <f t="shared" si="3"/>
        <v>5</v>
      </c>
      <c r="N10" s="65">
        <f>VLOOKUP($A10,'Return Data'!$B$7:$R$2843,14,0)</f>
        <v>16.074999999999999</v>
      </c>
      <c r="O10" s="66">
        <f t="shared" si="4"/>
        <v>4</v>
      </c>
      <c r="P10" s="65">
        <f>VLOOKUP($A10,'Return Data'!$B$7:$R$2843,15,0)</f>
        <v>13.008100000000001</v>
      </c>
      <c r="Q10" s="66">
        <f t="shared" si="5"/>
        <v>9</v>
      </c>
      <c r="R10" s="65">
        <f>VLOOKUP($A10,'Return Data'!$B$7:$R$2843,16,0)</f>
        <v>17.790299999999998</v>
      </c>
      <c r="S10" s="67">
        <f t="shared" si="6"/>
        <v>4</v>
      </c>
    </row>
    <row r="11" spans="1:19" s="68" customFormat="1" x14ac:dyDescent="0.3">
      <c r="A11" s="63" t="s">
        <v>14</v>
      </c>
      <c r="B11" s="64">
        <f>VLOOKUP($A11,'Return Data'!$B$7:$R$2843,3,0)</f>
        <v>44393</v>
      </c>
      <c r="C11" s="65">
        <f>VLOOKUP($A11,'Return Data'!$B$7:$R$2843,4,0)</f>
        <v>15.16</v>
      </c>
      <c r="D11" s="65">
        <f>VLOOKUP($A11,'Return Data'!$B$7:$R$2843,10,0)</f>
        <v>13.388199999999999</v>
      </c>
      <c r="E11" s="66">
        <f t="shared" si="0"/>
        <v>10</v>
      </c>
      <c r="F11" s="65">
        <f>VLOOKUP($A11,'Return Data'!$B$7:$R$2843,11,0)</f>
        <v>20.222000000000001</v>
      </c>
      <c r="G11" s="66">
        <f t="shared" ref="G11:I11" si="8">RANK(F11,F$8:F$23,0)</f>
        <v>6</v>
      </c>
      <c r="H11" s="65">
        <f>VLOOKUP($A11,'Return Data'!$B$7:$R$2843,12,0)</f>
        <v>44.243600000000001</v>
      </c>
      <c r="I11" s="66">
        <f t="shared" si="8"/>
        <v>10</v>
      </c>
      <c r="J11" s="65">
        <f>VLOOKUP($A11,'Return Data'!$B$7:$R$2843,13,0)</f>
        <v>58.743499999999997</v>
      </c>
      <c r="K11" s="66">
        <f t="shared" si="2"/>
        <v>10</v>
      </c>
      <c r="L11" s="65">
        <f>VLOOKUP($A11,'Return Data'!$B$7:$R$2843,17,0)</f>
        <v>19.673999999999999</v>
      </c>
      <c r="M11" s="66">
        <f t="shared" si="3"/>
        <v>10</v>
      </c>
      <c r="N11" s="65"/>
      <c r="O11" s="66"/>
      <c r="P11" s="65"/>
      <c r="Q11" s="66"/>
      <c r="R11" s="65">
        <f>VLOOKUP($A11,'Return Data'!$B$7:$R$2843,16,0)</f>
        <v>15.3887</v>
      </c>
      <c r="S11" s="67">
        <f t="shared" si="6"/>
        <v>10</v>
      </c>
    </row>
    <row r="12" spans="1:19" s="68" customFormat="1" x14ac:dyDescent="0.3">
      <c r="A12" s="63" t="s">
        <v>15</v>
      </c>
      <c r="B12" s="64">
        <f>VLOOKUP($A12,'Return Data'!$B$7:$R$2843,3,0)</f>
        <v>44393</v>
      </c>
      <c r="C12" s="65">
        <f>VLOOKUP($A12,'Return Data'!$B$7:$R$2843,4,0)</f>
        <v>86.21</v>
      </c>
      <c r="D12" s="65">
        <f>VLOOKUP($A12,'Return Data'!$B$7:$R$2843,10,0)</f>
        <v>21.013500000000001</v>
      </c>
      <c r="E12" s="66">
        <f t="shared" si="0"/>
        <v>1</v>
      </c>
      <c r="F12" s="65">
        <f>VLOOKUP($A12,'Return Data'!$B$7:$R$2843,11,0)</f>
        <v>38.579000000000001</v>
      </c>
      <c r="G12" s="66">
        <f t="shared" ref="G12:I12" si="9">RANK(F12,F$8:F$23,0)</f>
        <v>1</v>
      </c>
      <c r="H12" s="65">
        <f>VLOOKUP($A12,'Return Data'!$B$7:$R$2843,12,0)</f>
        <v>80.204800000000006</v>
      </c>
      <c r="I12" s="66">
        <f t="shared" si="9"/>
        <v>1</v>
      </c>
      <c r="J12" s="65">
        <f>VLOOKUP($A12,'Return Data'!$B$7:$R$2843,13,0)</f>
        <v>107.1858</v>
      </c>
      <c r="K12" s="66">
        <f t="shared" si="2"/>
        <v>1</v>
      </c>
      <c r="L12" s="65">
        <f>VLOOKUP($A12,'Return Data'!$B$7:$R$2843,17,0)</f>
        <v>28.788599999999999</v>
      </c>
      <c r="M12" s="66">
        <f t="shared" si="3"/>
        <v>1</v>
      </c>
      <c r="N12" s="65">
        <f>VLOOKUP($A12,'Return Data'!$B$7:$R$2843,14,0)</f>
        <v>16.407699999999998</v>
      </c>
      <c r="O12" s="66">
        <f t="shared" si="4"/>
        <v>3</v>
      </c>
      <c r="P12" s="65">
        <f>VLOOKUP($A12,'Return Data'!$B$7:$R$2843,15,0)</f>
        <v>18.0504</v>
      </c>
      <c r="Q12" s="66">
        <f t="shared" si="5"/>
        <v>1</v>
      </c>
      <c r="R12" s="65">
        <f>VLOOKUP($A12,'Return Data'!$B$7:$R$2843,16,0)</f>
        <v>17.404800000000002</v>
      </c>
      <c r="S12" s="67">
        <f t="shared" si="6"/>
        <v>5</v>
      </c>
    </row>
    <row r="13" spans="1:19" s="68" customFormat="1" x14ac:dyDescent="0.3">
      <c r="A13" s="63" t="s">
        <v>16</v>
      </c>
      <c r="B13" s="64">
        <f>VLOOKUP($A13,'Return Data'!$B$7:$R$2843,3,0)</f>
        <v>44393</v>
      </c>
      <c r="C13" s="65">
        <f>VLOOKUP($A13,'Return Data'!$B$7:$R$2843,4,0)</f>
        <v>17.721599999999999</v>
      </c>
      <c r="D13" s="65">
        <f>VLOOKUP($A13,'Return Data'!$B$7:$R$2843,10,0)</f>
        <v>13.374000000000001</v>
      </c>
      <c r="E13" s="66">
        <f t="shared" si="0"/>
        <v>11</v>
      </c>
      <c r="F13" s="65">
        <f>VLOOKUP($A13,'Return Data'!$B$7:$R$2843,11,0)</f>
        <v>15.838100000000001</v>
      </c>
      <c r="G13" s="66">
        <f t="shared" ref="G13:I13" si="10">RANK(F13,F$8:F$23,0)</f>
        <v>11</v>
      </c>
      <c r="H13" s="65">
        <f>VLOOKUP($A13,'Return Data'!$B$7:$R$2843,12,0)</f>
        <v>42.646900000000002</v>
      </c>
      <c r="I13" s="66">
        <f t="shared" si="10"/>
        <v>13</v>
      </c>
      <c r="J13" s="65">
        <f>VLOOKUP($A13,'Return Data'!$B$7:$R$2843,13,0)</f>
        <v>54.978200000000001</v>
      </c>
      <c r="K13" s="66">
        <f t="shared" si="2"/>
        <v>12</v>
      </c>
      <c r="L13" s="65">
        <f>VLOOKUP($A13,'Return Data'!$B$7:$R$2843,17,0)</f>
        <v>19.551600000000001</v>
      </c>
      <c r="M13" s="66">
        <f t="shared" si="3"/>
        <v>12</v>
      </c>
      <c r="N13" s="65">
        <f>VLOOKUP($A13,'Return Data'!$B$7:$R$2843,14,0)</f>
        <v>10.958299999999999</v>
      </c>
      <c r="O13" s="66">
        <f t="shared" si="4"/>
        <v>10</v>
      </c>
      <c r="P13" s="65">
        <f>VLOOKUP($A13,'Return Data'!$B$7:$R$2843,15,0)</f>
        <v>10.7752</v>
      </c>
      <c r="Q13" s="66">
        <f t="shared" si="5"/>
        <v>12</v>
      </c>
      <c r="R13" s="65">
        <f>VLOOKUP($A13,'Return Data'!$B$7:$R$2843,16,0)</f>
        <v>10.256600000000001</v>
      </c>
      <c r="S13" s="67">
        <f t="shared" si="6"/>
        <v>16</v>
      </c>
    </row>
    <row r="14" spans="1:19" s="68" customFormat="1" x14ac:dyDescent="0.3">
      <c r="A14" s="63" t="s">
        <v>17</v>
      </c>
      <c r="B14" s="64">
        <f>VLOOKUP($A14,'Return Data'!$B$7:$R$2843,3,0)</f>
        <v>44393</v>
      </c>
      <c r="C14" s="65">
        <f>VLOOKUP($A14,'Return Data'!$B$7:$R$2843,4,0)</f>
        <v>51.256100000000004</v>
      </c>
      <c r="D14" s="65">
        <f>VLOOKUP($A14,'Return Data'!$B$7:$R$2843,10,0)</f>
        <v>14.6807</v>
      </c>
      <c r="E14" s="66">
        <f t="shared" si="0"/>
        <v>7</v>
      </c>
      <c r="F14" s="65">
        <f>VLOOKUP($A14,'Return Data'!$B$7:$R$2843,11,0)</f>
        <v>18.886700000000001</v>
      </c>
      <c r="G14" s="66">
        <f t="shared" ref="G14:I14" si="11">RANK(F14,F$8:F$23,0)</f>
        <v>7</v>
      </c>
      <c r="H14" s="65">
        <f>VLOOKUP($A14,'Return Data'!$B$7:$R$2843,12,0)</f>
        <v>54.463099999999997</v>
      </c>
      <c r="I14" s="66">
        <f t="shared" si="11"/>
        <v>5</v>
      </c>
      <c r="J14" s="65">
        <f>VLOOKUP($A14,'Return Data'!$B$7:$R$2843,13,0)</f>
        <v>63.017400000000002</v>
      </c>
      <c r="K14" s="66">
        <f t="shared" si="2"/>
        <v>6</v>
      </c>
      <c r="L14" s="65">
        <f>VLOOKUP($A14,'Return Data'!$B$7:$R$2843,17,0)</f>
        <v>23.906199999999998</v>
      </c>
      <c r="M14" s="66">
        <f t="shared" si="3"/>
        <v>4</v>
      </c>
      <c r="N14" s="65">
        <f>VLOOKUP($A14,'Return Data'!$B$7:$R$2843,14,0)</f>
        <v>15.3964</v>
      </c>
      <c r="O14" s="66">
        <f t="shared" si="4"/>
        <v>6</v>
      </c>
      <c r="P14" s="65">
        <f>VLOOKUP($A14,'Return Data'!$B$7:$R$2843,15,0)</f>
        <v>16.107500000000002</v>
      </c>
      <c r="Q14" s="66">
        <f t="shared" si="5"/>
        <v>3</v>
      </c>
      <c r="R14" s="65">
        <f>VLOOKUP($A14,'Return Data'!$B$7:$R$2843,16,0)</f>
        <v>15.9434</v>
      </c>
      <c r="S14" s="67">
        <f t="shared" si="6"/>
        <v>8</v>
      </c>
    </row>
    <row r="15" spans="1:19" s="68" customFormat="1" x14ac:dyDescent="0.3">
      <c r="A15" s="63" t="s">
        <v>18</v>
      </c>
      <c r="B15" s="64">
        <f>VLOOKUP($A15,'Return Data'!$B$7:$R$2843,3,0)</f>
        <v>44393</v>
      </c>
      <c r="C15" s="65">
        <f>VLOOKUP($A15,'Return Data'!$B$7:$R$2843,4,0)</f>
        <v>56.484999999999999</v>
      </c>
      <c r="D15" s="65">
        <f>VLOOKUP($A15,'Return Data'!$B$7:$R$2843,10,0)</f>
        <v>15.139200000000001</v>
      </c>
      <c r="E15" s="66">
        <f t="shared" si="0"/>
        <v>6</v>
      </c>
      <c r="F15" s="65">
        <f>VLOOKUP($A15,'Return Data'!$B$7:$R$2843,11,0)</f>
        <v>22.005700000000001</v>
      </c>
      <c r="G15" s="66">
        <f t="shared" ref="G15:I15" si="12">RANK(F15,F$8:F$23,0)</f>
        <v>5</v>
      </c>
      <c r="H15" s="65">
        <f>VLOOKUP($A15,'Return Data'!$B$7:$R$2843,12,0)</f>
        <v>49.736199999999997</v>
      </c>
      <c r="I15" s="66">
        <f t="shared" si="12"/>
        <v>6</v>
      </c>
      <c r="J15" s="65">
        <f>VLOOKUP($A15,'Return Data'!$B$7:$R$2843,13,0)</f>
        <v>67.462199999999996</v>
      </c>
      <c r="K15" s="66">
        <f t="shared" si="2"/>
        <v>5</v>
      </c>
      <c r="L15" s="65">
        <f>VLOOKUP($A15,'Return Data'!$B$7:$R$2843,17,0)</f>
        <v>22.402699999999999</v>
      </c>
      <c r="M15" s="66">
        <f t="shared" si="3"/>
        <v>6</v>
      </c>
      <c r="N15" s="65">
        <f>VLOOKUP($A15,'Return Data'!$B$7:$R$2843,14,0)</f>
        <v>16.003</v>
      </c>
      <c r="O15" s="66">
        <f t="shared" si="4"/>
        <v>5</v>
      </c>
      <c r="P15" s="65">
        <f>VLOOKUP($A15,'Return Data'!$B$7:$R$2843,15,0)</f>
        <v>15.271699999999999</v>
      </c>
      <c r="Q15" s="66">
        <f t="shared" si="5"/>
        <v>4</v>
      </c>
      <c r="R15" s="65">
        <f>VLOOKUP($A15,'Return Data'!$B$7:$R$2843,16,0)</f>
        <v>19.559799999999999</v>
      </c>
      <c r="S15" s="67">
        <f t="shared" si="6"/>
        <v>1</v>
      </c>
    </row>
    <row r="16" spans="1:19" s="68" customFormat="1" x14ac:dyDescent="0.3">
      <c r="A16" s="63" t="s">
        <v>19</v>
      </c>
      <c r="B16" s="64">
        <f>VLOOKUP($A16,'Return Data'!$B$7:$R$2843,3,0)</f>
        <v>44393</v>
      </c>
      <c r="C16" s="65">
        <f>VLOOKUP($A16,'Return Data'!$B$7:$R$2843,4,0)</f>
        <v>120.7266</v>
      </c>
      <c r="D16" s="65">
        <f>VLOOKUP($A16,'Return Data'!$B$7:$R$2843,10,0)</f>
        <v>19.3217</v>
      </c>
      <c r="E16" s="66">
        <f t="shared" si="0"/>
        <v>2</v>
      </c>
      <c r="F16" s="65">
        <f>VLOOKUP($A16,'Return Data'!$B$7:$R$2843,11,0)</f>
        <v>24.639900000000001</v>
      </c>
      <c r="G16" s="66">
        <f t="shared" ref="G16:I16" si="13">RANK(F16,F$8:F$23,0)</f>
        <v>2</v>
      </c>
      <c r="H16" s="65">
        <f>VLOOKUP($A16,'Return Data'!$B$7:$R$2843,12,0)</f>
        <v>56.628300000000003</v>
      </c>
      <c r="I16" s="66">
        <f t="shared" si="13"/>
        <v>4</v>
      </c>
      <c r="J16" s="65">
        <f>VLOOKUP($A16,'Return Data'!$B$7:$R$2843,13,0)</f>
        <v>73.505099999999999</v>
      </c>
      <c r="K16" s="66">
        <f t="shared" si="2"/>
        <v>4</v>
      </c>
      <c r="L16" s="65">
        <f>VLOOKUP($A16,'Return Data'!$B$7:$R$2843,17,0)</f>
        <v>24.566400000000002</v>
      </c>
      <c r="M16" s="66">
        <f t="shared" si="3"/>
        <v>3</v>
      </c>
      <c r="N16" s="65">
        <f>VLOOKUP($A16,'Return Data'!$B$7:$R$2843,14,0)</f>
        <v>18.0611</v>
      </c>
      <c r="O16" s="66">
        <f t="shared" si="4"/>
        <v>1</v>
      </c>
      <c r="P16" s="65">
        <f>VLOOKUP($A16,'Return Data'!$B$7:$R$2843,15,0)</f>
        <v>16.590900000000001</v>
      </c>
      <c r="Q16" s="66">
        <f t="shared" si="5"/>
        <v>2</v>
      </c>
      <c r="R16" s="65">
        <f>VLOOKUP($A16,'Return Data'!$B$7:$R$2843,16,0)</f>
        <v>15.860300000000001</v>
      </c>
      <c r="S16" s="67">
        <f t="shared" si="6"/>
        <v>9</v>
      </c>
    </row>
    <row r="17" spans="1:19" s="68" customFormat="1" x14ac:dyDescent="0.3">
      <c r="A17" s="63" t="s">
        <v>20</v>
      </c>
      <c r="B17" s="64">
        <f>VLOOKUP($A17,'Return Data'!$B$7:$R$2843,3,0)</f>
        <v>44393</v>
      </c>
      <c r="C17" s="65">
        <f>VLOOKUP($A17,'Return Data'!$B$7:$R$2843,4,0)</f>
        <v>74.27</v>
      </c>
      <c r="D17" s="65">
        <f>VLOOKUP($A17,'Return Data'!$B$7:$R$2843,10,0)</f>
        <v>11.4663</v>
      </c>
      <c r="E17" s="66">
        <f t="shared" si="0"/>
        <v>13</v>
      </c>
      <c r="F17" s="65">
        <f>VLOOKUP($A17,'Return Data'!$B$7:$R$2843,11,0)</f>
        <v>14.738099999999999</v>
      </c>
      <c r="G17" s="66">
        <f t="shared" ref="G17:I17" si="14">RANK(F17,F$8:F$23,0)</f>
        <v>14</v>
      </c>
      <c r="H17" s="65">
        <f>VLOOKUP($A17,'Return Data'!$B$7:$R$2843,12,0)</f>
        <v>43.240099999999998</v>
      </c>
      <c r="I17" s="66">
        <f t="shared" si="14"/>
        <v>12</v>
      </c>
      <c r="J17" s="65">
        <f>VLOOKUP($A17,'Return Data'!$B$7:$R$2843,13,0)</f>
        <v>61.597000000000001</v>
      </c>
      <c r="K17" s="66">
        <f t="shared" si="2"/>
        <v>8</v>
      </c>
      <c r="L17" s="65">
        <f>VLOOKUP($A17,'Return Data'!$B$7:$R$2843,17,0)</f>
        <v>15.866099999999999</v>
      </c>
      <c r="M17" s="66">
        <f t="shared" si="3"/>
        <v>16</v>
      </c>
      <c r="N17" s="65">
        <f>VLOOKUP($A17,'Return Data'!$B$7:$R$2843,14,0)</f>
        <v>12.0406</v>
      </c>
      <c r="O17" s="66">
        <f t="shared" si="4"/>
        <v>8</v>
      </c>
      <c r="P17" s="65">
        <f>VLOOKUP($A17,'Return Data'!$B$7:$R$2843,15,0)</f>
        <v>11.258800000000001</v>
      </c>
      <c r="Q17" s="66">
        <f t="shared" si="5"/>
        <v>11</v>
      </c>
      <c r="R17" s="65">
        <f>VLOOKUP($A17,'Return Data'!$B$7:$R$2843,16,0)</f>
        <v>13.950900000000001</v>
      </c>
      <c r="S17" s="67">
        <f t="shared" si="6"/>
        <v>13</v>
      </c>
    </row>
    <row r="18" spans="1:19" s="68" customFormat="1" x14ac:dyDescent="0.3">
      <c r="A18" s="63" t="s">
        <v>21</v>
      </c>
      <c r="B18" s="64">
        <f>VLOOKUP($A18,'Return Data'!$B$7:$R$2843,3,0)</f>
        <v>44393</v>
      </c>
      <c r="C18" s="65">
        <f>VLOOKUP($A18,'Return Data'!$B$7:$R$2843,4,0)</f>
        <v>193.6996</v>
      </c>
      <c r="D18" s="65">
        <f>VLOOKUP($A18,'Return Data'!$B$7:$R$2843,10,0)</f>
        <v>10.692500000000001</v>
      </c>
      <c r="E18" s="66">
        <f t="shared" si="0"/>
        <v>14</v>
      </c>
      <c r="F18" s="65">
        <f>VLOOKUP($A18,'Return Data'!$B$7:$R$2843,11,0)</f>
        <v>11.5989</v>
      </c>
      <c r="G18" s="66">
        <f t="shared" ref="G18:I18" si="15">RANK(F18,F$8:F$23,0)</f>
        <v>16</v>
      </c>
      <c r="H18" s="65">
        <f>VLOOKUP($A18,'Return Data'!$B$7:$R$2843,12,0)</f>
        <v>32.391800000000003</v>
      </c>
      <c r="I18" s="66">
        <f t="shared" si="15"/>
        <v>16</v>
      </c>
      <c r="J18" s="65">
        <f>VLOOKUP($A18,'Return Data'!$B$7:$R$2843,13,0)</f>
        <v>45.648400000000002</v>
      </c>
      <c r="K18" s="66">
        <f t="shared" si="2"/>
        <v>16</v>
      </c>
      <c r="L18" s="65">
        <f>VLOOKUP($A18,'Return Data'!$B$7:$R$2843,17,0)</f>
        <v>17.449200000000001</v>
      </c>
      <c r="M18" s="66">
        <f t="shared" si="3"/>
        <v>15</v>
      </c>
      <c r="N18" s="65">
        <f>VLOOKUP($A18,'Return Data'!$B$7:$R$2843,14,0)</f>
        <v>10.5586</v>
      </c>
      <c r="O18" s="66">
        <f t="shared" si="4"/>
        <v>11</v>
      </c>
      <c r="P18" s="65">
        <f>VLOOKUP($A18,'Return Data'!$B$7:$R$2843,15,0)</f>
        <v>14.835900000000001</v>
      </c>
      <c r="Q18" s="66">
        <f t="shared" si="5"/>
        <v>6</v>
      </c>
      <c r="R18" s="65">
        <f>VLOOKUP($A18,'Return Data'!$B$7:$R$2843,16,0)</f>
        <v>16.980499999999999</v>
      </c>
      <c r="S18" s="67">
        <f t="shared" si="6"/>
        <v>6</v>
      </c>
    </row>
    <row r="19" spans="1:19" s="68" customFormat="1" x14ac:dyDescent="0.3">
      <c r="A19" s="63" t="s">
        <v>22</v>
      </c>
      <c r="B19" s="64">
        <f>VLOOKUP($A19,'Return Data'!$B$7:$R$2843,3,0)</f>
        <v>44393</v>
      </c>
      <c r="C19" s="65">
        <f>VLOOKUP($A19,'Return Data'!$B$7:$R$2843,4,0)</f>
        <v>14.136900000000001</v>
      </c>
      <c r="D19" s="65">
        <f>VLOOKUP($A19,'Return Data'!$B$7:$R$2843,10,0)</f>
        <v>10.5975</v>
      </c>
      <c r="E19" s="66">
        <f t="shared" si="0"/>
        <v>15</v>
      </c>
      <c r="F19" s="65">
        <f>VLOOKUP($A19,'Return Data'!$B$7:$R$2843,11,0)</f>
        <v>15.5136</v>
      </c>
      <c r="G19" s="66">
        <f t="shared" ref="G19:I19" si="16">RANK(F19,F$8:F$23,0)</f>
        <v>12</v>
      </c>
      <c r="H19" s="65">
        <f>VLOOKUP($A19,'Return Data'!$B$7:$R$2843,12,0)</f>
        <v>37.001399999999997</v>
      </c>
      <c r="I19" s="66">
        <f t="shared" si="16"/>
        <v>14</v>
      </c>
      <c r="J19" s="65">
        <f>VLOOKUP($A19,'Return Data'!$B$7:$R$2843,13,0)</f>
        <v>48.590499999999999</v>
      </c>
      <c r="K19" s="66">
        <f t="shared" si="2"/>
        <v>14</v>
      </c>
      <c r="L19" s="65">
        <f>VLOOKUP($A19,'Return Data'!$B$7:$R$2843,17,0)</f>
        <v>19.608599999999999</v>
      </c>
      <c r="M19" s="66">
        <f t="shared" si="3"/>
        <v>11</v>
      </c>
      <c r="N19" s="65"/>
      <c r="O19" s="66"/>
      <c r="P19" s="65"/>
      <c r="Q19" s="66"/>
      <c r="R19" s="65">
        <f>VLOOKUP($A19,'Return Data'!$B$7:$R$2843,16,0)</f>
        <v>12.1852</v>
      </c>
      <c r="S19" s="67">
        <f t="shared" si="6"/>
        <v>14</v>
      </c>
    </row>
    <row r="20" spans="1:19" s="68" customFormat="1" x14ac:dyDescent="0.3">
      <c r="A20" s="63" t="s">
        <v>23</v>
      </c>
      <c r="B20" s="64">
        <f>VLOOKUP($A20,'Return Data'!$B$7:$R$2843,3,0)</f>
        <v>44393</v>
      </c>
      <c r="C20" s="65">
        <f>VLOOKUP($A20,'Return Data'!$B$7:$R$2843,4,0)</f>
        <v>13.5922</v>
      </c>
      <c r="D20" s="65">
        <f>VLOOKUP($A20,'Return Data'!$B$7:$R$2843,10,0)</f>
        <v>10.525499999999999</v>
      </c>
      <c r="E20" s="66">
        <f t="shared" si="0"/>
        <v>16</v>
      </c>
      <c r="F20" s="65">
        <f>VLOOKUP($A20,'Return Data'!$B$7:$R$2843,11,0)</f>
        <v>14.333500000000001</v>
      </c>
      <c r="G20" s="66">
        <f t="shared" ref="G20:I20" si="17">RANK(F20,F$8:F$23,0)</f>
        <v>15</v>
      </c>
      <c r="H20" s="65">
        <f>VLOOKUP($A20,'Return Data'!$B$7:$R$2843,12,0)</f>
        <v>35.136899999999997</v>
      </c>
      <c r="I20" s="66">
        <f t="shared" si="17"/>
        <v>15</v>
      </c>
      <c r="J20" s="65">
        <f>VLOOKUP($A20,'Return Data'!$B$7:$R$2843,13,0)</f>
        <v>45.781199999999998</v>
      </c>
      <c r="K20" s="66">
        <f t="shared" si="2"/>
        <v>15</v>
      </c>
      <c r="L20" s="65">
        <f>VLOOKUP($A20,'Return Data'!$B$7:$R$2843,17,0)</f>
        <v>18.6023</v>
      </c>
      <c r="M20" s="66">
        <f t="shared" si="3"/>
        <v>14</v>
      </c>
      <c r="N20" s="65"/>
      <c r="O20" s="66"/>
      <c r="P20" s="65"/>
      <c r="Q20" s="66"/>
      <c r="R20" s="65">
        <f>VLOOKUP($A20,'Return Data'!$B$7:$R$2843,16,0)</f>
        <v>10.950799999999999</v>
      </c>
      <c r="S20" s="67">
        <f t="shared" si="6"/>
        <v>15</v>
      </c>
    </row>
    <row r="21" spans="1:19" s="68" customFormat="1" x14ac:dyDescent="0.3">
      <c r="A21" s="63" t="s">
        <v>24</v>
      </c>
      <c r="B21" s="64">
        <f>VLOOKUP($A21,'Return Data'!$B$7:$R$2843,3,0)</f>
        <v>44393</v>
      </c>
      <c r="C21" s="65">
        <f>VLOOKUP($A21,'Return Data'!$B$7:$R$2843,4,0)</f>
        <v>385.93610000000001</v>
      </c>
      <c r="D21" s="65">
        <f>VLOOKUP($A21,'Return Data'!$B$7:$R$2843,10,0)</f>
        <v>16.857099999999999</v>
      </c>
      <c r="E21" s="66">
        <f t="shared" si="0"/>
        <v>3</v>
      </c>
      <c r="F21" s="65">
        <f>VLOOKUP($A21,'Return Data'!$B$7:$R$2843,11,0)</f>
        <v>23.716799999999999</v>
      </c>
      <c r="G21" s="66">
        <f t="shared" ref="G21:I21" si="18">RANK(F21,F$8:F$23,0)</f>
        <v>4</v>
      </c>
      <c r="H21" s="65">
        <f>VLOOKUP($A21,'Return Data'!$B$7:$R$2843,12,0)</f>
        <v>69.052199999999999</v>
      </c>
      <c r="I21" s="66">
        <f t="shared" si="18"/>
        <v>2</v>
      </c>
      <c r="J21" s="65">
        <f>VLOOKUP($A21,'Return Data'!$B$7:$R$2843,13,0)</f>
        <v>83.668000000000006</v>
      </c>
      <c r="K21" s="66">
        <f t="shared" si="2"/>
        <v>2</v>
      </c>
      <c r="L21" s="65">
        <f>VLOOKUP($A21,'Return Data'!$B$7:$R$2843,17,0)</f>
        <v>22.1997</v>
      </c>
      <c r="M21" s="66">
        <f t="shared" si="3"/>
        <v>7</v>
      </c>
      <c r="N21" s="65">
        <f>VLOOKUP($A21,'Return Data'!$B$7:$R$2843,14,0)</f>
        <v>13.762</v>
      </c>
      <c r="O21" s="66">
        <f t="shared" si="4"/>
        <v>7</v>
      </c>
      <c r="P21" s="65">
        <f>VLOOKUP($A21,'Return Data'!$B$7:$R$2843,15,0)</f>
        <v>14.1389</v>
      </c>
      <c r="Q21" s="66">
        <f t="shared" si="5"/>
        <v>8</v>
      </c>
      <c r="R21" s="65">
        <f>VLOOKUP($A21,'Return Data'!$B$7:$R$2843,16,0)</f>
        <v>14.008900000000001</v>
      </c>
      <c r="S21" s="67">
        <f t="shared" si="6"/>
        <v>12</v>
      </c>
    </row>
    <row r="22" spans="1:19" s="68" customFormat="1" x14ac:dyDescent="0.3">
      <c r="A22" s="63" t="s">
        <v>25</v>
      </c>
      <c r="B22" s="64">
        <f>VLOOKUP($A22,'Return Data'!$B$7:$R$2843,3,0)</f>
        <v>44393</v>
      </c>
      <c r="C22" s="65">
        <f>VLOOKUP($A22,'Return Data'!$B$7:$R$2843,4,0)</f>
        <v>15.6</v>
      </c>
      <c r="D22" s="65">
        <f>VLOOKUP($A22,'Return Data'!$B$7:$R$2843,10,0)</f>
        <v>13.537100000000001</v>
      </c>
      <c r="E22" s="66">
        <f t="shared" si="0"/>
        <v>9</v>
      </c>
      <c r="F22" s="65">
        <f>VLOOKUP($A22,'Return Data'!$B$7:$R$2843,11,0)</f>
        <v>15.47</v>
      </c>
      <c r="G22" s="66">
        <f t="shared" ref="G22:I22" si="19">RANK(F22,F$8:F$23,0)</f>
        <v>13</v>
      </c>
      <c r="H22" s="65">
        <f>VLOOKUP($A22,'Return Data'!$B$7:$R$2843,12,0)</f>
        <v>44.177399999999999</v>
      </c>
      <c r="I22" s="66">
        <f t="shared" si="19"/>
        <v>11</v>
      </c>
      <c r="J22" s="65">
        <f>VLOOKUP($A22,'Return Data'!$B$7:$R$2843,13,0)</f>
        <v>54.761899999999997</v>
      </c>
      <c r="K22" s="66">
        <f t="shared" si="2"/>
        <v>13</v>
      </c>
      <c r="L22" s="65">
        <f>VLOOKUP($A22,'Return Data'!$B$7:$R$2843,17,0)</f>
        <v>21.798999999999999</v>
      </c>
      <c r="M22" s="66">
        <f t="shared" si="3"/>
        <v>8</v>
      </c>
      <c r="N22" s="65"/>
      <c r="O22" s="66"/>
      <c r="P22" s="65"/>
      <c r="Q22" s="66"/>
      <c r="R22" s="65">
        <f>VLOOKUP($A22,'Return Data'!$B$7:$R$2843,16,0)</f>
        <v>18.546700000000001</v>
      </c>
      <c r="S22" s="67">
        <f t="shared" si="6"/>
        <v>2</v>
      </c>
    </row>
    <row r="23" spans="1:19" s="68" customFormat="1" x14ac:dyDescent="0.3">
      <c r="A23" s="63" t="s">
        <v>26</v>
      </c>
      <c r="B23" s="64">
        <f>VLOOKUP($A23,'Return Data'!$B$7:$R$2843,3,0)</f>
        <v>44393</v>
      </c>
      <c r="C23" s="65">
        <f>VLOOKUP($A23,'Return Data'!$B$7:$R$2843,4,0)</f>
        <v>99.257499999999993</v>
      </c>
      <c r="D23" s="65">
        <f>VLOOKUP($A23,'Return Data'!$B$7:$R$2843,10,0)</f>
        <v>13.9185</v>
      </c>
      <c r="E23" s="66">
        <f t="shared" si="0"/>
        <v>8</v>
      </c>
      <c r="F23" s="65">
        <f>VLOOKUP($A23,'Return Data'!$B$7:$R$2843,11,0)</f>
        <v>16.019400000000001</v>
      </c>
      <c r="G23" s="66">
        <f t="shared" ref="G23:I23" si="20">RANK(F23,F$8:F$23,0)</f>
        <v>10</v>
      </c>
      <c r="H23" s="65">
        <f>VLOOKUP($A23,'Return Data'!$B$7:$R$2843,12,0)</f>
        <v>47.017200000000003</v>
      </c>
      <c r="I23" s="66">
        <f t="shared" si="20"/>
        <v>8</v>
      </c>
      <c r="J23" s="65">
        <f>VLOOKUP($A23,'Return Data'!$B$7:$R$2843,13,0)</f>
        <v>60.126300000000001</v>
      </c>
      <c r="K23" s="66">
        <f t="shared" si="2"/>
        <v>9</v>
      </c>
      <c r="L23" s="65">
        <f>VLOOKUP($A23,'Return Data'!$B$7:$R$2843,17,0)</f>
        <v>24.836600000000001</v>
      </c>
      <c r="M23" s="66">
        <f t="shared" si="3"/>
        <v>2</v>
      </c>
      <c r="N23" s="65">
        <f>VLOOKUP($A23,'Return Data'!$B$7:$R$2843,14,0)</f>
        <v>16.9819</v>
      </c>
      <c r="O23" s="66">
        <f t="shared" si="4"/>
        <v>2</v>
      </c>
      <c r="P23" s="65">
        <f>VLOOKUP($A23,'Return Data'!$B$7:$R$2843,15,0)</f>
        <v>14.953900000000001</v>
      </c>
      <c r="Q23" s="66">
        <f t="shared" si="5"/>
        <v>5</v>
      </c>
      <c r="R23" s="65">
        <f>VLOOKUP($A23,'Return Data'!$B$7:$R$2843,16,0)</f>
        <v>14.023999999999999</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14.230006249999999</v>
      </c>
      <c r="E25" s="74"/>
      <c r="F25" s="75">
        <f>AVERAGE(F8:F23)</f>
        <v>19.342043750000002</v>
      </c>
      <c r="G25" s="74"/>
      <c r="H25" s="75">
        <f>AVERAGE(H8:H23)</f>
        <v>49.19375625</v>
      </c>
      <c r="I25" s="74"/>
      <c r="J25" s="75">
        <f>AVERAGE(J8:J23)</f>
        <v>63.83953125</v>
      </c>
      <c r="K25" s="74"/>
      <c r="L25" s="75">
        <f>AVERAGE(L8:L23)</f>
        <v>21.362906249999998</v>
      </c>
      <c r="M25" s="74"/>
      <c r="N25" s="75">
        <f>AVERAGE(N8:N23)</f>
        <v>14.014066666666666</v>
      </c>
      <c r="O25" s="74"/>
      <c r="P25" s="75">
        <f>AVERAGE(P8:P23)</f>
        <v>14.263125000000002</v>
      </c>
      <c r="Q25" s="74"/>
      <c r="R25" s="75">
        <f>AVERAGE(R8:R23)</f>
        <v>15.446837500000001</v>
      </c>
      <c r="S25" s="76"/>
    </row>
    <row r="26" spans="1:19" s="68" customFormat="1" x14ac:dyDescent="0.3">
      <c r="A26" s="73" t="s">
        <v>28</v>
      </c>
      <c r="B26" s="74"/>
      <c r="C26" s="74"/>
      <c r="D26" s="75">
        <f>MIN(D8:D23)</f>
        <v>10.525499999999999</v>
      </c>
      <c r="E26" s="74"/>
      <c r="F26" s="75">
        <f>MIN(F8:F23)</f>
        <v>11.5989</v>
      </c>
      <c r="G26" s="74"/>
      <c r="H26" s="75">
        <f>MIN(H8:H23)</f>
        <v>32.391800000000003</v>
      </c>
      <c r="I26" s="74"/>
      <c r="J26" s="75">
        <f>MIN(J8:J23)</f>
        <v>45.648400000000002</v>
      </c>
      <c r="K26" s="74"/>
      <c r="L26" s="75">
        <f>MIN(L8:L23)</f>
        <v>15.866099999999999</v>
      </c>
      <c r="M26" s="74"/>
      <c r="N26" s="75">
        <f>MIN(N8:N23)</f>
        <v>9.9077000000000002</v>
      </c>
      <c r="O26" s="74"/>
      <c r="P26" s="75">
        <f>MIN(P8:P23)</f>
        <v>10.7752</v>
      </c>
      <c r="Q26" s="74"/>
      <c r="R26" s="75">
        <f>MIN(R8:R23)</f>
        <v>10.256600000000001</v>
      </c>
      <c r="S26" s="76"/>
    </row>
    <row r="27" spans="1:19" s="68" customFormat="1" ht="15" thickBot="1" x14ac:dyDescent="0.35">
      <c r="A27" s="77" t="s">
        <v>29</v>
      </c>
      <c r="B27" s="78"/>
      <c r="C27" s="78"/>
      <c r="D27" s="79">
        <f>MAX(D8:D23)</f>
        <v>21.013500000000001</v>
      </c>
      <c r="E27" s="78"/>
      <c r="F27" s="79">
        <f>MAX(F8:F23)</f>
        <v>38.579000000000001</v>
      </c>
      <c r="G27" s="78"/>
      <c r="H27" s="79">
        <f>MAX(H8:H23)</f>
        <v>80.204800000000006</v>
      </c>
      <c r="I27" s="78"/>
      <c r="J27" s="79">
        <f>MAX(J8:J23)</f>
        <v>107.1858</v>
      </c>
      <c r="K27" s="78"/>
      <c r="L27" s="79">
        <f>MAX(L8:L23)</f>
        <v>28.788599999999999</v>
      </c>
      <c r="M27" s="78"/>
      <c r="N27" s="79">
        <f>MAX(N8:N23)</f>
        <v>18.0611</v>
      </c>
      <c r="O27" s="78"/>
      <c r="P27" s="79">
        <f>MAX(P8:P23)</f>
        <v>18.0504</v>
      </c>
      <c r="Q27" s="78"/>
      <c r="R27" s="79">
        <f>MAX(R8:R23)</f>
        <v>19.559799999999999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44393</v>
      </c>
      <c r="C8" s="65">
        <f>VLOOKUP($A8,'Return Data'!$B$7:$R$2843,4,0)</f>
        <v>255.31</v>
      </c>
      <c r="D8" s="65">
        <f>VLOOKUP($A8,'Return Data'!$B$7:$R$2843,10,0)</f>
        <v>19.790700000000001</v>
      </c>
      <c r="E8" s="66">
        <f t="shared" ref="E8:E13" si="0">RANK(D8,D$8:D$13,0)</f>
        <v>1</v>
      </c>
      <c r="F8" s="65">
        <f>VLOOKUP($A8,'Return Data'!$B$7:$R$2843,11,0)</f>
        <v>23.978999999999999</v>
      </c>
      <c r="G8" s="66">
        <f t="shared" ref="G8:G13" si="1">RANK(F8,F$8:F$13,0)</f>
        <v>2</v>
      </c>
      <c r="H8" s="65">
        <f>VLOOKUP($A8,'Return Data'!$B$7:$R$2843,12,0)</f>
        <v>48.375700000000002</v>
      </c>
      <c r="I8" s="66">
        <f t="shared" ref="I8:I13" si="2">RANK(H8,H$8:H$13,0)</f>
        <v>3</v>
      </c>
      <c r="J8" s="65">
        <f>VLOOKUP($A8,'Return Data'!$B$7:$R$2843,13,0)</f>
        <v>58.459499999999998</v>
      </c>
      <c r="K8" s="66">
        <f t="shared" ref="K8:K13" si="3">RANK(J8,J$8:J$13,0)</f>
        <v>3</v>
      </c>
      <c r="L8" s="65">
        <f>VLOOKUP($A8,'Return Data'!$B$7:$R$2843,17,0)</f>
        <v>25.449000000000002</v>
      </c>
      <c r="M8" s="66">
        <f>RANK(L8,L$8:L$13,0)</f>
        <v>2</v>
      </c>
      <c r="N8" s="65">
        <f>VLOOKUP($A8,'Return Data'!$B$7:$R$2843,14,0)</f>
        <v>14.658799999999999</v>
      </c>
      <c r="O8" s="66">
        <f>RANK(N8,N$8:N$13,0)</f>
        <v>4</v>
      </c>
      <c r="P8" s="65">
        <f>VLOOKUP($A8,'Return Data'!$B$7:$R$2843,15,0)</f>
        <v>12.2395</v>
      </c>
      <c r="Q8" s="66">
        <f>RANK(P8,P$8:P$13,0)</f>
        <v>5</v>
      </c>
      <c r="R8" s="65">
        <f>VLOOKUP($A8,'Return Data'!$B$7:$R$2843,16,0)</f>
        <v>12.2042</v>
      </c>
      <c r="S8" s="67">
        <f t="shared" ref="S8:S13" si="4">RANK(R8,R$8:R$13,0)</f>
        <v>6</v>
      </c>
    </row>
    <row r="9" spans="1:20" x14ac:dyDescent="0.3">
      <c r="A9" s="63" t="s">
        <v>767</v>
      </c>
      <c r="B9" s="64">
        <f>VLOOKUP($A9,'Return Data'!$B$7:$R$2843,3,0)</f>
        <v>44393</v>
      </c>
      <c r="C9" s="65">
        <f>VLOOKUP($A9,'Return Data'!$B$7:$R$2843,4,0)</f>
        <v>24.49</v>
      </c>
      <c r="D9" s="65">
        <f>VLOOKUP($A9,'Return Data'!$B$7:$R$2843,10,0)</f>
        <v>16.674600000000002</v>
      </c>
      <c r="E9" s="66">
        <f t="shared" si="0"/>
        <v>3</v>
      </c>
      <c r="F9" s="65">
        <f>VLOOKUP($A9,'Return Data'!$B$7:$R$2843,11,0)</f>
        <v>23.499700000000001</v>
      </c>
      <c r="G9" s="66">
        <f t="shared" si="1"/>
        <v>3</v>
      </c>
      <c r="H9" s="65">
        <f>VLOOKUP($A9,'Return Data'!$B$7:$R$2843,12,0)</f>
        <v>59.543999999999997</v>
      </c>
      <c r="I9" s="66">
        <f t="shared" si="2"/>
        <v>2</v>
      </c>
      <c r="J9" s="65">
        <f>VLOOKUP($A9,'Return Data'!$B$7:$R$2843,13,0)</f>
        <v>64.8048</v>
      </c>
      <c r="K9" s="66">
        <f t="shared" si="3"/>
        <v>2</v>
      </c>
      <c r="L9" s="65">
        <f>VLOOKUP($A9,'Return Data'!$B$7:$R$2843,17,0)</f>
        <v>20.813500000000001</v>
      </c>
      <c r="M9" s="66">
        <f>RANK(L9,L$8:L$13,0)</f>
        <v>5</v>
      </c>
      <c r="N9" s="65">
        <f>VLOOKUP($A9,'Return Data'!$B$7:$R$2843,14,0)</f>
        <v>12.7727</v>
      </c>
      <c r="O9" s="66">
        <f>RANK(N9,N$8:N$13,0)</f>
        <v>5</v>
      </c>
      <c r="P9" s="65">
        <f>VLOOKUP($A9,'Return Data'!$B$7:$R$2843,15,0)</f>
        <v>13.056699999999999</v>
      </c>
      <c r="Q9" s="66">
        <f>RANK(P9,P$8:P$13,0)</f>
        <v>4</v>
      </c>
      <c r="R9" s="65">
        <f>VLOOKUP($A9,'Return Data'!$B$7:$R$2843,16,0)</f>
        <v>13.300700000000001</v>
      </c>
      <c r="S9" s="67">
        <f t="shared" si="4"/>
        <v>5</v>
      </c>
    </row>
    <row r="10" spans="1:20" x14ac:dyDescent="0.3">
      <c r="A10" s="63" t="s">
        <v>768</v>
      </c>
      <c r="B10" s="64">
        <f>VLOOKUP($A10,'Return Data'!$B$7:$R$2843,3,0)</f>
        <v>44393</v>
      </c>
      <c r="C10" s="65">
        <f>VLOOKUP($A10,'Return Data'!$B$7:$R$2843,4,0)</f>
        <v>16.14</v>
      </c>
      <c r="D10" s="65">
        <f>VLOOKUP($A10,'Return Data'!$B$7:$R$2843,10,0)</f>
        <v>11.4641</v>
      </c>
      <c r="E10" s="66">
        <f t="shared" si="0"/>
        <v>6</v>
      </c>
      <c r="F10" s="65">
        <f>VLOOKUP($A10,'Return Data'!$B$7:$R$2843,11,0)</f>
        <v>11.927899999999999</v>
      </c>
      <c r="G10" s="66">
        <f t="shared" si="1"/>
        <v>6</v>
      </c>
      <c r="H10" s="65">
        <f>VLOOKUP($A10,'Return Data'!$B$7:$R$2843,12,0)</f>
        <v>35.630299999999998</v>
      </c>
      <c r="I10" s="66">
        <f t="shared" si="2"/>
        <v>6</v>
      </c>
      <c r="J10" s="65">
        <f>VLOOKUP($A10,'Return Data'!$B$7:$R$2843,13,0)</f>
        <v>49.168199999999999</v>
      </c>
      <c r="K10" s="66">
        <f t="shared" si="3"/>
        <v>6</v>
      </c>
      <c r="L10" s="65"/>
      <c r="M10" s="66"/>
      <c r="N10" s="65"/>
      <c r="O10" s="66"/>
      <c r="P10" s="65"/>
      <c r="Q10" s="66"/>
      <c r="R10" s="65">
        <f>VLOOKUP($A10,'Return Data'!$B$7:$R$2843,16,0)</f>
        <v>20.475999999999999</v>
      </c>
      <c r="S10" s="67">
        <f t="shared" si="4"/>
        <v>1</v>
      </c>
    </row>
    <row r="11" spans="1:20" x14ac:dyDescent="0.3">
      <c r="A11" s="63" t="s">
        <v>771</v>
      </c>
      <c r="B11" s="64">
        <f>VLOOKUP($A11,'Return Data'!$B$7:$R$2843,3,0)</f>
        <v>44393</v>
      </c>
      <c r="C11" s="65">
        <f>VLOOKUP($A11,'Return Data'!$B$7:$R$2843,4,0)</f>
        <v>83.09</v>
      </c>
      <c r="D11" s="65">
        <f>VLOOKUP($A11,'Return Data'!$B$7:$R$2843,10,0)</f>
        <v>12.3597</v>
      </c>
      <c r="E11" s="66">
        <f t="shared" si="0"/>
        <v>5</v>
      </c>
      <c r="F11" s="65">
        <f>VLOOKUP($A11,'Return Data'!$B$7:$R$2843,11,0)</f>
        <v>17.541399999999999</v>
      </c>
      <c r="G11" s="66">
        <f t="shared" si="1"/>
        <v>5</v>
      </c>
      <c r="H11" s="65">
        <f>VLOOKUP($A11,'Return Data'!$B$7:$R$2843,12,0)</f>
        <v>43.506</v>
      </c>
      <c r="I11" s="66">
        <f t="shared" si="2"/>
        <v>5</v>
      </c>
      <c r="J11" s="65">
        <f>VLOOKUP($A11,'Return Data'!$B$7:$R$2843,13,0)</f>
        <v>54.413699999999999</v>
      </c>
      <c r="K11" s="66">
        <f t="shared" si="3"/>
        <v>5</v>
      </c>
      <c r="L11" s="65">
        <f>VLOOKUP($A11,'Return Data'!$B$7:$R$2843,17,0)</f>
        <v>24.876999999999999</v>
      </c>
      <c r="M11" s="66">
        <f>RANK(L11,L$8:L$13,0)</f>
        <v>3</v>
      </c>
      <c r="N11" s="65">
        <f>VLOOKUP($A11,'Return Data'!$B$7:$R$2843,14,0)</f>
        <v>15.805099999999999</v>
      </c>
      <c r="O11" s="66">
        <f>RANK(N11,N$8:N$13,0)</f>
        <v>3</v>
      </c>
      <c r="P11" s="65">
        <f>VLOOKUP($A11,'Return Data'!$B$7:$R$2843,15,0)</f>
        <v>17.189599999999999</v>
      </c>
      <c r="Q11" s="66">
        <f>RANK(P11,P$8:P$13,0)</f>
        <v>2</v>
      </c>
      <c r="R11" s="65">
        <f>VLOOKUP($A11,'Return Data'!$B$7:$R$2843,16,0)</f>
        <v>14.3339</v>
      </c>
      <c r="S11" s="67">
        <f t="shared" si="4"/>
        <v>3</v>
      </c>
    </row>
    <row r="12" spans="1:20" x14ac:dyDescent="0.3">
      <c r="A12" s="63" t="s">
        <v>773</v>
      </c>
      <c r="B12" s="64">
        <f>VLOOKUP($A12,'Return Data'!$B$7:$R$2843,3,0)</f>
        <v>44393</v>
      </c>
      <c r="C12" s="65">
        <f>VLOOKUP($A12,'Return Data'!$B$7:$R$2843,4,0)</f>
        <v>79.399100000000004</v>
      </c>
      <c r="D12" s="65">
        <f>VLOOKUP($A12,'Return Data'!$B$7:$R$2843,10,0)</f>
        <v>17.3687</v>
      </c>
      <c r="E12" s="66">
        <f t="shared" si="0"/>
        <v>2</v>
      </c>
      <c r="F12" s="65">
        <f>VLOOKUP($A12,'Return Data'!$B$7:$R$2843,11,0)</f>
        <v>25.6812</v>
      </c>
      <c r="G12" s="66">
        <f t="shared" si="1"/>
        <v>1</v>
      </c>
      <c r="H12" s="65">
        <f>VLOOKUP($A12,'Return Data'!$B$7:$R$2843,12,0)</f>
        <v>60.6417</v>
      </c>
      <c r="I12" s="66">
        <f t="shared" si="2"/>
        <v>1</v>
      </c>
      <c r="J12" s="65">
        <f>VLOOKUP($A12,'Return Data'!$B$7:$R$2843,13,0)</f>
        <v>81.213200000000001</v>
      </c>
      <c r="K12" s="66">
        <f t="shared" si="3"/>
        <v>1</v>
      </c>
      <c r="L12" s="65">
        <f>VLOOKUP($A12,'Return Data'!$B$7:$R$2843,17,0)</f>
        <v>28.702300000000001</v>
      </c>
      <c r="M12" s="66">
        <f>RANK(L12,L$8:L$13,0)</f>
        <v>1</v>
      </c>
      <c r="N12" s="65">
        <f>VLOOKUP($A12,'Return Data'!$B$7:$R$2843,14,0)</f>
        <v>18.026299999999999</v>
      </c>
      <c r="O12" s="66">
        <f>RANK(N12,N$8:N$13,0)</f>
        <v>1</v>
      </c>
      <c r="P12" s="65">
        <f>VLOOKUP($A12,'Return Data'!$B$7:$R$2843,15,0)</f>
        <v>17.2011</v>
      </c>
      <c r="Q12" s="66">
        <f>RANK(P12,P$8:P$13,0)</f>
        <v>1</v>
      </c>
      <c r="R12" s="65">
        <f>VLOOKUP($A12,'Return Data'!$B$7:$R$2843,16,0)</f>
        <v>15.3901</v>
      </c>
      <c r="S12" s="67">
        <f t="shared" si="4"/>
        <v>2</v>
      </c>
    </row>
    <row r="13" spans="1:20" x14ac:dyDescent="0.3">
      <c r="A13" s="63" t="s">
        <v>774</v>
      </c>
      <c r="B13" s="64">
        <f>VLOOKUP($A13,'Return Data'!$B$7:$R$2843,3,0)</f>
        <v>44393</v>
      </c>
      <c r="C13" s="65">
        <f>VLOOKUP($A13,'Return Data'!$B$7:$R$2843,4,0)</f>
        <v>103.01309999999999</v>
      </c>
      <c r="D13" s="65">
        <f>VLOOKUP($A13,'Return Data'!$B$7:$R$2843,10,0)</f>
        <v>15.8667</v>
      </c>
      <c r="E13" s="66">
        <f t="shared" si="0"/>
        <v>4</v>
      </c>
      <c r="F13" s="65">
        <f>VLOOKUP($A13,'Return Data'!$B$7:$R$2843,11,0)</f>
        <v>19.634399999999999</v>
      </c>
      <c r="G13" s="66">
        <f t="shared" si="1"/>
        <v>4</v>
      </c>
      <c r="H13" s="65">
        <f>VLOOKUP($A13,'Return Data'!$B$7:$R$2843,12,0)</f>
        <v>45.661299999999997</v>
      </c>
      <c r="I13" s="66">
        <f t="shared" si="2"/>
        <v>4</v>
      </c>
      <c r="J13" s="65">
        <f>VLOOKUP($A13,'Return Data'!$B$7:$R$2843,13,0)</f>
        <v>55.414499999999997</v>
      </c>
      <c r="K13" s="66">
        <f t="shared" si="3"/>
        <v>4</v>
      </c>
      <c r="L13" s="65">
        <f>VLOOKUP($A13,'Return Data'!$B$7:$R$2843,17,0)</f>
        <v>24.734000000000002</v>
      </c>
      <c r="M13" s="66">
        <f>RANK(L13,L$8:L$13,0)</f>
        <v>4</v>
      </c>
      <c r="N13" s="65">
        <f>VLOOKUP($A13,'Return Data'!$B$7:$R$2843,14,0)</f>
        <v>17.1294</v>
      </c>
      <c r="O13" s="66">
        <f>RANK(N13,N$8:N$13,0)</f>
        <v>2</v>
      </c>
      <c r="P13" s="65">
        <f>VLOOKUP($A13,'Return Data'!$B$7:$R$2843,15,0)</f>
        <v>15.5741</v>
      </c>
      <c r="Q13" s="66">
        <f>RANK(P13,P$8:P$13,0)</f>
        <v>3</v>
      </c>
      <c r="R13" s="65">
        <f>VLOOKUP($A13,'Return Data'!$B$7:$R$2843,16,0)</f>
        <v>13.5463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15.587416666666668</v>
      </c>
      <c r="E15" s="74"/>
      <c r="F15" s="75">
        <f>AVERAGE(F8:F13)</f>
        <v>20.377266666666667</v>
      </c>
      <c r="G15" s="74"/>
      <c r="H15" s="75">
        <f>AVERAGE(H8:H13)</f>
        <v>48.893166666666666</v>
      </c>
      <c r="I15" s="74"/>
      <c r="J15" s="75">
        <f>AVERAGE(J8:J13)</f>
        <v>60.578983333333326</v>
      </c>
      <c r="K15" s="74"/>
      <c r="L15" s="75">
        <f>AVERAGE(L8:L13)</f>
        <v>24.915160000000004</v>
      </c>
      <c r="M15" s="74"/>
      <c r="N15" s="75">
        <f>AVERAGE(N8:N13)</f>
        <v>15.678459999999998</v>
      </c>
      <c r="O15" s="74"/>
      <c r="P15" s="75">
        <f>AVERAGE(P8:P13)</f>
        <v>15.052199999999999</v>
      </c>
      <c r="Q15" s="74"/>
      <c r="R15" s="75">
        <f>AVERAGE(R8:R13)</f>
        <v>14.8752</v>
      </c>
      <c r="S15" s="76"/>
    </row>
    <row r="16" spans="1:20" x14ac:dyDescent="0.3">
      <c r="A16" s="73" t="s">
        <v>28</v>
      </c>
      <c r="B16" s="74"/>
      <c r="C16" s="74"/>
      <c r="D16" s="75">
        <f>MIN(D8:D13)</f>
        <v>11.4641</v>
      </c>
      <c r="E16" s="74"/>
      <c r="F16" s="75">
        <f>MIN(F8:F13)</f>
        <v>11.927899999999999</v>
      </c>
      <c r="G16" s="74"/>
      <c r="H16" s="75">
        <f>MIN(H8:H13)</f>
        <v>35.630299999999998</v>
      </c>
      <c r="I16" s="74"/>
      <c r="J16" s="75">
        <f>MIN(J8:J13)</f>
        <v>49.168199999999999</v>
      </c>
      <c r="K16" s="74"/>
      <c r="L16" s="75">
        <f>MIN(L8:L13)</f>
        <v>20.813500000000001</v>
      </c>
      <c r="M16" s="74"/>
      <c r="N16" s="75">
        <f>MIN(N8:N13)</f>
        <v>12.7727</v>
      </c>
      <c r="O16" s="74"/>
      <c r="P16" s="75">
        <f>MIN(P8:P13)</f>
        <v>12.2395</v>
      </c>
      <c r="Q16" s="74"/>
      <c r="R16" s="75">
        <f>MIN(R8:R13)</f>
        <v>12.2042</v>
      </c>
      <c r="S16" s="76"/>
    </row>
    <row r="17" spans="1:19" ht="15" thickBot="1" x14ac:dyDescent="0.35">
      <c r="A17" s="77" t="s">
        <v>29</v>
      </c>
      <c r="B17" s="78"/>
      <c r="C17" s="78"/>
      <c r="D17" s="79">
        <f>MAX(D8:D13)</f>
        <v>19.790700000000001</v>
      </c>
      <c r="E17" s="78"/>
      <c r="F17" s="79">
        <f>MAX(F8:F13)</f>
        <v>25.6812</v>
      </c>
      <c r="G17" s="78"/>
      <c r="H17" s="79">
        <f>MAX(H8:H13)</f>
        <v>60.6417</v>
      </c>
      <c r="I17" s="78"/>
      <c r="J17" s="79">
        <f>MAX(J8:J13)</f>
        <v>81.213200000000001</v>
      </c>
      <c r="K17" s="78"/>
      <c r="L17" s="79">
        <f>MAX(L8:L13)</f>
        <v>28.702300000000001</v>
      </c>
      <c r="M17" s="78"/>
      <c r="N17" s="79">
        <f>MAX(N8:N13)</f>
        <v>18.026299999999999</v>
      </c>
      <c r="O17" s="78"/>
      <c r="P17" s="79">
        <f>MAX(P8:P13)</f>
        <v>17.2011</v>
      </c>
      <c r="Q17" s="78"/>
      <c r="R17" s="79">
        <f>MAX(R8:R13)</f>
        <v>20.475999999999999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44393</v>
      </c>
      <c r="C8" s="65">
        <f>VLOOKUP($A8,'Return Data'!$B$7:$R$2843,4,0)</f>
        <v>239.68</v>
      </c>
      <c r="D8" s="65">
        <f>VLOOKUP($A8,'Return Data'!$B$7:$R$2843,10,0)</f>
        <v>19.6008</v>
      </c>
      <c r="E8" s="66">
        <f t="shared" ref="E8:E13" si="0">RANK(D8,D$8:D$13,0)</f>
        <v>1</v>
      </c>
      <c r="F8" s="65">
        <f>VLOOKUP($A8,'Return Data'!$B$7:$R$2843,11,0)</f>
        <v>23.6037</v>
      </c>
      <c r="G8" s="66">
        <f t="shared" ref="G8:G13" si="1">RANK(F8,F$8:F$13,0)</f>
        <v>2</v>
      </c>
      <c r="H8" s="65">
        <f>VLOOKUP($A8,'Return Data'!$B$7:$R$2843,12,0)</f>
        <v>47.658900000000003</v>
      </c>
      <c r="I8" s="66">
        <f t="shared" ref="I8:I13" si="2">RANK(H8,H$8:H$13,0)</f>
        <v>3</v>
      </c>
      <c r="J8" s="65">
        <f>VLOOKUP($A8,'Return Data'!$B$7:$R$2843,13,0)</f>
        <v>57.394300000000001</v>
      </c>
      <c r="K8" s="66">
        <f t="shared" ref="K8:K13" si="3">RANK(J8,J$8:J$13,0)</f>
        <v>3</v>
      </c>
      <c r="L8" s="65">
        <f>VLOOKUP($A8,'Return Data'!$B$7:$R$2843,17,0)</f>
        <v>24.631699999999999</v>
      </c>
      <c r="M8" s="66">
        <f>RANK(L8,L$8:L$13,0)</f>
        <v>2</v>
      </c>
      <c r="N8" s="65">
        <f>VLOOKUP($A8,'Return Data'!$B$7:$R$2843,14,0)</f>
        <v>13.894299999999999</v>
      </c>
      <c r="O8" s="66">
        <f>RANK(N8,N$8:N$13,0)</f>
        <v>4</v>
      </c>
      <c r="P8" s="65">
        <f>VLOOKUP($A8,'Return Data'!$B$7:$R$2843,15,0)</f>
        <v>11.4336</v>
      </c>
      <c r="Q8" s="66">
        <f>RANK(P8,P$8:P$13,0)</f>
        <v>5</v>
      </c>
      <c r="R8" s="65">
        <f>VLOOKUP($A8,'Return Data'!$B$7:$R$2843,16,0)</f>
        <v>18.798999999999999</v>
      </c>
      <c r="S8" s="67">
        <f t="shared" ref="S8:S13" si="4">RANK(R8,R$8:R$13,0)</f>
        <v>2</v>
      </c>
    </row>
    <row r="9" spans="1:20" x14ac:dyDescent="0.3">
      <c r="A9" s="63" t="s">
        <v>766</v>
      </c>
      <c r="B9" s="64">
        <f>VLOOKUP($A9,'Return Data'!$B$7:$R$2843,3,0)</f>
        <v>44393</v>
      </c>
      <c r="C9" s="65">
        <f>VLOOKUP($A9,'Return Data'!$B$7:$R$2843,4,0)</f>
        <v>23.19</v>
      </c>
      <c r="D9" s="65">
        <f>VLOOKUP($A9,'Return Data'!$B$7:$R$2843,10,0)</f>
        <v>16.415700000000001</v>
      </c>
      <c r="E9" s="66">
        <f t="shared" si="0"/>
        <v>3</v>
      </c>
      <c r="F9" s="65">
        <f>VLOOKUP($A9,'Return Data'!$B$7:$R$2843,11,0)</f>
        <v>22.8935</v>
      </c>
      <c r="G9" s="66">
        <f t="shared" si="1"/>
        <v>3</v>
      </c>
      <c r="H9" s="65">
        <f>VLOOKUP($A9,'Return Data'!$B$7:$R$2843,12,0)</f>
        <v>58.401600000000002</v>
      </c>
      <c r="I9" s="66">
        <f t="shared" si="2"/>
        <v>2</v>
      </c>
      <c r="J9" s="65">
        <f>VLOOKUP($A9,'Return Data'!$B$7:$R$2843,13,0)</f>
        <v>63.309899999999999</v>
      </c>
      <c r="K9" s="66">
        <f t="shared" si="3"/>
        <v>2</v>
      </c>
      <c r="L9" s="65">
        <f>VLOOKUP($A9,'Return Data'!$B$7:$R$2843,17,0)</f>
        <v>19.762899999999998</v>
      </c>
      <c r="M9" s="66">
        <f>RANK(L9,L$8:L$13,0)</f>
        <v>5</v>
      </c>
      <c r="N9" s="65">
        <f>VLOOKUP($A9,'Return Data'!$B$7:$R$2843,14,0)</f>
        <v>11.822100000000001</v>
      </c>
      <c r="O9" s="66">
        <f>RANK(N9,N$8:N$13,0)</f>
        <v>5</v>
      </c>
      <c r="P9" s="65">
        <f>VLOOKUP($A9,'Return Data'!$B$7:$R$2843,15,0)</f>
        <v>12.1717</v>
      </c>
      <c r="Q9" s="66">
        <f>RANK(P9,P$8:P$13,0)</f>
        <v>4</v>
      </c>
      <c r="R9" s="65">
        <f>VLOOKUP($A9,'Return Data'!$B$7:$R$2843,16,0)</f>
        <v>12.442399999999999</v>
      </c>
      <c r="S9" s="67">
        <f t="shared" si="4"/>
        <v>6</v>
      </c>
    </row>
    <row r="10" spans="1:20" x14ac:dyDescent="0.3">
      <c r="A10" s="63" t="s">
        <v>769</v>
      </c>
      <c r="B10" s="64">
        <f>VLOOKUP($A10,'Return Data'!$B$7:$R$2843,3,0)</f>
        <v>44393</v>
      </c>
      <c r="C10" s="65">
        <f>VLOOKUP($A10,'Return Data'!$B$7:$R$2843,4,0)</f>
        <v>15.57</v>
      </c>
      <c r="D10" s="65">
        <f>VLOOKUP($A10,'Return Data'!$B$7:$R$2843,10,0)</f>
        <v>11.1349</v>
      </c>
      <c r="E10" s="66">
        <f t="shared" si="0"/>
        <v>6</v>
      </c>
      <c r="F10" s="65">
        <f>VLOOKUP($A10,'Return Data'!$B$7:$R$2843,11,0)</f>
        <v>11.3734</v>
      </c>
      <c r="G10" s="66">
        <f t="shared" si="1"/>
        <v>6</v>
      </c>
      <c r="H10" s="65">
        <f>VLOOKUP($A10,'Return Data'!$B$7:$R$2843,12,0)</f>
        <v>34.688600000000001</v>
      </c>
      <c r="I10" s="66">
        <f t="shared" si="2"/>
        <v>6</v>
      </c>
      <c r="J10" s="65">
        <f>VLOOKUP($A10,'Return Data'!$B$7:$R$2843,13,0)</f>
        <v>47.722999999999999</v>
      </c>
      <c r="K10" s="66">
        <f t="shared" si="3"/>
        <v>6</v>
      </c>
      <c r="L10" s="65"/>
      <c r="M10" s="66"/>
      <c r="N10" s="65"/>
      <c r="O10" s="66"/>
      <c r="P10" s="65"/>
      <c r="Q10" s="66"/>
      <c r="R10" s="65">
        <f>VLOOKUP($A10,'Return Data'!$B$7:$R$2843,16,0)</f>
        <v>18.802199999999999</v>
      </c>
      <c r="S10" s="67">
        <f t="shared" si="4"/>
        <v>1</v>
      </c>
    </row>
    <row r="11" spans="1:20" x14ac:dyDescent="0.3">
      <c r="A11" s="63" t="s">
        <v>770</v>
      </c>
      <c r="B11" s="64">
        <f>VLOOKUP($A11,'Return Data'!$B$7:$R$2843,3,0)</f>
        <v>44393</v>
      </c>
      <c r="C11" s="65">
        <f>VLOOKUP($A11,'Return Data'!$B$7:$R$2843,4,0)</f>
        <v>79.489999999999995</v>
      </c>
      <c r="D11" s="65">
        <f>VLOOKUP($A11,'Return Data'!$B$7:$R$2843,10,0)</f>
        <v>12.2265</v>
      </c>
      <c r="E11" s="66">
        <f t="shared" si="0"/>
        <v>5</v>
      </c>
      <c r="F11" s="65">
        <f>VLOOKUP($A11,'Return Data'!$B$7:$R$2843,11,0)</f>
        <v>17.293800000000001</v>
      </c>
      <c r="G11" s="66">
        <f t="shared" si="1"/>
        <v>5</v>
      </c>
      <c r="H11" s="65">
        <f>VLOOKUP($A11,'Return Data'!$B$7:$R$2843,12,0)</f>
        <v>43.044800000000002</v>
      </c>
      <c r="I11" s="66">
        <f t="shared" si="2"/>
        <v>5</v>
      </c>
      <c r="J11" s="65">
        <f>VLOOKUP($A11,'Return Data'!$B$7:$R$2843,13,0)</f>
        <v>53.692999999999998</v>
      </c>
      <c r="K11" s="66">
        <f t="shared" si="3"/>
        <v>5</v>
      </c>
      <c r="L11" s="65">
        <f>VLOOKUP($A11,'Return Data'!$B$7:$R$2843,17,0)</f>
        <v>24.248799999999999</v>
      </c>
      <c r="M11" s="66">
        <f>RANK(L11,L$8:L$13,0)</f>
        <v>3</v>
      </c>
      <c r="N11" s="65">
        <f>VLOOKUP($A11,'Return Data'!$B$7:$R$2843,14,0)</f>
        <v>15.0998</v>
      </c>
      <c r="O11" s="66">
        <f>RANK(N11,N$8:N$13,0)</f>
        <v>3</v>
      </c>
      <c r="P11" s="65">
        <f>VLOOKUP($A11,'Return Data'!$B$7:$R$2843,15,0)</f>
        <v>16.607199999999999</v>
      </c>
      <c r="Q11" s="66">
        <f>RANK(P11,P$8:P$13,0)</f>
        <v>1</v>
      </c>
      <c r="R11" s="65">
        <f>VLOOKUP($A11,'Return Data'!$B$7:$R$2843,16,0)</f>
        <v>13.165100000000001</v>
      </c>
      <c r="S11" s="67">
        <f t="shared" si="4"/>
        <v>5</v>
      </c>
    </row>
    <row r="12" spans="1:20" x14ac:dyDescent="0.3">
      <c r="A12" s="63" t="s">
        <v>772</v>
      </c>
      <c r="B12" s="64">
        <f>VLOOKUP($A12,'Return Data'!$B$7:$R$2843,3,0)</f>
        <v>44393</v>
      </c>
      <c r="C12" s="65">
        <f>VLOOKUP($A12,'Return Data'!$B$7:$R$2843,4,0)</f>
        <v>74.880399999999995</v>
      </c>
      <c r="D12" s="65">
        <f>VLOOKUP($A12,'Return Data'!$B$7:$R$2843,10,0)</f>
        <v>17.1663</v>
      </c>
      <c r="E12" s="66">
        <f t="shared" si="0"/>
        <v>2</v>
      </c>
      <c r="F12" s="65">
        <f>VLOOKUP($A12,'Return Data'!$B$7:$R$2843,11,0)</f>
        <v>25.221</v>
      </c>
      <c r="G12" s="66">
        <f t="shared" si="1"/>
        <v>1</v>
      </c>
      <c r="H12" s="65">
        <f>VLOOKUP($A12,'Return Data'!$B$7:$R$2843,12,0)</f>
        <v>59.6982</v>
      </c>
      <c r="I12" s="66">
        <f t="shared" si="2"/>
        <v>1</v>
      </c>
      <c r="J12" s="65">
        <f>VLOOKUP($A12,'Return Data'!$B$7:$R$2843,13,0)</f>
        <v>79.654200000000003</v>
      </c>
      <c r="K12" s="66">
        <f t="shared" si="3"/>
        <v>1</v>
      </c>
      <c r="L12" s="65">
        <f>VLOOKUP($A12,'Return Data'!$B$7:$R$2843,17,0)</f>
        <v>27.515899999999998</v>
      </c>
      <c r="M12" s="66">
        <f>RANK(L12,L$8:L$13,0)</f>
        <v>1</v>
      </c>
      <c r="N12" s="65">
        <f>VLOOKUP($A12,'Return Data'!$B$7:$R$2843,14,0)</f>
        <v>17.062799999999999</v>
      </c>
      <c r="O12" s="66">
        <f>RANK(N12,N$8:N$13,0)</f>
        <v>1</v>
      </c>
      <c r="P12" s="65">
        <f>VLOOKUP($A12,'Return Data'!$B$7:$R$2843,15,0)</f>
        <v>16.294799999999999</v>
      </c>
      <c r="Q12" s="66">
        <f>RANK(P12,P$8:P$13,0)</f>
        <v>2</v>
      </c>
      <c r="R12" s="65">
        <f>VLOOKUP($A12,'Return Data'!$B$7:$R$2843,16,0)</f>
        <v>14.19</v>
      </c>
      <c r="S12" s="67">
        <f t="shared" si="4"/>
        <v>4</v>
      </c>
    </row>
    <row r="13" spans="1:20" x14ac:dyDescent="0.3">
      <c r="A13" s="63" t="s">
        <v>775</v>
      </c>
      <c r="B13" s="64">
        <f>VLOOKUP($A13,'Return Data'!$B$7:$R$2843,3,0)</f>
        <v>44393</v>
      </c>
      <c r="C13" s="65">
        <f>VLOOKUP($A13,'Return Data'!$B$7:$R$2843,4,0)</f>
        <v>97.791300000000007</v>
      </c>
      <c r="D13" s="65">
        <f>VLOOKUP($A13,'Return Data'!$B$7:$R$2843,10,0)</f>
        <v>15.7058</v>
      </c>
      <c r="E13" s="66">
        <f t="shared" si="0"/>
        <v>4</v>
      </c>
      <c r="F13" s="65">
        <f>VLOOKUP($A13,'Return Data'!$B$7:$R$2843,11,0)</f>
        <v>19.295200000000001</v>
      </c>
      <c r="G13" s="66">
        <f t="shared" si="1"/>
        <v>4</v>
      </c>
      <c r="H13" s="65">
        <f>VLOOKUP($A13,'Return Data'!$B$7:$R$2843,12,0)</f>
        <v>45.041499999999999</v>
      </c>
      <c r="I13" s="66">
        <f t="shared" si="2"/>
        <v>4</v>
      </c>
      <c r="J13" s="65">
        <f>VLOOKUP($A13,'Return Data'!$B$7:$R$2843,13,0)</f>
        <v>54.532299999999999</v>
      </c>
      <c r="K13" s="66">
        <f t="shared" si="3"/>
        <v>4</v>
      </c>
      <c r="L13" s="65">
        <f>VLOOKUP($A13,'Return Data'!$B$7:$R$2843,17,0)</f>
        <v>24.0426</v>
      </c>
      <c r="M13" s="66">
        <f>RANK(L13,L$8:L$13,0)</f>
        <v>4</v>
      </c>
      <c r="N13" s="65">
        <f>VLOOKUP($A13,'Return Data'!$B$7:$R$2843,14,0)</f>
        <v>16.449300000000001</v>
      </c>
      <c r="O13" s="66">
        <f>RANK(N13,N$8:N$13,0)</f>
        <v>2</v>
      </c>
      <c r="P13" s="65">
        <f>VLOOKUP($A13,'Return Data'!$B$7:$R$2843,15,0)</f>
        <v>14.878</v>
      </c>
      <c r="Q13" s="66">
        <f>RANK(P13,P$8:P$13,0)</f>
        <v>3</v>
      </c>
      <c r="R13" s="65">
        <f>VLOOKUP($A13,'Return Data'!$B$7:$R$2843,16,0)</f>
        <v>15.1007</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15.375</v>
      </c>
      <c r="E15" s="74"/>
      <c r="F15" s="75">
        <f>AVERAGE(F8:F13)</f>
        <v>19.946766666666665</v>
      </c>
      <c r="G15" s="74"/>
      <c r="H15" s="75">
        <f>AVERAGE(H8:H13)</f>
        <v>48.08893333333333</v>
      </c>
      <c r="I15" s="74"/>
      <c r="J15" s="75">
        <f>AVERAGE(J8:J13)</f>
        <v>59.384450000000008</v>
      </c>
      <c r="K15" s="74"/>
      <c r="L15" s="75">
        <f>AVERAGE(L8:L13)</f>
        <v>24.040379999999999</v>
      </c>
      <c r="M15" s="74"/>
      <c r="N15" s="75">
        <f>AVERAGE(N8:N13)</f>
        <v>14.865660000000002</v>
      </c>
      <c r="O15" s="74"/>
      <c r="P15" s="75">
        <f>AVERAGE(P8:P13)</f>
        <v>14.277060000000001</v>
      </c>
      <c r="Q15" s="74"/>
      <c r="R15" s="75">
        <f>AVERAGE(R8:R13)</f>
        <v>15.416566666666668</v>
      </c>
      <c r="S15" s="76"/>
    </row>
    <row r="16" spans="1:20" x14ac:dyDescent="0.3">
      <c r="A16" s="73" t="s">
        <v>28</v>
      </c>
      <c r="B16" s="74"/>
      <c r="C16" s="74"/>
      <c r="D16" s="75">
        <f>MIN(D8:D13)</f>
        <v>11.1349</v>
      </c>
      <c r="E16" s="74"/>
      <c r="F16" s="75">
        <f>MIN(F8:F13)</f>
        <v>11.3734</v>
      </c>
      <c r="G16" s="74"/>
      <c r="H16" s="75">
        <f>MIN(H8:H13)</f>
        <v>34.688600000000001</v>
      </c>
      <c r="I16" s="74"/>
      <c r="J16" s="75">
        <f>MIN(J8:J13)</f>
        <v>47.722999999999999</v>
      </c>
      <c r="K16" s="74"/>
      <c r="L16" s="75">
        <f>MIN(L8:L13)</f>
        <v>19.762899999999998</v>
      </c>
      <c r="M16" s="74"/>
      <c r="N16" s="75">
        <f>MIN(N8:N13)</f>
        <v>11.822100000000001</v>
      </c>
      <c r="O16" s="74"/>
      <c r="P16" s="75">
        <f>MIN(P8:P13)</f>
        <v>11.4336</v>
      </c>
      <c r="Q16" s="74"/>
      <c r="R16" s="75">
        <f>MIN(R8:R13)</f>
        <v>12.442399999999999</v>
      </c>
      <c r="S16" s="76"/>
    </row>
    <row r="17" spans="1:19" ht="15" thickBot="1" x14ac:dyDescent="0.35">
      <c r="A17" s="77" t="s">
        <v>29</v>
      </c>
      <c r="B17" s="78"/>
      <c r="C17" s="78"/>
      <c r="D17" s="79">
        <f>MAX(D8:D13)</f>
        <v>19.6008</v>
      </c>
      <c r="E17" s="78"/>
      <c r="F17" s="79">
        <f>MAX(F8:F13)</f>
        <v>25.221</v>
      </c>
      <c r="G17" s="78"/>
      <c r="H17" s="79">
        <f>MAX(H8:H13)</f>
        <v>59.6982</v>
      </c>
      <c r="I17" s="78"/>
      <c r="J17" s="79">
        <f>MAX(J8:J13)</f>
        <v>79.654200000000003</v>
      </c>
      <c r="K17" s="78"/>
      <c r="L17" s="79">
        <f>MAX(L8:L13)</f>
        <v>27.515899999999998</v>
      </c>
      <c r="M17" s="78"/>
      <c r="N17" s="79">
        <f>MAX(N8:N13)</f>
        <v>17.062799999999999</v>
      </c>
      <c r="O17" s="78"/>
      <c r="P17" s="79">
        <f>MAX(P8:P13)</f>
        <v>16.607199999999999</v>
      </c>
      <c r="Q17" s="78"/>
      <c r="R17" s="79">
        <f>MAX(R8:R13)</f>
        <v>18.802199999999999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44393</v>
      </c>
      <c r="C8" s="65">
        <f>VLOOKUP($A8,'Return Data'!$B$7:$R$2843,4,0)</f>
        <v>91.190600000000003</v>
      </c>
      <c r="D8" s="65">
        <f>VLOOKUP($A8,'Return Data'!$B$7:$R$2843,10,0)</f>
        <v>11.988799999999999</v>
      </c>
      <c r="E8" s="66">
        <f t="shared" ref="E8:E29" si="0">RANK(D8,D$8:D$29,0)</f>
        <v>15</v>
      </c>
      <c r="F8" s="65">
        <f>VLOOKUP($A8,'Return Data'!$B$7:$R$2843,11,0)</f>
        <v>11.9528</v>
      </c>
      <c r="G8" s="66">
        <f t="shared" ref="G8:G29" si="1">RANK(F8,F$8:F$29,0)</f>
        <v>16</v>
      </c>
      <c r="H8" s="65">
        <f>VLOOKUP($A8,'Return Data'!$B$7:$R$2843,12,0)</f>
        <v>39.688099999999999</v>
      </c>
      <c r="I8" s="66">
        <f t="shared" ref="I8:I27" si="2">RANK(H8,H$8:H$29,0)</f>
        <v>14</v>
      </c>
      <c r="J8" s="65">
        <f>VLOOKUP($A8,'Return Data'!$B$7:$R$2843,13,0)</f>
        <v>50.348799999999997</v>
      </c>
      <c r="K8" s="66">
        <f t="shared" ref="K8:K26" si="3">RANK(J8,J$8:J$29,0)</f>
        <v>15</v>
      </c>
      <c r="L8" s="65">
        <f>VLOOKUP($A8,'Return Data'!$B$7:$R$2843,17,0)</f>
        <v>18.8399</v>
      </c>
      <c r="M8" s="66">
        <f t="shared" ref="M8:M26" si="4">RANK(L8,L$8:L$29,0)</f>
        <v>15</v>
      </c>
      <c r="N8" s="65">
        <f>VLOOKUP($A8,'Return Data'!$B$7:$R$2843,14,0)</f>
        <v>15.5611</v>
      </c>
      <c r="O8" s="66">
        <f t="shared" ref="O8" si="5">RANK(N8,N$8:N$29,0)</f>
        <v>8</v>
      </c>
      <c r="P8" s="65">
        <f>VLOOKUP($A8,'Return Data'!$B$7:$R$2843,15,0)</f>
        <v>14.085000000000001</v>
      </c>
      <c r="Q8" s="66">
        <f t="shared" ref="Q8" si="6">RANK(P8,P$8:P$29,0)</f>
        <v>11</v>
      </c>
      <c r="R8" s="65">
        <f>VLOOKUP($A8,'Return Data'!$B$7:$R$2843,16,0)</f>
        <v>15.705399999999999</v>
      </c>
      <c r="S8" s="67">
        <f t="shared" ref="S8:S29" si="7">RANK(R8,R$8:R$29,0)</f>
        <v>13</v>
      </c>
    </row>
    <row r="9" spans="1:20" x14ac:dyDescent="0.3">
      <c r="A9" s="63" t="s">
        <v>821</v>
      </c>
      <c r="B9" s="64">
        <f>VLOOKUP($A9,'Return Data'!$B$7:$R$2843,3,0)</f>
        <v>44393</v>
      </c>
      <c r="C9" s="65">
        <f>VLOOKUP($A9,'Return Data'!$B$7:$R$2843,4,0)</f>
        <v>46.5</v>
      </c>
      <c r="D9" s="65">
        <f>VLOOKUP($A9,'Return Data'!$B$7:$R$2843,10,0)</f>
        <v>12.129300000000001</v>
      </c>
      <c r="E9" s="66">
        <f t="shared" si="0"/>
        <v>14</v>
      </c>
      <c r="F9" s="65">
        <f>VLOOKUP($A9,'Return Data'!$B$7:$R$2843,11,0)</f>
        <v>12.5091</v>
      </c>
      <c r="G9" s="66">
        <f t="shared" si="1"/>
        <v>15</v>
      </c>
      <c r="H9" s="65">
        <f>VLOOKUP($A9,'Return Data'!$B$7:$R$2843,12,0)</f>
        <v>40.653399999999998</v>
      </c>
      <c r="I9" s="66">
        <f t="shared" si="2"/>
        <v>13</v>
      </c>
      <c r="J9" s="65">
        <f>VLOOKUP($A9,'Return Data'!$B$7:$R$2843,13,0)</f>
        <v>53.820700000000002</v>
      </c>
      <c r="K9" s="66">
        <f t="shared" si="3"/>
        <v>13</v>
      </c>
      <c r="L9" s="65">
        <f>VLOOKUP($A9,'Return Data'!$B$7:$R$2843,17,0)</f>
        <v>23.479099999999999</v>
      </c>
      <c r="M9" s="66">
        <f t="shared" si="4"/>
        <v>6</v>
      </c>
      <c r="N9" s="65">
        <f>VLOOKUP($A9,'Return Data'!$B$7:$R$2843,14,0)</f>
        <v>15.407400000000001</v>
      </c>
      <c r="O9" s="66">
        <f t="shared" ref="O9:O27" si="8">RANK(N9,N$8:N$29,0)</f>
        <v>9</v>
      </c>
      <c r="P9" s="65">
        <f>VLOOKUP($A9,'Return Data'!$B$7:$R$2843,15,0)</f>
        <v>18.935700000000001</v>
      </c>
      <c r="Q9" s="66">
        <f t="shared" ref="Q9:Q27" si="9">RANK(P9,P$8:P$29,0)</f>
        <v>2</v>
      </c>
      <c r="R9" s="65">
        <f>VLOOKUP($A9,'Return Data'!$B$7:$R$2843,16,0)</f>
        <v>17.5779</v>
      </c>
      <c r="S9" s="67">
        <f t="shared" si="7"/>
        <v>9</v>
      </c>
    </row>
    <row r="10" spans="1:20" x14ac:dyDescent="0.3">
      <c r="A10" s="63" t="s">
        <v>823</v>
      </c>
      <c r="B10" s="64">
        <f>VLOOKUP($A10,'Return Data'!$B$7:$R$2843,3,0)</f>
        <v>44393</v>
      </c>
      <c r="C10" s="65">
        <f>VLOOKUP($A10,'Return Data'!$B$7:$R$2843,4,0)</f>
        <v>14.106999999999999</v>
      </c>
      <c r="D10" s="65">
        <f>VLOOKUP($A10,'Return Data'!$B$7:$R$2843,10,0)</f>
        <v>10.886699999999999</v>
      </c>
      <c r="E10" s="66">
        <f t="shared" si="0"/>
        <v>18</v>
      </c>
      <c r="F10" s="65">
        <f>VLOOKUP($A10,'Return Data'!$B$7:$R$2843,11,0)</f>
        <v>10.7735</v>
      </c>
      <c r="G10" s="66">
        <f t="shared" si="1"/>
        <v>19</v>
      </c>
      <c r="H10" s="65">
        <f>VLOOKUP($A10,'Return Data'!$B$7:$R$2843,12,0)</f>
        <v>36.0366</v>
      </c>
      <c r="I10" s="66">
        <f t="shared" si="2"/>
        <v>17</v>
      </c>
      <c r="J10" s="65">
        <f>VLOOKUP($A10,'Return Data'!$B$7:$R$2843,13,0)</f>
        <v>46.095700000000001</v>
      </c>
      <c r="K10" s="66">
        <f t="shared" si="3"/>
        <v>19</v>
      </c>
      <c r="L10" s="65">
        <f>VLOOKUP($A10,'Return Data'!$B$7:$R$2843,17,0)</f>
        <v>19.372399999999999</v>
      </c>
      <c r="M10" s="66">
        <f t="shared" si="4"/>
        <v>13</v>
      </c>
      <c r="N10" s="65">
        <f>VLOOKUP($A10,'Return Data'!$B$7:$R$2843,14,0)</f>
        <v>13.2614</v>
      </c>
      <c r="O10" s="66">
        <f t="shared" si="8"/>
        <v>13</v>
      </c>
      <c r="P10" s="65"/>
      <c r="Q10" s="66"/>
      <c r="R10" s="65">
        <f>VLOOKUP($A10,'Return Data'!$B$7:$R$2843,16,0)</f>
        <v>9.5350000000000001</v>
      </c>
      <c r="S10" s="67">
        <f t="shared" si="7"/>
        <v>22</v>
      </c>
    </row>
    <row r="11" spans="1:20" x14ac:dyDescent="0.3">
      <c r="A11" s="63" t="s">
        <v>825</v>
      </c>
      <c r="B11" s="64">
        <f>VLOOKUP($A11,'Return Data'!$B$7:$R$2843,3,0)</f>
        <v>44393</v>
      </c>
      <c r="C11" s="65">
        <f>VLOOKUP($A11,'Return Data'!$B$7:$R$2843,4,0)</f>
        <v>35.348999999999997</v>
      </c>
      <c r="D11" s="65">
        <f>VLOOKUP($A11,'Return Data'!$B$7:$R$2843,10,0)</f>
        <v>12.183400000000001</v>
      </c>
      <c r="E11" s="66">
        <f t="shared" si="0"/>
        <v>13</v>
      </c>
      <c r="F11" s="65">
        <f>VLOOKUP($A11,'Return Data'!$B$7:$R$2843,11,0)</f>
        <v>13.8307</v>
      </c>
      <c r="G11" s="66">
        <f t="shared" si="1"/>
        <v>14</v>
      </c>
      <c r="H11" s="65">
        <f>VLOOKUP($A11,'Return Data'!$B$7:$R$2843,12,0)</f>
        <v>39.647599999999997</v>
      </c>
      <c r="I11" s="66">
        <f t="shared" si="2"/>
        <v>15</v>
      </c>
      <c r="J11" s="65">
        <f>VLOOKUP($A11,'Return Data'!$B$7:$R$2843,13,0)</f>
        <v>50.819200000000002</v>
      </c>
      <c r="K11" s="66">
        <f t="shared" si="3"/>
        <v>14</v>
      </c>
      <c r="L11" s="65">
        <f>VLOOKUP($A11,'Return Data'!$B$7:$R$2843,17,0)</f>
        <v>20.352399999999999</v>
      </c>
      <c r="M11" s="66">
        <f t="shared" si="4"/>
        <v>12</v>
      </c>
      <c r="N11" s="65">
        <f>VLOOKUP($A11,'Return Data'!$B$7:$R$2843,14,0)</f>
        <v>14.764699999999999</v>
      </c>
      <c r="O11" s="66">
        <f t="shared" si="8"/>
        <v>10</v>
      </c>
      <c r="P11" s="65">
        <f>VLOOKUP($A11,'Return Data'!$B$7:$R$2843,15,0)</f>
        <v>13.492900000000001</v>
      </c>
      <c r="Q11" s="66">
        <f t="shared" si="9"/>
        <v>13</v>
      </c>
      <c r="R11" s="65">
        <f>VLOOKUP($A11,'Return Data'!$B$7:$R$2843,16,0)</f>
        <v>14.554399999999999</v>
      </c>
      <c r="S11" s="67">
        <f t="shared" si="7"/>
        <v>16</v>
      </c>
    </row>
    <row r="12" spans="1:20" x14ac:dyDescent="0.3">
      <c r="A12" s="63" t="s">
        <v>828</v>
      </c>
      <c r="B12" s="64">
        <f>VLOOKUP($A12,'Return Data'!$B$7:$R$2843,3,0)</f>
        <v>44393</v>
      </c>
      <c r="C12" s="65">
        <f>VLOOKUP($A12,'Return Data'!$B$7:$R$2843,4,0)</f>
        <v>66.188100000000006</v>
      </c>
      <c r="D12" s="65">
        <f>VLOOKUP($A12,'Return Data'!$B$7:$R$2843,10,0)</f>
        <v>17.347100000000001</v>
      </c>
      <c r="E12" s="66">
        <f t="shared" si="0"/>
        <v>1</v>
      </c>
      <c r="F12" s="65">
        <f>VLOOKUP($A12,'Return Data'!$B$7:$R$2843,11,0)</f>
        <v>22.3141</v>
      </c>
      <c r="G12" s="66">
        <f t="shared" si="1"/>
        <v>2</v>
      </c>
      <c r="H12" s="65">
        <f>VLOOKUP($A12,'Return Data'!$B$7:$R$2843,12,0)</f>
        <v>66.284999999999997</v>
      </c>
      <c r="I12" s="66">
        <f t="shared" si="2"/>
        <v>1</v>
      </c>
      <c r="J12" s="65">
        <f>VLOOKUP($A12,'Return Data'!$B$7:$R$2843,13,0)</f>
        <v>72.933599999999998</v>
      </c>
      <c r="K12" s="66">
        <f t="shared" si="3"/>
        <v>1</v>
      </c>
      <c r="L12" s="65">
        <f>VLOOKUP($A12,'Return Data'!$B$7:$R$2843,17,0)</f>
        <v>21.132400000000001</v>
      </c>
      <c r="M12" s="66">
        <f t="shared" si="4"/>
        <v>9</v>
      </c>
      <c r="N12" s="65">
        <f>VLOOKUP($A12,'Return Data'!$B$7:$R$2843,14,0)</f>
        <v>19.296800000000001</v>
      </c>
      <c r="O12" s="66">
        <f t="shared" si="8"/>
        <v>2</v>
      </c>
      <c r="P12" s="65">
        <f>VLOOKUP($A12,'Return Data'!$B$7:$R$2843,15,0)</f>
        <v>15.3797</v>
      </c>
      <c r="Q12" s="66">
        <f t="shared" si="9"/>
        <v>8</v>
      </c>
      <c r="R12" s="65">
        <f>VLOOKUP($A12,'Return Data'!$B$7:$R$2843,16,0)</f>
        <v>19.3384</v>
      </c>
      <c r="S12" s="67">
        <f t="shared" si="7"/>
        <v>5</v>
      </c>
    </row>
    <row r="13" spans="1:20" x14ac:dyDescent="0.3">
      <c r="A13" s="63" t="s">
        <v>830</v>
      </c>
      <c r="B13" s="64">
        <f>VLOOKUP($A13,'Return Data'!$B$7:$R$2843,3,0)</f>
        <v>44393</v>
      </c>
      <c r="C13" s="65">
        <f>VLOOKUP($A13,'Return Data'!$B$7:$R$2843,4,0)</f>
        <v>108.003</v>
      </c>
      <c r="D13" s="65">
        <f>VLOOKUP($A13,'Return Data'!$B$7:$R$2843,10,0)</f>
        <v>15.394</v>
      </c>
      <c r="E13" s="66">
        <f t="shared" si="0"/>
        <v>3</v>
      </c>
      <c r="F13" s="65">
        <f>VLOOKUP($A13,'Return Data'!$B$7:$R$2843,11,0)</f>
        <v>19.212599999999998</v>
      </c>
      <c r="G13" s="66">
        <f t="shared" si="1"/>
        <v>7</v>
      </c>
      <c r="H13" s="65">
        <f>VLOOKUP($A13,'Return Data'!$B$7:$R$2843,12,0)</f>
        <v>53.2849</v>
      </c>
      <c r="I13" s="66">
        <f t="shared" si="2"/>
        <v>4</v>
      </c>
      <c r="J13" s="65">
        <f>VLOOKUP($A13,'Return Data'!$B$7:$R$2843,13,0)</f>
        <v>57.159300000000002</v>
      </c>
      <c r="K13" s="66">
        <f t="shared" si="3"/>
        <v>10</v>
      </c>
      <c r="L13" s="65">
        <f>VLOOKUP($A13,'Return Data'!$B$7:$R$2843,17,0)</f>
        <v>14.4383</v>
      </c>
      <c r="M13" s="66">
        <f t="shared" si="4"/>
        <v>17</v>
      </c>
      <c r="N13" s="65">
        <f>VLOOKUP($A13,'Return Data'!$B$7:$R$2843,14,0)</f>
        <v>11.4771</v>
      </c>
      <c r="O13" s="66">
        <f t="shared" si="8"/>
        <v>15</v>
      </c>
      <c r="P13" s="65">
        <f>VLOOKUP($A13,'Return Data'!$B$7:$R$2843,15,0)</f>
        <v>10.9129</v>
      </c>
      <c r="Q13" s="66">
        <f t="shared" si="9"/>
        <v>15</v>
      </c>
      <c r="R13" s="65">
        <f>VLOOKUP($A13,'Return Data'!$B$7:$R$2843,16,0)</f>
        <v>12.398899999999999</v>
      </c>
      <c r="S13" s="67">
        <f t="shared" si="7"/>
        <v>20</v>
      </c>
    </row>
    <row r="14" spans="1:20" x14ac:dyDescent="0.3">
      <c r="A14" s="63" t="s">
        <v>833</v>
      </c>
      <c r="B14" s="64">
        <f>VLOOKUP($A14,'Return Data'!$B$7:$R$2843,3,0)</f>
        <v>44393</v>
      </c>
      <c r="C14" s="65">
        <f>VLOOKUP($A14,'Return Data'!$B$7:$R$2843,4,0)</f>
        <v>48.86</v>
      </c>
      <c r="D14" s="65">
        <f>VLOOKUP($A14,'Return Data'!$B$7:$R$2843,10,0)</f>
        <v>13.9991</v>
      </c>
      <c r="E14" s="66">
        <f t="shared" si="0"/>
        <v>7</v>
      </c>
      <c r="F14" s="65">
        <f>VLOOKUP($A14,'Return Data'!$B$7:$R$2843,11,0)</f>
        <v>16.2226</v>
      </c>
      <c r="G14" s="66">
        <f t="shared" si="1"/>
        <v>12</v>
      </c>
      <c r="H14" s="65">
        <f>VLOOKUP($A14,'Return Data'!$B$7:$R$2843,12,0)</f>
        <v>50.988900000000001</v>
      </c>
      <c r="I14" s="66">
        <f t="shared" si="2"/>
        <v>5</v>
      </c>
      <c r="J14" s="65">
        <f>VLOOKUP($A14,'Return Data'!$B$7:$R$2843,13,0)</f>
        <v>53.841299999999997</v>
      </c>
      <c r="K14" s="66">
        <f t="shared" si="3"/>
        <v>12</v>
      </c>
      <c r="L14" s="65">
        <f>VLOOKUP($A14,'Return Data'!$B$7:$R$2843,17,0)</f>
        <v>23.627500000000001</v>
      </c>
      <c r="M14" s="66">
        <f t="shared" si="4"/>
        <v>5</v>
      </c>
      <c r="N14" s="65">
        <f>VLOOKUP($A14,'Return Data'!$B$7:$R$2843,14,0)</f>
        <v>16.775500000000001</v>
      </c>
      <c r="O14" s="66">
        <f t="shared" si="8"/>
        <v>7</v>
      </c>
      <c r="P14" s="65">
        <f>VLOOKUP($A14,'Return Data'!$B$7:$R$2843,15,0)</f>
        <v>13.935600000000001</v>
      </c>
      <c r="Q14" s="66">
        <f t="shared" si="9"/>
        <v>12</v>
      </c>
      <c r="R14" s="65">
        <f>VLOOKUP($A14,'Return Data'!$B$7:$R$2843,16,0)</f>
        <v>14.555400000000001</v>
      </c>
      <c r="S14" s="67">
        <f t="shared" si="7"/>
        <v>15</v>
      </c>
    </row>
    <row r="15" spans="1:20" x14ac:dyDescent="0.3">
      <c r="A15" s="63" t="s">
        <v>834</v>
      </c>
      <c r="B15" s="64">
        <f>VLOOKUP($A15,'Return Data'!$B$7:$R$2843,3,0)</f>
        <v>44393</v>
      </c>
      <c r="C15" s="65">
        <f>VLOOKUP($A15,'Return Data'!$B$7:$R$2843,4,0)</f>
        <v>14.47</v>
      </c>
      <c r="D15" s="65">
        <f>VLOOKUP($A15,'Return Data'!$B$7:$R$2843,10,0)</f>
        <v>11.136699999999999</v>
      </c>
      <c r="E15" s="66">
        <f t="shared" si="0"/>
        <v>17</v>
      </c>
      <c r="F15" s="65">
        <f>VLOOKUP($A15,'Return Data'!$B$7:$R$2843,11,0)</f>
        <v>11.3934</v>
      </c>
      <c r="G15" s="66">
        <f t="shared" si="1"/>
        <v>18</v>
      </c>
      <c r="H15" s="65">
        <f>VLOOKUP($A15,'Return Data'!$B$7:$R$2843,12,0)</f>
        <v>34.981299999999997</v>
      </c>
      <c r="I15" s="66">
        <f t="shared" si="2"/>
        <v>19</v>
      </c>
      <c r="J15" s="65">
        <f>VLOOKUP($A15,'Return Data'!$B$7:$R$2843,13,0)</f>
        <v>46.309399999999997</v>
      </c>
      <c r="K15" s="66">
        <f t="shared" si="3"/>
        <v>17</v>
      </c>
      <c r="L15" s="65">
        <f>VLOOKUP($A15,'Return Data'!$B$7:$R$2843,17,0)</f>
        <v>19.194400000000002</v>
      </c>
      <c r="M15" s="66">
        <f t="shared" si="4"/>
        <v>14</v>
      </c>
      <c r="N15" s="65">
        <f>VLOOKUP($A15,'Return Data'!$B$7:$R$2843,14,0)</f>
        <v>12.387600000000001</v>
      </c>
      <c r="O15" s="66">
        <f t="shared" si="8"/>
        <v>14</v>
      </c>
      <c r="P15" s="65"/>
      <c r="Q15" s="66"/>
      <c r="R15" s="65">
        <f>VLOOKUP($A15,'Return Data'!$B$7:$R$2843,16,0)</f>
        <v>10.6134</v>
      </c>
      <c r="S15" s="67">
        <f t="shared" si="7"/>
        <v>21</v>
      </c>
    </row>
    <row r="16" spans="1:20" x14ac:dyDescent="0.3">
      <c r="A16" s="63" t="s">
        <v>836</v>
      </c>
      <c r="B16" s="64">
        <f>VLOOKUP($A16,'Return Data'!$B$7:$R$2843,3,0)</f>
        <v>44393</v>
      </c>
      <c r="C16" s="65">
        <f>VLOOKUP($A16,'Return Data'!$B$7:$R$2843,4,0)</f>
        <v>56.28</v>
      </c>
      <c r="D16" s="65">
        <f>VLOOKUP($A16,'Return Data'!$B$7:$R$2843,10,0)</f>
        <v>12.6501</v>
      </c>
      <c r="E16" s="66">
        <f t="shared" si="0"/>
        <v>11</v>
      </c>
      <c r="F16" s="65">
        <f>VLOOKUP($A16,'Return Data'!$B$7:$R$2843,11,0)</f>
        <v>8.9430999999999994</v>
      </c>
      <c r="G16" s="66">
        <f t="shared" si="1"/>
        <v>21</v>
      </c>
      <c r="H16" s="65">
        <f>VLOOKUP($A16,'Return Data'!$B$7:$R$2843,12,0)</f>
        <v>27.388000000000002</v>
      </c>
      <c r="I16" s="66">
        <f t="shared" si="2"/>
        <v>22</v>
      </c>
      <c r="J16" s="65">
        <f>VLOOKUP($A16,'Return Data'!$B$7:$R$2843,13,0)</f>
        <v>43.279000000000003</v>
      </c>
      <c r="K16" s="66">
        <f t="shared" si="3"/>
        <v>21</v>
      </c>
      <c r="L16" s="65">
        <f>VLOOKUP($A16,'Return Data'!$B$7:$R$2843,17,0)</f>
        <v>20.406700000000001</v>
      </c>
      <c r="M16" s="66">
        <f t="shared" si="4"/>
        <v>11</v>
      </c>
      <c r="N16" s="65">
        <f>VLOOKUP($A16,'Return Data'!$B$7:$R$2843,14,0)</f>
        <v>10.5983</v>
      </c>
      <c r="O16" s="66">
        <f t="shared" si="8"/>
        <v>16</v>
      </c>
      <c r="P16" s="65">
        <f>VLOOKUP($A16,'Return Data'!$B$7:$R$2843,15,0)</f>
        <v>15.079000000000001</v>
      </c>
      <c r="Q16" s="66">
        <f t="shared" si="9"/>
        <v>10</v>
      </c>
      <c r="R16" s="65">
        <f>VLOOKUP($A16,'Return Data'!$B$7:$R$2843,16,0)</f>
        <v>12.888</v>
      </c>
      <c r="S16" s="67">
        <f t="shared" si="7"/>
        <v>19</v>
      </c>
    </row>
    <row r="17" spans="1:19" x14ac:dyDescent="0.3">
      <c r="A17" s="63" t="s">
        <v>838</v>
      </c>
      <c r="B17" s="64">
        <f>VLOOKUP($A17,'Return Data'!$B$7:$R$2843,3,0)</f>
        <v>44393</v>
      </c>
      <c r="C17" s="65">
        <f>VLOOKUP($A17,'Return Data'!$B$7:$R$2843,4,0)</f>
        <v>29.557600000000001</v>
      </c>
      <c r="D17" s="65">
        <f>VLOOKUP($A17,'Return Data'!$B$7:$R$2843,10,0)</f>
        <v>15.7578</v>
      </c>
      <c r="E17" s="66">
        <f t="shared" si="0"/>
        <v>2</v>
      </c>
      <c r="F17" s="65">
        <f>VLOOKUP($A17,'Return Data'!$B$7:$R$2843,11,0)</f>
        <v>16.433599999999998</v>
      </c>
      <c r="G17" s="66">
        <f t="shared" si="1"/>
        <v>11</v>
      </c>
      <c r="H17" s="65">
        <f>VLOOKUP($A17,'Return Data'!$B$7:$R$2843,12,0)</f>
        <v>46.214700000000001</v>
      </c>
      <c r="I17" s="66">
        <f t="shared" si="2"/>
        <v>9</v>
      </c>
      <c r="J17" s="65">
        <f>VLOOKUP($A17,'Return Data'!$B$7:$R$2843,13,0)</f>
        <v>62.976599999999998</v>
      </c>
      <c r="K17" s="66">
        <f t="shared" si="3"/>
        <v>5</v>
      </c>
      <c r="L17" s="65">
        <f>VLOOKUP($A17,'Return Data'!$B$7:$R$2843,17,0)</f>
        <v>29.432300000000001</v>
      </c>
      <c r="M17" s="66">
        <f t="shared" si="4"/>
        <v>1</v>
      </c>
      <c r="N17" s="65">
        <f>VLOOKUP($A17,'Return Data'!$B$7:$R$2843,14,0)</f>
        <v>25.676500000000001</v>
      </c>
      <c r="O17" s="66">
        <f t="shared" si="8"/>
        <v>1</v>
      </c>
      <c r="P17" s="65">
        <f>VLOOKUP($A17,'Return Data'!$B$7:$R$2843,15,0)</f>
        <v>20.319700000000001</v>
      </c>
      <c r="Q17" s="66">
        <f t="shared" si="9"/>
        <v>1</v>
      </c>
      <c r="R17" s="65">
        <f>VLOOKUP($A17,'Return Data'!$B$7:$R$2843,16,0)</f>
        <v>17.514500000000002</v>
      </c>
      <c r="S17" s="67">
        <f t="shared" si="7"/>
        <v>10</v>
      </c>
    </row>
    <row r="18" spans="1:19" x14ac:dyDescent="0.3">
      <c r="A18" s="63" t="s">
        <v>841</v>
      </c>
      <c r="B18" s="64">
        <f>VLOOKUP($A18,'Return Data'!$B$7:$R$2843,3,0)</f>
        <v>44393</v>
      </c>
      <c r="C18" s="65">
        <f>VLOOKUP($A18,'Return Data'!$B$7:$R$2843,4,0)</f>
        <v>11.8422</v>
      </c>
      <c r="D18" s="65">
        <f>VLOOKUP($A18,'Return Data'!$B$7:$R$2843,10,0)</f>
        <v>7.0094000000000003</v>
      </c>
      <c r="E18" s="66">
        <f t="shared" si="0"/>
        <v>22</v>
      </c>
      <c r="F18" s="65">
        <f>VLOOKUP($A18,'Return Data'!$B$7:$R$2843,11,0)</f>
        <v>4.7435</v>
      </c>
      <c r="G18" s="66">
        <f t="shared" si="1"/>
        <v>22</v>
      </c>
      <c r="H18" s="65">
        <f>VLOOKUP($A18,'Return Data'!$B$7:$R$2843,12,0)</f>
        <v>35.633899999999997</v>
      </c>
      <c r="I18" s="66">
        <f t="shared" si="2"/>
        <v>18</v>
      </c>
      <c r="J18" s="65">
        <f>VLOOKUP($A18,'Return Data'!$B$7:$R$2843,13,0)</f>
        <v>40.405200000000001</v>
      </c>
      <c r="K18" s="66">
        <f t="shared" si="3"/>
        <v>22</v>
      </c>
      <c r="L18" s="65">
        <f>VLOOKUP($A18,'Return Data'!$B$7:$R$2843,17,0)</f>
        <v>11.9716</v>
      </c>
      <c r="M18" s="66">
        <f t="shared" si="4"/>
        <v>18</v>
      </c>
      <c r="N18" s="65">
        <f>VLOOKUP($A18,'Return Data'!$B$7:$R$2843,14,0)</f>
        <v>8.3424999999999994</v>
      </c>
      <c r="O18" s="66">
        <f t="shared" si="8"/>
        <v>17</v>
      </c>
      <c r="P18" s="65">
        <f>VLOOKUP($A18,'Return Data'!$B$7:$R$2843,15,0)</f>
        <v>12.246600000000001</v>
      </c>
      <c r="Q18" s="66">
        <f t="shared" si="9"/>
        <v>14</v>
      </c>
      <c r="R18" s="65">
        <f>VLOOKUP($A18,'Return Data'!$B$7:$R$2843,16,0)</f>
        <v>13.9345</v>
      </c>
      <c r="S18" s="67">
        <f t="shared" si="7"/>
        <v>17</v>
      </c>
    </row>
    <row r="19" spans="1:19" x14ac:dyDescent="0.3">
      <c r="A19" s="63" t="s">
        <v>842</v>
      </c>
      <c r="B19" s="64">
        <f>VLOOKUP($A19,'Return Data'!$B$7:$R$2843,3,0)</f>
        <v>44393</v>
      </c>
      <c r="C19" s="65">
        <f>VLOOKUP($A19,'Return Data'!$B$7:$R$2843,4,0)</f>
        <v>15.525</v>
      </c>
      <c r="D19" s="65">
        <f>VLOOKUP($A19,'Return Data'!$B$7:$R$2843,10,0)</f>
        <v>12.4674</v>
      </c>
      <c r="E19" s="66">
        <f t="shared" si="0"/>
        <v>12</v>
      </c>
      <c r="F19" s="65">
        <f>VLOOKUP($A19,'Return Data'!$B$7:$R$2843,11,0)</f>
        <v>17.409099999999999</v>
      </c>
      <c r="G19" s="66">
        <f t="shared" si="1"/>
        <v>10</v>
      </c>
      <c r="H19" s="65">
        <f>VLOOKUP($A19,'Return Data'!$B$7:$R$2843,12,0)</f>
        <v>42.183399999999999</v>
      </c>
      <c r="I19" s="66">
        <f t="shared" si="2"/>
        <v>12</v>
      </c>
      <c r="J19" s="65">
        <f>VLOOKUP($A19,'Return Data'!$B$7:$R$2843,13,0)</f>
        <v>55.002000000000002</v>
      </c>
      <c r="K19" s="66">
        <f t="shared" si="3"/>
        <v>11</v>
      </c>
      <c r="L19" s="65"/>
      <c r="M19" s="66"/>
      <c r="N19" s="65"/>
      <c r="O19" s="66"/>
      <c r="P19" s="65"/>
      <c r="Q19" s="66"/>
      <c r="R19" s="65">
        <f>VLOOKUP($A19,'Return Data'!$B$7:$R$2843,16,0)</f>
        <v>24.561900000000001</v>
      </c>
      <c r="S19" s="67">
        <f t="shared" si="7"/>
        <v>3</v>
      </c>
    </row>
    <row r="20" spans="1:19" x14ac:dyDescent="0.3">
      <c r="A20" s="63" t="s">
        <v>844</v>
      </c>
      <c r="B20" s="64">
        <f>VLOOKUP($A20,'Return Data'!$B$7:$R$2843,3,0)</f>
        <v>44393</v>
      </c>
      <c r="C20" s="65">
        <f>VLOOKUP($A20,'Return Data'!$B$7:$R$2843,4,0)</f>
        <v>15.976000000000001</v>
      </c>
      <c r="D20" s="65">
        <f>VLOOKUP($A20,'Return Data'!$B$7:$R$2843,10,0)</f>
        <v>11.470800000000001</v>
      </c>
      <c r="E20" s="66">
        <f t="shared" si="0"/>
        <v>16</v>
      </c>
      <c r="F20" s="65">
        <f>VLOOKUP($A20,'Return Data'!$B$7:$R$2843,11,0)</f>
        <v>16.121500000000001</v>
      </c>
      <c r="G20" s="66">
        <f t="shared" si="1"/>
        <v>13</v>
      </c>
      <c r="H20" s="65">
        <f>VLOOKUP($A20,'Return Data'!$B$7:$R$2843,12,0)</f>
        <v>33.422400000000003</v>
      </c>
      <c r="I20" s="66">
        <f t="shared" si="2"/>
        <v>20</v>
      </c>
      <c r="J20" s="65">
        <f>VLOOKUP($A20,'Return Data'!$B$7:$R$2843,13,0)</f>
        <v>48.104199999999999</v>
      </c>
      <c r="K20" s="66">
        <f t="shared" si="3"/>
        <v>16</v>
      </c>
      <c r="L20" s="65">
        <f>VLOOKUP($A20,'Return Data'!$B$7:$R$2843,17,0)</f>
        <v>21.122800000000002</v>
      </c>
      <c r="M20" s="66">
        <f t="shared" si="4"/>
        <v>10</v>
      </c>
      <c r="N20" s="65"/>
      <c r="O20" s="66"/>
      <c r="P20" s="65"/>
      <c r="Q20" s="66"/>
      <c r="R20" s="65">
        <f>VLOOKUP($A20,'Return Data'!$B$7:$R$2843,16,0)</f>
        <v>18.979800000000001</v>
      </c>
      <c r="S20" s="67">
        <f t="shared" si="7"/>
        <v>6</v>
      </c>
    </row>
    <row r="21" spans="1:19" x14ac:dyDescent="0.3">
      <c r="A21" s="63" t="s">
        <v>846</v>
      </c>
      <c r="B21" s="64">
        <f>VLOOKUP($A21,'Return Data'!$B$7:$R$2843,3,0)</f>
        <v>44393</v>
      </c>
      <c r="C21" s="65">
        <f>VLOOKUP($A21,'Return Data'!$B$7:$R$2843,4,0)</f>
        <v>18.472000000000001</v>
      </c>
      <c r="D21" s="65">
        <f>VLOOKUP($A21,'Return Data'!$B$7:$R$2843,10,0)</f>
        <v>14.982900000000001</v>
      </c>
      <c r="E21" s="66">
        <f t="shared" si="0"/>
        <v>4</v>
      </c>
      <c r="F21" s="65">
        <f>VLOOKUP($A21,'Return Data'!$B$7:$R$2843,11,0)</f>
        <v>19.7925</v>
      </c>
      <c r="G21" s="66">
        <f t="shared" si="1"/>
        <v>5</v>
      </c>
      <c r="H21" s="65">
        <f>VLOOKUP($A21,'Return Data'!$B$7:$R$2843,12,0)</f>
        <v>47.281100000000002</v>
      </c>
      <c r="I21" s="66">
        <f t="shared" si="2"/>
        <v>8</v>
      </c>
      <c r="J21" s="65">
        <f>VLOOKUP($A21,'Return Data'!$B$7:$R$2843,13,0)</f>
        <v>64.855000000000004</v>
      </c>
      <c r="K21" s="66">
        <f t="shared" si="3"/>
        <v>4</v>
      </c>
      <c r="L21" s="65"/>
      <c r="M21" s="66"/>
      <c r="N21" s="65"/>
      <c r="O21" s="66"/>
      <c r="P21" s="65"/>
      <c r="Q21" s="66"/>
      <c r="R21" s="65">
        <f>VLOOKUP($A21,'Return Data'!$B$7:$R$2843,16,0)</f>
        <v>32.591500000000003</v>
      </c>
      <c r="S21" s="67">
        <f t="shared" si="7"/>
        <v>1</v>
      </c>
    </row>
    <row r="22" spans="1:19" x14ac:dyDescent="0.3">
      <c r="A22" s="63" t="s">
        <v>848</v>
      </c>
      <c r="B22" s="64">
        <f>VLOOKUP($A22,'Return Data'!$B$7:$R$2843,3,0)</f>
        <v>44393</v>
      </c>
      <c r="C22" s="65">
        <f>VLOOKUP($A22,'Return Data'!$B$7:$R$2843,4,0)</f>
        <v>35.3842</v>
      </c>
      <c r="D22" s="65">
        <f>VLOOKUP($A22,'Return Data'!$B$7:$R$2843,10,0)</f>
        <v>7.5357000000000003</v>
      </c>
      <c r="E22" s="66">
        <f t="shared" si="0"/>
        <v>21</v>
      </c>
      <c r="F22" s="65">
        <f>VLOOKUP($A22,'Return Data'!$B$7:$R$2843,11,0)</f>
        <v>9.0066000000000006</v>
      </c>
      <c r="G22" s="66">
        <f t="shared" si="1"/>
        <v>20</v>
      </c>
      <c r="H22" s="65">
        <f>VLOOKUP($A22,'Return Data'!$B$7:$R$2843,12,0)</f>
        <v>33.191600000000001</v>
      </c>
      <c r="I22" s="66">
        <f t="shared" si="2"/>
        <v>21</v>
      </c>
      <c r="J22" s="65">
        <f>VLOOKUP($A22,'Return Data'!$B$7:$R$2843,13,0)</f>
        <v>45.923900000000003</v>
      </c>
      <c r="K22" s="66">
        <f t="shared" si="3"/>
        <v>20</v>
      </c>
      <c r="L22" s="65">
        <f>VLOOKUP($A22,'Return Data'!$B$7:$R$2843,17,0)</f>
        <v>21.876000000000001</v>
      </c>
      <c r="M22" s="66">
        <f t="shared" si="4"/>
        <v>8</v>
      </c>
      <c r="N22" s="65">
        <f>VLOOKUP($A22,'Return Data'!$B$7:$R$2843,14,0)</f>
        <v>14.624700000000001</v>
      </c>
      <c r="O22" s="66">
        <f t="shared" si="8"/>
        <v>11</v>
      </c>
      <c r="P22" s="65">
        <f>VLOOKUP($A22,'Return Data'!$B$7:$R$2843,15,0)</f>
        <v>15.690200000000001</v>
      </c>
      <c r="Q22" s="66">
        <f t="shared" si="9"/>
        <v>6</v>
      </c>
      <c r="R22" s="65">
        <f>VLOOKUP($A22,'Return Data'!$B$7:$R$2843,16,0)</f>
        <v>16.703800000000001</v>
      </c>
      <c r="S22" s="67">
        <f t="shared" si="7"/>
        <v>12</v>
      </c>
    </row>
    <row r="23" spans="1:19" x14ac:dyDescent="0.3">
      <c r="A23" s="63" t="s">
        <v>851</v>
      </c>
      <c r="B23" s="64">
        <f>VLOOKUP($A23,'Return Data'!$B$7:$R$2843,3,0)</f>
        <v>44393</v>
      </c>
      <c r="C23" s="65">
        <f>VLOOKUP($A23,'Return Data'!$B$7:$R$2843,4,0)</f>
        <v>75.437200000000004</v>
      </c>
      <c r="D23" s="65">
        <f>VLOOKUP($A23,'Return Data'!$B$7:$R$2843,10,0)</f>
        <v>12.7118</v>
      </c>
      <c r="E23" s="66">
        <f t="shared" si="0"/>
        <v>10</v>
      </c>
      <c r="F23" s="65">
        <f>VLOOKUP($A23,'Return Data'!$B$7:$R$2843,11,0)</f>
        <v>20.4984</v>
      </c>
      <c r="G23" s="66">
        <f t="shared" si="1"/>
        <v>4</v>
      </c>
      <c r="H23" s="65">
        <f>VLOOKUP($A23,'Return Data'!$B$7:$R$2843,12,0)</f>
        <v>59.578099999999999</v>
      </c>
      <c r="I23" s="66">
        <f t="shared" si="2"/>
        <v>2</v>
      </c>
      <c r="J23" s="65">
        <f>VLOOKUP($A23,'Return Data'!$B$7:$R$2843,13,0)</f>
        <v>70.114699999999999</v>
      </c>
      <c r="K23" s="66">
        <f t="shared" si="3"/>
        <v>3</v>
      </c>
      <c r="L23" s="65">
        <f>VLOOKUP($A23,'Return Data'!$B$7:$R$2843,17,0)</f>
        <v>23.263200000000001</v>
      </c>
      <c r="M23" s="66">
        <f t="shared" si="4"/>
        <v>7</v>
      </c>
      <c r="N23" s="65">
        <f>VLOOKUP($A23,'Return Data'!$B$7:$R$2843,14,0)</f>
        <v>17.161200000000001</v>
      </c>
      <c r="O23" s="66">
        <f t="shared" si="8"/>
        <v>6</v>
      </c>
      <c r="P23" s="65">
        <f>VLOOKUP($A23,'Return Data'!$B$7:$R$2843,15,0)</f>
        <v>15.2704</v>
      </c>
      <c r="Q23" s="66">
        <f t="shared" si="9"/>
        <v>9</v>
      </c>
      <c r="R23" s="65">
        <f>VLOOKUP($A23,'Return Data'!$B$7:$R$2843,16,0)</f>
        <v>18.8232</v>
      </c>
      <c r="S23" s="67">
        <f t="shared" si="7"/>
        <v>7</v>
      </c>
    </row>
    <row r="24" spans="1:19" x14ac:dyDescent="0.3">
      <c r="A24" s="63" t="s">
        <v>853</v>
      </c>
      <c r="B24" s="64">
        <f>VLOOKUP($A24,'Return Data'!$B$7:$R$2843,3,0)</f>
        <v>44393</v>
      </c>
      <c r="C24" s="65">
        <f>VLOOKUP($A24,'Return Data'!$B$7:$R$2843,4,0)</f>
        <v>107.66</v>
      </c>
      <c r="D24" s="65">
        <f>VLOOKUP($A24,'Return Data'!$B$7:$R$2843,10,0)</f>
        <v>13.7334</v>
      </c>
      <c r="E24" s="66">
        <f t="shared" si="0"/>
        <v>8</v>
      </c>
      <c r="F24" s="65">
        <f>VLOOKUP($A24,'Return Data'!$B$7:$R$2843,11,0)</f>
        <v>19.6754</v>
      </c>
      <c r="G24" s="66">
        <f t="shared" si="1"/>
        <v>6</v>
      </c>
      <c r="H24" s="65">
        <f>VLOOKUP($A24,'Return Data'!$B$7:$R$2843,12,0)</f>
        <v>48.927900000000001</v>
      </c>
      <c r="I24" s="66">
        <f t="shared" si="2"/>
        <v>7</v>
      </c>
      <c r="J24" s="65">
        <f>VLOOKUP($A24,'Return Data'!$B$7:$R$2843,13,0)</f>
        <v>58.0214</v>
      </c>
      <c r="K24" s="66">
        <f t="shared" si="3"/>
        <v>8</v>
      </c>
      <c r="L24" s="65">
        <f>VLOOKUP($A24,'Return Data'!$B$7:$R$2843,17,0)</f>
        <v>27.052900000000001</v>
      </c>
      <c r="M24" s="66">
        <f t="shared" si="4"/>
        <v>3</v>
      </c>
      <c r="N24" s="65">
        <f>VLOOKUP($A24,'Return Data'!$B$7:$R$2843,14,0)</f>
        <v>18.8124</v>
      </c>
      <c r="O24" s="66">
        <f t="shared" si="8"/>
        <v>5</v>
      </c>
      <c r="P24" s="65">
        <f>VLOOKUP($A24,'Return Data'!$B$7:$R$2843,15,0)</f>
        <v>16.764500000000002</v>
      </c>
      <c r="Q24" s="66">
        <f t="shared" si="9"/>
        <v>5</v>
      </c>
      <c r="R24" s="65">
        <f>VLOOKUP($A24,'Return Data'!$B$7:$R$2843,16,0)</f>
        <v>15.6853</v>
      </c>
      <c r="S24" s="67">
        <f t="shared" si="7"/>
        <v>14</v>
      </c>
    </row>
    <row r="25" spans="1:19" x14ac:dyDescent="0.3">
      <c r="A25" s="63" t="s">
        <v>855</v>
      </c>
      <c r="B25" s="64">
        <f>VLOOKUP($A25,'Return Data'!$B$7:$R$2843,3,0)</f>
        <v>44393</v>
      </c>
      <c r="C25" s="65">
        <f>VLOOKUP($A25,'Return Data'!$B$7:$R$2843,4,0)</f>
        <v>52.731499999999997</v>
      </c>
      <c r="D25" s="65">
        <f>VLOOKUP($A25,'Return Data'!$B$7:$R$2843,10,0)</f>
        <v>10.415800000000001</v>
      </c>
      <c r="E25" s="66">
        <f t="shared" si="0"/>
        <v>20</v>
      </c>
      <c r="F25" s="65">
        <f>VLOOKUP($A25,'Return Data'!$B$7:$R$2843,11,0)</f>
        <v>24.652200000000001</v>
      </c>
      <c r="G25" s="66">
        <f t="shared" si="1"/>
        <v>1</v>
      </c>
      <c r="H25" s="65">
        <f>VLOOKUP($A25,'Return Data'!$B$7:$R$2843,12,0)</f>
        <v>59.130800000000001</v>
      </c>
      <c r="I25" s="66">
        <f t="shared" si="2"/>
        <v>3</v>
      </c>
      <c r="J25" s="65">
        <f>VLOOKUP($A25,'Return Data'!$B$7:$R$2843,13,0)</f>
        <v>71.617400000000004</v>
      </c>
      <c r="K25" s="66">
        <f t="shared" si="3"/>
        <v>2</v>
      </c>
      <c r="L25" s="65">
        <f>VLOOKUP($A25,'Return Data'!$B$7:$R$2843,17,0)</f>
        <v>27.936199999999999</v>
      </c>
      <c r="M25" s="66">
        <f t="shared" si="4"/>
        <v>2</v>
      </c>
      <c r="N25" s="65">
        <f>VLOOKUP($A25,'Return Data'!$B$7:$R$2843,14,0)</f>
        <v>19.0335</v>
      </c>
      <c r="O25" s="66">
        <f t="shared" si="8"/>
        <v>4</v>
      </c>
      <c r="P25" s="65">
        <f>VLOOKUP($A25,'Return Data'!$B$7:$R$2843,15,0)</f>
        <v>16.901800000000001</v>
      </c>
      <c r="Q25" s="66">
        <f t="shared" si="9"/>
        <v>4</v>
      </c>
      <c r="R25" s="65">
        <f>VLOOKUP($A25,'Return Data'!$B$7:$R$2843,16,0)</f>
        <v>18.272200000000002</v>
      </c>
      <c r="S25" s="67">
        <f t="shared" si="7"/>
        <v>8</v>
      </c>
    </row>
    <row r="26" spans="1:19" x14ac:dyDescent="0.3">
      <c r="A26" s="63" t="s">
        <v>856</v>
      </c>
      <c r="B26" s="64">
        <f>VLOOKUP($A26,'Return Data'!$B$7:$R$2843,3,0)</f>
        <v>44393</v>
      </c>
      <c r="C26" s="65">
        <f>VLOOKUP($A26,'Return Data'!$B$7:$R$2843,4,0)</f>
        <v>234.078</v>
      </c>
      <c r="D26" s="65">
        <f>VLOOKUP($A26,'Return Data'!$B$7:$R$2843,10,0)</f>
        <v>14.873699999999999</v>
      </c>
      <c r="E26" s="66">
        <f t="shared" si="0"/>
        <v>5</v>
      </c>
      <c r="F26" s="65">
        <f>VLOOKUP($A26,'Return Data'!$B$7:$R$2843,11,0)</f>
        <v>22.226500000000001</v>
      </c>
      <c r="G26" s="66">
        <f t="shared" si="1"/>
        <v>3</v>
      </c>
      <c r="H26" s="65">
        <f>VLOOKUP($A26,'Return Data'!$B$7:$R$2843,12,0)</f>
        <v>50.061</v>
      </c>
      <c r="I26" s="66">
        <f t="shared" si="2"/>
        <v>6</v>
      </c>
      <c r="J26" s="65">
        <f>VLOOKUP($A26,'Return Data'!$B$7:$R$2843,13,0)</f>
        <v>57.914200000000001</v>
      </c>
      <c r="K26" s="66">
        <f t="shared" si="3"/>
        <v>9</v>
      </c>
      <c r="L26" s="65">
        <f>VLOOKUP($A26,'Return Data'!$B$7:$R$2843,17,0)</f>
        <v>24.064800000000002</v>
      </c>
      <c r="M26" s="66">
        <f t="shared" si="4"/>
        <v>4</v>
      </c>
      <c r="N26" s="65">
        <f>VLOOKUP($A26,'Return Data'!$B$7:$R$2843,14,0)</f>
        <v>19.0791</v>
      </c>
      <c r="O26" s="66">
        <f t="shared" si="8"/>
        <v>3</v>
      </c>
      <c r="P26" s="65">
        <f>VLOOKUP($A26,'Return Data'!$B$7:$R$2843,15,0)</f>
        <v>17.7454</v>
      </c>
      <c r="Q26" s="66">
        <f t="shared" si="9"/>
        <v>3</v>
      </c>
      <c r="R26" s="65">
        <f>VLOOKUP($A26,'Return Data'!$B$7:$R$2843,16,0)</f>
        <v>16.946200000000001</v>
      </c>
      <c r="S26" s="67">
        <f t="shared" si="7"/>
        <v>11</v>
      </c>
    </row>
    <row r="27" spans="1:19" x14ac:dyDescent="0.3">
      <c r="A27" s="63" t="s">
        <v>859</v>
      </c>
      <c r="B27" s="64">
        <f>VLOOKUP($A27,'Return Data'!$B$7:$R$2843,3,0)</f>
        <v>44393</v>
      </c>
      <c r="C27" s="65">
        <f>VLOOKUP($A27,'Return Data'!$B$7:$R$2843,4,0)</f>
        <v>265.8621</v>
      </c>
      <c r="D27" s="65">
        <f>VLOOKUP($A27,'Return Data'!$B$7:$R$2843,10,0)</f>
        <v>10.5274</v>
      </c>
      <c r="E27" s="66">
        <f t="shared" si="0"/>
        <v>19</v>
      </c>
      <c r="F27" s="65">
        <f>VLOOKUP($A27,'Return Data'!$B$7:$R$2843,11,0)</f>
        <v>11.559100000000001</v>
      </c>
      <c r="G27" s="66">
        <f t="shared" si="1"/>
        <v>17</v>
      </c>
      <c r="H27" s="65">
        <f>VLOOKUP($A27,'Return Data'!$B$7:$R$2843,12,0)</f>
        <v>36.6541</v>
      </c>
      <c r="I27" s="66">
        <f t="shared" si="2"/>
        <v>16</v>
      </c>
      <c r="J27" s="65">
        <f>VLOOKUP($A27,'Return Data'!$B$7:$R$2843,13,0)</f>
        <v>46.296799999999998</v>
      </c>
      <c r="K27" s="66">
        <f t="shared" ref="K27" si="10">RANK(J27,J$8:J$29,0)</f>
        <v>18</v>
      </c>
      <c r="L27" s="65">
        <f>VLOOKUP($A27,'Return Data'!$B$7:$R$2843,17,0)</f>
        <v>17.911899999999999</v>
      </c>
      <c r="M27" s="66">
        <f t="shared" ref="M27" si="11">RANK(L27,L$8:L$29,0)</f>
        <v>16</v>
      </c>
      <c r="N27" s="65">
        <f>VLOOKUP($A27,'Return Data'!$B$7:$R$2843,14,0)</f>
        <v>14.3231</v>
      </c>
      <c r="O27" s="66">
        <f t="shared" si="8"/>
        <v>12</v>
      </c>
      <c r="P27" s="65">
        <f>VLOOKUP($A27,'Return Data'!$B$7:$R$2843,15,0)</f>
        <v>15.527200000000001</v>
      </c>
      <c r="Q27" s="66">
        <f t="shared" si="9"/>
        <v>7</v>
      </c>
      <c r="R27" s="65">
        <f>VLOOKUP($A27,'Return Data'!$B$7:$R$2843,16,0)</f>
        <v>13.3195</v>
      </c>
      <c r="S27" s="67">
        <f t="shared" si="7"/>
        <v>18</v>
      </c>
    </row>
    <row r="28" spans="1:19" x14ac:dyDescent="0.3">
      <c r="A28" s="63" t="s">
        <v>860</v>
      </c>
      <c r="B28" s="64">
        <f>VLOOKUP($A28,'Return Data'!$B$7:$R$2843,3,0)</f>
        <v>44393</v>
      </c>
      <c r="C28" s="65">
        <f>VLOOKUP($A28,'Return Data'!$B$7:$R$2843,4,0)</f>
        <v>14.1465</v>
      </c>
      <c r="D28" s="65">
        <f>VLOOKUP($A28,'Return Data'!$B$7:$R$2843,10,0)</f>
        <v>12.722</v>
      </c>
      <c r="E28" s="66">
        <f t="shared" si="0"/>
        <v>9</v>
      </c>
      <c r="F28" s="65">
        <f>VLOOKUP($A28,'Return Data'!$B$7:$R$2843,11,0)</f>
        <v>17.543700000000001</v>
      </c>
      <c r="G28" s="66">
        <f t="shared" si="1"/>
        <v>9</v>
      </c>
      <c r="H28" s="65">
        <f>VLOOKUP($A28,'Return Data'!$B$7:$R$2843,12,0)</f>
        <v>45.029800000000002</v>
      </c>
      <c r="I28" s="66">
        <f t="shared" ref="I28" si="12">RANK(H28,H$8:H$29,0)</f>
        <v>10</v>
      </c>
      <c r="J28" s="65">
        <f>VLOOKUP($A28,'Return Data'!$B$7:$R$2843,13,0)</f>
        <v>61.002699999999997</v>
      </c>
      <c r="K28" s="66">
        <f t="shared" ref="K28:K29" si="13">RANK(J28,J$8:J$29,0)</f>
        <v>6</v>
      </c>
      <c r="L28" s="65"/>
      <c r="M28" s="66"/>
      <c r="N28" s="65"/>
      <c r="O28" s="66"/>
      <c r="P28" s="65"/>
      <c r="Q28" s="66"/>
      <c r="R28" s="65">
        <f>VLOOKUP($A28,'Return Data'!$B$7:$R$2843,16,0)</f>
        <v>23.981300000000001</v>
      </c>
      <c r="S28" s="67">
        <f t="shared" si="7"/>
        <v>4</v>
      </c>
    </row>
    <row r="29" spans="1:19" x14ac:dyDescent="0.3">
      <c r="A29" s="63" t="s">
        <v>862</v>
      </c>
      <c r="B29" s="64">
        <f>VLOOKUP($A29,'Return Data'!$B$7:$R$2843,3,0)</f>
        <v>44393</v>
      </c>
      <c r="C29" s="65">
        <f>VLOOKUP($A29,'Return Data'!$B$7:$R$2843,4,0)</f>
        <v>16.940000000000001</v>
      </c>
      <c r="D29" s="65">
        <f>VLOOKUP($A29,'Return Data'!$B$7:$R$2843,10,0)</f>
        <v>14.769600000000001</v>
      </c>
      <c r="E29" s="66">
        <f t="shared" si="0"/>
        <v>6</v>
      </c>
      <c r="F29" s="65">
        <f>VLOOKUP($A29,'Return Data'!$B$7:$R$2843,11,0)</f>
        <v>17.720600000000001</v>
      </c>
      <c r="G29" s="66">
        <f t="shared" si="1"/>
        <v>8</v>
      </c>
      <c r="H29" s="65">
        <f>VLOOKUP($A29,'Return Data'!$B$7:$R$2843,12,0)</f>
        <v>43.074300000000001</v>
      </c>
      <c r="I29" s="66">
        <f>RANK(H29,H$8:H$29,0)</f>
        <v>11</v>
      </c>
      <c r="J29" s="65">
        <f>VLOOKUP($A29,'Return Data'!$B$7:$R$2843,13,0)</f>
        <v>58.911799999999999</v>
      </c>
      <c r="K29" s="66">
        <f t="shared" si="13"/>
        <v>7</v>
      </c>
      <c r="L29" s="65"/>
      <c r="M29" s="66"/>
      <c r="N29" s="65"/>
      <c r="O29" s="66"/>
      <c r="P29" s="65"/>
      <c r="Q29" s="66"/>
      <c r="R29" s="65">
        <f>VLOOKUP($A29,'Return Data'!$B$7:$R$2843,16,0)</f>
        <v>31.073599999999999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12.576949999999998</v>
      </c>
      <c r="E31" s="74"/>
      <c r="F31" s="75">
        <f>AVERAGE(F8:F29)</f>
        <v>15.660663636363635</v>
      </c>
      <c r="G31" s="74"/>
      <c r="H31" s="75">
        <f>AVERAGE(H8:H29)</f>
        <v>44.060768181818183</v>
      </c>
      <c r="I31" s="74"/>
      <c r="J31" s="75">
        <f>AVERAGE(J8:J29)</f>
        <v>55.261495454545454</v>
      </c>
      <c r="K31" s="74"/>
      <c r="L31" s="75">
        <f>AVERAGE(L8:L29)</f>
        <v>21.415266666666668</v>
      </c>
      <c r="M31" s="74"/>
      <c r="N31" s="75">
        <f>AVERAGE(N8:N29)</f>
        <v>15.68134705882353</v>
      </c>
      <c r="O31" s="74"/>
      <c r="P31" s="75">
        <f>AVERAGE(P8:P29)</f>
        <v>15.485773333333334</v>
      </c>
      <c r="Q31" s="74"/>
      <c r="R31" s="75">
        <f>AVERAGE(R8:R29)</f>
        <v>17.707004545454541</v>
      </c>
      <c r="S31" s="76"/>
    </row>
    <row r="32" spans="1:19" x14ac:dyDescent="0.3">
      <c r="A32" s="73" t="s">
        <v>28</v>
      </c>
      <c r="B32" s="74"/>
      <c r="C32" s="74"/>
      <c r="D32" s="75">
        <f>MIN(D8:D29)</f>
        <v>7.0094000000000003</v>
      </c>
      <c r="E32" s="74"/>
      <c r="F32" s="75">
        <f>MIN(F8:F29)</f>
        <v>4.7435</v>
      </c>
      <c r="G32" s="74"/>
      <c r="H32" s="75">
        <f>MIN(H8:H29)</f>
        <v>27.388000000000002</v>
      </c>
      <c r="I32" s="74"/>
      <c r="J32" s="75">
        <f>MIN(J8:J29)</f>
        <v>40.405200000000001</v>
      </c>
      <c r="K32" s="74"/>
      <c r="L32" s="75">
        <f>MIN(L8:L29)</f>
        <v>11.9716</v>
      </c>
      <c r="M32" s="74"/>
      <c r="N32" s="75">
        <f>MIN(N8:N29)</f>
        <v>8.3424999999999994</v>
      </c>
      <c r="O32" s="74"/>
      <c r="P32" s="75">
        <f>MIN(P8:P29)</f>
        <v>10.9129</v>
      </c>
      <c r="Q32" s="74"/>
      <c r="R32" s="75">
        <f>MIN(R8:R29)</f>
        <v>9.5350000000000001</v>
      </c>
      <c r="S32" s="76"/>
    </row>
    <row r="33" spans="1:19" ht="15" thickBot="1" x14ac:dyDescent="0.35">
      <c r="A33" s="77" t="s">
        <v>29</v>
      </c>
      <c r="B33" s="78"/>
      <c r="C33" s="78"/>
      <c r="D33" s="79">
        <f>MAX(D8:D29)</f>
        <v>17.347100000000001</v>
      </c>
      <c r="E33" s="78"/>
      <c r="F33" s="79">
        <f>MAX(F8:F29)</f>
        <v>24.652200000000001</v>
      </c>
      <c r="G33" s="78"/>
      <c r="H33" s="79">
        <f>MAX(H8:H29)</f>
        <v>66.284999999999997</v>
      </c>
      <c r="I33" s="78"/>
      <c r="J33" s="79">
        <f>MAX(J8:J29)</f>
        <v>72.933599999999998</v>
      </c>
      <c r="K33" s="78"/>
      <c r="L33" s="79">
        <f>MAX(L8:L29)</f>
        <v>29.432300000000001</v>
      </c>
      <c r="M33" s="78"/>
      <c r="N33" s="79">
        <f>MAX(N8:N29)</f>
        <v>25.676500000000001</v>
      </c>
      <c r="O33" s="78"/>
      <c r="P33" s="79">
        <f>MAX(P8:P29)</f>
        <v>20.319700000000001</v>
      </c>
      <c r="Q33" s="78"/>
      <c r="R33" s="79">
        <f>MAX(R8:R29)</f>
        <v>32.591500000000003</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44393</v>
      </c>
      <c r="C8" s="65">
        <f>VLOOKUP($A8,'Return Data'!$B$7:$R$2843,4,0)</f>
        <v>84.087800000000001</v>
      </c>
      <c r="D8" s="65">
        <f>VLOOKUP($A8,'Return Data'!$B$7:$R$2843,10,0)</f>
        <v>11.7403</v>
      </c>
      <c r="E8" s="66">
        <f t="shared" ref="E8:E29" si="0">RANK(D8,D$8:D$29,0)</f>
        <v>15</v>
      </c>
      <c r="F8" s="65">
        <f>VLOOKUP($A8,'Return Data'!$B$7:$R$2843,11,0)</f>
        <v>11.481</v>
      </c>
      <c r="G8" s="66">
        <f t="shared" ref="G8:G29" si="1">RANK(F8,F$8:F$29,0)</f>
        <v>16</v>
      </c>
      <c r="H8" s="65">
        <f>VLOOKUP($A8,'Return Data'!$B$7:$R$2843,12,0)</f>
        <v>38.777500000000003</v>
      </c>
      <c r="I8" s="66">
        <f t="shared" ref="I8:I27" si="2">RANK(H8,H$8:H$29,0)</f>
        <v>14</v>
      </c>
      <c r="J8" s="65">
        <f>VLOOKUP($A8,'Return Data'!$B$7:$R$2843,13,0)</f>
        <v>49.001199999999997</v>
      </c>
      <c r="K8" s="66">
        <f t="shared" ref="K8:K18" si="3">RANK(J8,J$8:J$29,0)</f>
        <v>15</v>
      </c>
      <c r="L8" s="65">
        <f>VLOOKUP($A8,'Return Data'!$B$7:$R$2843,17,0)</f>
        <v>17.787500000000001</v>
      </c>
      <c r="M8" s="66">
        <f t="shared" ref="M8:M18" si="4">RANK(L8,L$8:L$29,0)</f>
        <v>14</v>
      </c>
      <c r="N8" s="65">
        <f>VLOOKUP($A8,'Return Data'!$B$7:$R$2843,14,0)</f>
        <v>14.531499999999999</v>
      </c>
      <c r="O8" s="66">
        <f t="shared" ref="O8:O14" si="5">RANK(N8,N$8:N$29,0)</f>
        <v>8</v>
      </c>
      <c r="P8" s="65">
        <f>VLOOKUP($A8,'Return Data'!$B$7:$R$2843,15,0)</f>
        <v>12.925800000000001</v>
      </c>
      <c r="Q8" s="66">
        <f>RANK(P8,P$8:P$29,0)</f>
        <v>11</v>
      </c>
      <c r="R8" s="65">
        <f>VLOOKUP($A8,'Return Data'!$B$7:$R$2843,16,0)</f>
        <v>14.4885</v>
      </c>
      <c r="S8" s="67">
        <f t="shared" ref="S8:S29" si="6">RANK(R8,R$8:R$29,0)</f>
        <v>13</v>
      </c>
    </row>
    <row r="9" spans="1:20" x14ac:dyDescent="0.3">
      <c r="A9" s="63" t="s">
        <v>822</v>
      </c>
      <c r="B9" s="64">
        <f>VLOOKUP($A9,'Return Data'!$B$7:$R$2843,3,0)</f>
        <v>44393</v>
      </c>
      <c r="C9" s="65">
        <f>VLOOKUP($A9,'Return Data'!$B$7:$R$2843,4,0)</f>
        <v>41.94</v>
      </c>
      <c r="D9" s="65">
        <f>VLOOKUP($A9,'Return Data'!$B$7:$R$2843,10,0)</f>
        <v>11.8102</v>
      </c>
      <c r="E9" s="66">
        <f t="shared" si="0"/>
        <v>14</v>
      </c>
      <c r="F9" s="65">
        <f>VLOOKUP($A9,'Return Data'!$B$7:$R$2843,11,0)</f>
        <v>11.899699999999999</v>
      </c>
      <c r="G9" s="66">
        <f t="shared" si="1"/>
        <v>15</v>
      </c>
      <c r="H9" s="65">
        <f>VLOOKUP($A9,'Return Data'!$B$7:$R$2843,12,0)</f>
        <v>39.474600000000002</v>
      </c>
      <c r="I9" s="66">
        <f t="shared" si="2"/>
        <v>13</v>
      </c>
      <c r="J9" s="65">
        <f>VLOOKUP($A9,'Return Data'!$B$7:$R$2843,13,0)</f>
        <v>52.011600000000001</v>
      </c>
      <c r="K9" s="66">
        <f t="shared" si="3"/>
        <v>12</v>
      </c>
      <c r="L9" s="65">
        <f>VLOOKUP($A9,'Return Data'!$B$7:$R$2843,17,0)</f>
        <v>22.027200000000001</v>
      </c>
      <c r="M9" s="66">
        <f t="shared" si="4"/>
        <v>7</v>
      </c>
      <c r="N9" s="65">
        <f>VLOOKUP($A9,'Return Data'!$B$7:$R$2843,14,0)</f>
        <v>13.9975</v>
      </c>
      <c r="O9" s="66">
        <f t="shared" si="5"/>
        <v>9</v>
      </c>
      <c r="P9" s="65">
        <f>VLOOKUP($A9,'Return Data'!$B$7:$R$2843,15,0)</f>
        <v>17.511600000000001</v>
      </c>
      <c r="Q9" s="66">
        <f>RANK(P9,P$8:P$29,0)</f>
        <v>2</v>
      </c>
      <c r="R9" s="65">
        <f>VLOOKUP($A9,'Return Data'!$B$7:$R$2843,16,0)</f>
        <v>17.161000000000001</v>
      </c>
      <c r="S9" s="67">
        <f t="shared" si="6"/>
        <v>8</v>
      </c>
    </row>
    <row r="10" spans="1:20" x14ac:dyDescent="0.3">
      <c r="A10" s="63" t="s">
        <v>824</v>
      </c>
      <c r="B10" s="64">
        <f>VLOOKUP($A10,'Return Data'!$B$7:$R$2843,3,0)</f>
        <v>44393</v>
      </c>
      <c r="C10" s="65">
        <f>VLOOKUP($A10,'Return Data'!$B$7:$R$2843,4,0)</f>
        <v>13.372999999999999</v>
      </c>
      <c r="D10" s="65">
        <f>VLOOKUP($A10,'Return Data'!$B$7:$R$2843,10,0)</f>
        <v>10.438499999999999</v>
      </c>
      <c r="E10" s="66">
        <f t="shared" si="0"/>
        <v>18</v>
      </c>
      <c r="F10" s="65">
        <f>VLOOKUP($A10,'Return Data'!$B$7:$R$2843,11,0)</f>
        <v>9.8940000000000001</v>
      </c>
      <c r="G10" s="66">
        <f t="shared" si="1"/>
        <v>19</v>
      </c>
      <c r="H10" s="65">
        <f>VLOOKUP($A10,'Return Data'!$B$7:$R$2843,12,0)</f>
        <v>34.456099999999999</v>
      </c>
      <c r="I10" s="66">
        <f t="shared" si="2"/>
        <v>18</v>
      </c>
      <c r="J10" s="65">
        <f>VLOOKUP($A10,'Return Data'!$B$7:$R$2843,13,0)</f>
        <v>43.888500000000001</v>
      </c>
      <c r="K10" s="66">
        <f t="shared" si="3"/>
        <v>20</v>
      </c>
      <c r="L10" s="65">
        <f>VLOOKUP($A10,'Return Data'!$B$7:$R$2843,17,0)</f>
        <v>17.663399999999999</v>
      </c>
      <c r="M10" s="66">
        <f t="shared" si="4"/>
        <v>15</v>
      </c>
      <c r="N10" s="65">
        <f>VLOOKUP($A10,'Return Data'!$B$7:$R$2843,14,0)</f>
        <v>11.698600000000001</v>
      </c>
      <c r="O10" s="66">
        <f t="shared" si="5"/>
        <v>13</v>
      </c>
      <c r="P10" s="65"/>
      <c r="Q10" s="66"/>
      <c r="R10" s="65">
        <f>VLOOKUP($A10,'Return Data'!$B$7:$R$2843,16,0)</f>
        <v>7.9968000000000004</v>
      </c>
      <c r="S10" s="67">
        <f t="shared" si="6"/>
        <v>21</v>
      </c>
    </row>
    <row r="11" spans="1:20" x14ac:dyDescent="0.3">
      <c r="A11" s="63" t="s">
        <v>826</v>
      </c>
      <c r="B11" s="64">
        <f>VLOOKUP($A11,'Return Data'!$B$7:$R$2843,3,0)</f>
        <v>44393</v>
      </c>
      <c r="C11" s="65">
        <f>VLOOKUP($A11,'Return Data'!$B$7:$R$2843,4,0)</f>
        <v>33.026000000000003</v>
      </c>
      <c r="D11" s="65">
        <f>VLOOKUP($A11,'Return Data'!$B$7:$R$2843,10,0)</f>
        <v>11.8843</v>
      </c>
      <c r="E11" s="66">
        <f t="shared" si="0"/>
        <v>13</v>
      </c>
      <c r="F11" s="65">
        <f>VLOOKUP($A11,'Return Data'!$B$7:$R$2843,11,0)</f>
        <v>13.230700000000001</v>
      </c>
      <c r="G11" s="66">
        <f t="shared" si="1"/>
        <v>14</v>
      </c>
      <c r="H11" s="65">
        <f>VLOOKUP($A11,'Return Data'!$B$7:$R$2843,12,0)</f>
        <v>38.543500000000002</v>
      </c>
      <c r="I11" s="66">
        <f t="shared" si="2"/>
        <v>15</v>
      </c>
      <c r="J11" s="65">
        <f>VLOOKUP($A11,'Return Data'!$B$7:$R$2843,13,0)</f>
        <v>49.222799999999999</v>
      </c>
      <c r="K11" s="66">
        <f t="shared" si="3"/>
        <v>14</v>
      </c>
      <c r="L11" s="65">
        <f>VLOOKUP($A11,'Return Data'!$B$7:$R$2843,17,0)</f>
        <v>19.070599999999999</v>
      </c>
      <c r="M11" s="66">
        <f t="shared" si="4"/>
        <v>11</v>
      </c>
      <c r="N11" s="65">
        <f>VLOOKUP($A11,'Return Data'!$B$7:$R$2843,14,0)</f>
        <v>13.5732</v>
      </c>
      <c r="O11" s="66">
        <f t="shared" si="5"/>
        <v>10</v>
      </c>
      <c r="P11" s="65">
        <f>VLOOKUP($A11,'Return Data'!$B$7:$R$2843,15,0)</f>
        <v>12.446400000000001</v>
      </c>
      <c r="Q11" s="66">
        <f>RANK(P11,P$8:P$29,0)</f>
        <v>13</v>
      </c>
      <c r="R11" s="65">
        <f>VLOOKUP($A11,'Return Data'!$B$7:$R$2843,16,0)</f>
        <v>11.356299999999999</v>
      </c>
      <c r="S11" s="67">
        <f t="shared" si="6"/>
        <v>18</v>
      </c>
    </row>
    <row r="12" spans="1:20" x14ac:dyDescent="0.3">
      <c r="A12" s="63" t="s">
        <v>827</v>
      </c>
      <c r="B12" s="64">
        <f>VLOOKUP($A12,'Return Data'!$B$7:$R$2843,3,0)</f>
        <v>44393</v>
      </c>
      <c r="C12" s="65">
        <f>VLOOKUP($A12,'Return Data'!$B$7:$R$2843,4,0)</f>
        <v>60.691000000000003</v>
      </c>
      <c r="D12" s="65">
        <f>VLOOKUP($A12,'Return Data'!$B$7:$R$2843,10,0)</f>
        <v>17.112500000000001</v>
      </c>
      <c r="E12" s="66">
        <f t="shared" si="0"/>
        <v>1</v>
      </c>
      <c r="F12" s="65">
        <f>VLOOKUP($A12,'Return Data'!$B$7:$R$2843,11,0)</f>
        <v>21.807600000000001</v>
      </c>
      <c r="G12" s="66">
        <f t="shared" si="1"/>
        <v>2</v>
      </c>
      <c r="H12" s="65">
        <f>VLOOKUP($A12,'Return Data'!$B$7:$R$2843,12,0)</f>
        <v>65.250799999999998</v>
      </c>
      <c r="I12" s="66">
        <f t="shared" si="2"/>
        <v>1</v>
      </c>
      <c r="J12" s="65">
        <f>VLOOKUP($A12,'Return Data'!$B$7:$R$2843,13,0)</f>
        <v>71.519099999999995</v>
      </c>
      <c r="K12" s="66">
        <f t="shared" si="3"/>
        <v>1</v>
      </c>
      <c r="L12" s="65">
        <f>VLOOKUP($A12,'Return Data'!$B$7:$R$2843,17,0)</f>
        <v>20.1203</v>
      </c>
      <c r="M12" s="66">
        <f t="shared" si="4"/>
        <v>9</v>
      </c>
      <c r="N12" s="65">
        <f>VLOOKUP($A12,'Return Data'!$B$7:$R$2843,14,0)</f>
        <v>18.213799999999999</v>
      </c>
      <c r="O12" s="66">
        <f t="shared" si="5"/>
        <v>2</v>
      </c>
      <c r="P12" s="65">
        <f>VLOOKUP($A12,'Return Data'!$B$7:$R$2843,15,0)</f>
        <v>14.2203</v>
      </c>
      <c r="Q12" s="66">
        <f>RANK(P12,P$8:P$29,0)</f>
        <v>8</v>
      </c>
      <c r="R12" s="65">
        <f>VLOOKUP($A12,'Return Data'!$B$7:$R$2843,16,0)</f>
        <v>13.7636</v>
      </c>
      <c r="S12" s="67">
        <f t="shared" si="6"/>
        <v>15</v>
      </c>
    </row>
    <row r="13" spans="1:20" x14ac:dyDescent="0.3">
      <c r="A13" s="63" t="s">
        <v>829</v>
      </c>
      <c r="B13" s="64">
        <f>VLOOKUP($A13,'Return Data'!$B$7:$R$2843,3,0)</f>
        <v>44393</v>
      </c>
      <c r="C13" s="65">
        <f>VLOOKUP($A13,'Return Data'!$B$7:$R$2843,4,0)</f>
        <v>100.128</v>
      </c>
      <c r="D13" s="65">
        <f>VLOOKUP($A13,'Return Data'!$B$7:$R$2843,10,0)</f>
        <v>15.087</v>
      </c>
      <c r="E13" s="66">
        <f t="shared" si="0"/>
        <v>3</v>
      </c>
      <c r="F13" s="65">
        <f>VLOOKUP($A13,'Return Data'!$B$7:$R$2843,11,0)</f>
        <v>18.514299999999999</v>
      </c>
      <c r="G13" s="66">
        <f t="shared" si="1"/>
        <v>7</v>
      </c>
      <c r="H13" s="65">
        <f>VLOOKUP($A13,'Return Data'!$B$7:$R$2843,12,0)</f>
        <v>52.010800000000003</v>
      </c>
      <c r="I13" s="66">
        <f t="shared" si="2"/>
        <v>4</v>
      </c>
      <c r="J13" s="65">
        <f>VLOOKUP($A13,'Return Data'!$B$7:$R$2843,13,0)</f>
        <v>55.473399999999998</v>
      </c>
      <c r="K13" s="66">
        <f t="shared" si="3"/>
        <v>10</v>
      </c>
      <c r="L13" s="65">
        <f>VLOOKUP($A13,'Return Data'!$B$7:$R$2843,17,0)</f>
        <v>13.311999999999999</v>
      </c>
      <c r="M13" s="66">
        <f t="shared" si="4"/>
        <v>17</v>
      </c>
      <c r="N13" s="65">
        <f>VLOOKUP($A13,'Return Data'!$B$7:$R$2843,14,0)</f>
        <v>10.4201</v>
      </c>
      <c r="O13" s="66">
        <f t="shared" si="5"/>
        <v>15</v>
      </c>
      <c r="P13" s="65">
        <f>VLOOKUP($A13,'Return Data'!$B$7:$R$2843,15,0)</f>
        <v>9.7631999999999994</v>
      </c>
      <c r="Q13" s="66">
        <f>RANK(P13,P$8:P$29,0)</f>
        <v>15</v>
      </c>
      <c r="R13" s="65">
        <f>VLOOKUP($A13,'Return Data'!$B$7:$R$2843,16,0)</f>
        <v>14.6624</v>
      </c>
      <c r="S13" s="67">
        <f t="shared" si="6"/>
        <v>12</v>
      </c>
    </row>
    <row r="14" spans="1:20" x14ac:dyDescent="0.3">
      <c r="A14" s="63" t="s">
        <v>832</v>
      </c>
      <c r="B14" s="64">
        <f>VLOOKUP($A14,'Return Data'!$B$7:$R$2843,3,0)</f>
        <v>44393</v>
      </c>
      <c r="C14" s="65">
        <f>VLOOKUP($A14,'Return Data'!$B$7:$R$2843,4,0)</f>
        <v>44.79</v>
      </c>
      <c r="D14" s="65">
        <f>VLOOKUP($A14,'Return Data'!$B$7:$R$2843,10,0)</f>
        <v>13.651400000000001</v>
      </c>
      <c r="E14" s="66">
        <f t="shared" si="0"/>
        <v>7</v>
      </c>
      <c r="F14" s="65">
        <f>VLOOKUP($A14,'Return Data'!$B$7:$R$2843,11,0)</f>
        <v>15.5275</v>
      </c>
      <c r="G14" s="66">
        <f t="shared" si="1"/>
        <v>12</v>
      </c>
      <c r="H14" s="65">
        <f>VLOOKUP($A14,'Return Data'!$B$7:$R$2843,12,0)</f>
        <v>49.6492</v>
      </c>
      <c r="I14" s="66">
        <f t="shared" si="2"/>
        <v>5</v>
      </c>
      <c r="J14" s="65">
        <f>VLOOKUP($A14,'Return Data'!$B$7:$R$2843,13,0)</f>
        <v>51.985100000000003</v>
      </c>
      <c r="K14" s="66">
        <f t="shared" si="3"/>
        <v>13</v>
      </c>
      <c r="L14" s="65">
        <f>VLOOKUP($A14,'Return Data'!$B$7:$R$2843,17,0)</f>
        <v>22.277100000000001</v>
      </c>
      <c r="M14" s="66">
        <f t="shared" si="4"/>
        <v>6</v>
      </c>
      <c r="N14" s="65">
        <f>VLOOKUP($A14,'Return Data'!$B$7:$R$2843,14,0)</f>
        <v>15.510400000000001</v>
      </c>
      <c r="O14" s="66">
        <f t="shared" si="5"/>
        <v>7</v>
      </c>
      <c r="P14" s="65">
        <f>VLOOKUP($A14,'Return Data'!$B$7:$R$2843,15,0)</f>
        <v>12.681100000000001</v>
      </c>
      <c r="Q14" s="66">
        <f>RANK(P14,P$8:P$29,0)</f>
        <v>12</v>
      </c>
      <c r="R14" s="65">
        <f>VLOOKUP($A14,'Return Data'!$B$7:$R$2843,16,0)</f>
        <v>13.1432</v>
      </c>
      <c r="S14" s="67">
        <f t="shared" si="6"/>
        <v>17</v>
      </c>
    </row>
    <row r="15" spans="1:20" x14ac:dyDescent="0.3">
      <c r="A15" s="63" t="s">
        <v>835</v>
      </c>
      <c r="B15" s="64">
        <f>VLOOKUP($A15,'Return Data'!$B$7:$R$2843,3,0)</f>
        <v>44393</v>
      </c>
      <c r="C15" s="65">
        <f>VLOOKUP($A15,'Return Data'!$B$7:$R$2843,4,0)</f>
        <v>13.66</v>
      </c>
      <c r="D15" s="65">
        <f>VLOOKUP($A15,'Return Data'!$B$7:$R$2843,10,0)</f>
        <v>10.966699999999999</v>
      </c>
      <c r="E15" s="66">
        <f t="shared" si="0"/>
        <v>17</v>
      </c>
      <c r="F15" s="65">
        <f>VLOOKUP($A15,'Return Data'!$B$7:$R$2843,11,0)</f>
        <v>10.8766</v>
      </c>
      <c r="G15" s="66">
        <f t="shared" si="1"/>
        <v>18</v>
      </c>
      <c r="H15" s="65">
        <f>VLOOKUP($A15,'Return Data'!$B$7:$R$2843,12,0)</f>
        <v>34.052999999999997</v>
      </c>
      <c r="I15" s="66">
        <f t="shared" si="2"/>
        <v>19</v>
      </c>
      <c r="J15" s="65">
        <f>VLOOKUP($A15,'Return Data'!$B$7:$R$2843,13,0)</f>
        <v>45.164700000000003</v>
      </c>
      <c r="K15" s="66">
        <f t="shared" si="3"/>
        <v>17</v>
      </c>
      <c r="L15" s="65">
        <f>VLOOKUP($A15,'Return Data'!$B$7:$R$2843,17,0)</f>
        <v>18.096</v>
      </c>
      <c r="M15" s="66">
        <f t="shared" si="4"/>
        <v>13</v>
      </c>
      <c r="N15" s="65">
        <f>VLOOKUP($A15,'Return Data'!$B$7:$R$2843,14,0)</f>
        <v>10.9453</v>
      </c>
      <c r="O15" s="66">
        <f>RANK(N15,N$8:N$29,0)</f>
        <v>14</v>
      </c>
      <c r="P15" s="65"/>
      <c r="Q15" s="66"/>
      <c r="R15" s="65">
        <f>VLOOKUP($A15,'Return Data'!$B$7:$R$2843,16,0)</f>
        <v>8.8874999999999993</v>
      </c>
      <c r="S15" s="67">
        <f t="shared" si="6"/>
        <v>20</v>
      </c>
    </row>
    <row r="16" spans="1:20" x14ac:dyDescent="0.3">
      <c r="A16" s="63" t="s">
        <v>837</v>
      </c>
      <c r="B16" s="64">
        <f>VLOOKUP($A16,'Return Data'!$B$7:$R$2843,3,0)</f>
        <v>44393</v>
      </c>
      <c r="C16" s="65">
        <f>VLOOKUP($A16,'Return Data'!$B$7:$R$2843,4,0)</f>
        <v>50.37</v>
      </c>
      <c r="D16" s="65">
        <f>VLOOKUP($A16,'Return Data'!$B$7:$R$2843,10,0)</f>
        <v>12.2576</v>
      </c>
      <c r="E16" s="66">
        <f t="shared" si="0"/>
        <v>11</v>
      </c>
      <c r="F16" s="65">
        <f>VLOOKUP($A16,'Return Data'!$B$7:$R$2843,11,0)</f>
        <v>8.2062000000000008</v>
      </c>
      <c r="G16" s="66">
        <f t="shared" si="1"/>
        <v>21</v>
      </c>
      <c r="H16" s="65">
        <f>VLOOKUP($A16,'Return Data'!$B$7:$R$2843,12,0)</f>
        <v>26.1142</v>
      </c>
      <c r="I16" s="66">
        <f t="shared" si="2"/>
        <v>22</v>
      </c>
      <c r="J16" s="65">
        <f>VLOOKUP($A16,'Return Data'!$B$7:$R$2843,13,0)</f>
        <v>41.33</v>
      </c>
      <c r="K16" s="66">
        <f t="shared" si="3"/>
        <v>21</v>
      </c>
      <c r="L16" s="65">
        <f>VLOOKUP($A16,'Return Data'!$B$7:$R$2843,17,0)</f>
        <v>18.804200000000002</v>
      </c>
      <c r="M16" s="66">
        <f t="shared" si="4"/>
        <v>12</v>
      </c>
      <c r="N16" s="65">
        <f>VLOOKUP($A16,'Return Data'!$B$7:$R$2843,14,0)</f>
        <v>9.1082000000000001</v>
      </c>
      <c r="O16" s="66">
        <f>RANK(N16,N$8:N$29,0)</f>
        <v>16</v>
      </c>
      <c r="P16" s="65">
        <f>VLOOKUP($A16,'Return Data'!$B$7:$R$2843,15,0)</f>
        <v>13.385400000000001</v>
      </c>
      <c r="Q16" s="66">
        <f>RANK(P16,P$8:P$29,0)</f>
        <v>10</v>
      </c>
      <c r="R16" s="65">
        <f>VLOOKUP($A16,'Return Data'!$B$7:$R$2843,16,0)</f>
        <v>11.1113</v>
      </c>
      <c r="S16" s="67">
        <f t="shared" si="6"/>
        <v>19</v>
      </c>
    </row>
    <row r="17" spans="1:19" x14ac:dyDescent="0.3">
      <c r="A17" s="63" t="s">
        <v>839</v>
      </c>
      <c r="B17" s="64">
        <f>VLOOKUP($A17,'Return Data'!$B$7:$R$2843,3,0)</f>
        <v>44393</v>
      </c>
      <c r="C17" s="65">
        <f>VLOOKUP($A17,'Return Data'!$B$7:$R$2843,4,0)</f>
        <v>27.154599999999999</v>
      </c>
      <c r="D17" s="65">
        <f>VLOOKUP($A17,'Return Data'!$B$7:$R$2843,10,0)</f>
        <v>15.4223</v>
      </c>
      <c r="E17" s="66">
        <f t="shared" si="0"/>
        <v>2</v>
      </c>
      <c r="F17" s="65">
        <f>VLOOKUP($A17,'Return Data'!$B$7:$R$2843,11,0)</f>
        <v>15.8428</v>
      </c>
      <c r="G17" s="66">
        <f t="shared" si="1"/>
        <v>11</v>
      </c>
      <c r="H17" s="65">
        <f>VLOOKUP($A17,'Return Data'!$B$7:$R$2843,12,0)</f>
        <v>45.014000000000003</v>
      </c>
      <c r="I17" s="66">
        <f t="shared" si="2"/>
        <v>9</v>
      </c>
      <c r="J17" s="65">
        <f>VLOOKUP($A17,'Return Data'!$B$7:$R$2843,13,0)</f>
        <v>61.098500000000001</v>
      </c>
      <c r="K17" s="66">
        <f t="shared" si="3"/>
        <v>5</v>
      </c>
      <c r="L17" s="65">
        <f>VLOOKUP($A17,'Return Data'!$B$7:$R$2843,17,0)</f>
        <v>27.758500000000002</v>
      </c>
      <c r="M17" s="66">
        <f t="shared" si="4"/>
        <v>1</v>
      </c>
      <c r="N17" s="65">
        <f>VLOOKUP($A17,'Return Data'!$B$7:$R$2843,14,0)</f>
        <v>23.9636</v>
      </c>
      <c r="O17" s="66">
        <f>RANK(N17,N$8:N$29,0)</f>
        <v>1</v>
      </c>
      <c r="P17" s="65">
        <f>VLOOKUP($A17,'Return Data'!$B$7:$R$2843,15,0)</f>
        <v>18.744800000000001</v>
      </c>
      <c r="Q17" s="66">
        <f>RANK(P17,P$8:P$29,0)</f>
        <v>1</v>
      </c>
      <c r="R17" s="65">
        <f>VLOOKUP($A17,'Return Data'!$B$7:$R$2843,16,0)</f>
        <v>16.039899999999999</v>
      </c>
      <c r="S17" s="67">
        <f t="shared" si="6"/>
        <v>9</v>
      </c>
    </row>
    <row r="18" spans="1:19" x14ac:dyDescent="0.3">
      <c r="A18" s="63" t="s">
        <v>840</v>
      </c>
      <c r="B18" s="64">
        <f>VLOOKUP($A18,'Return Data'!$B$7:$R$2843,3,0)</f>
        <v>44393</v>
      </c>
      <c r="C18" s="65">
        <f>VLOOKUP($A18,'Return Data'!$B$7:$R$2843,4,0)</f>
        <v>10.620900000000001</v>
      </c>
      <c r="D18" s="65">
        <f>VLOOKUP($A18,'Return Data'!$B$7:$R$2843,10,0)</f>
        <v>6.7159000000000004</v>
      </c>
      <c r="E18" s="66">
        <f t="shared" si="0"/>
        <v>22</v>
      </c>
      <c r="F18" s="65">
        <f>VLOOKUP($A18,'Return Data'!$B$7:$R$2843,11,0)</f>
        <v>4.1694000000000004</v>
      </c>
      <c r="G18" s="66">
        <f t="shared" si="1"/>
        <v>22</v>
      </c>
      <c r="H18" s="65">
        <f>VLOOKUP($A18,'Return Data'!$B$7:$R$2843,12,0)</f>
        <v>34.520099999999999</v>
      </c>
      <c r="I18" s="66">
        <f t="shared" si="2"/>
        <v>17</v>
      </c>
      <c r="J18" s="65">
        <f>VLOOKUP($A18,'Return Data'!$B$7:$R$2843,13,0)</f>
        <v>38.811700000000002</v>
      </c>
      <c r="K18" s="66">
        <f t="shared" si="3"/>
        <v>22</v>
      </c>
      <c r="L18" s="65">
        <f>VLOOKUP($A18,'Return Data'!$B$7:$R$2843,17,0)</f>
        <v>10.3643</v>
      </c>
      <c r="M18" s="66">
        <f t="shared" si="4"/>
        <v>18</v>
      </c>
      <c r="N18" s="65">
        <f>VLOOKUP($A18,'Return Data'!$B$7:$R$2843,14,0)</f>
        <v>6.7134</v>
      </c>
      <c r="O18" s="66">
        <f>RANK(N18,N$8:N$29,0)</f>
        <v>17</v>
      </c>
      <c r="P18" s="65">
        <f>VLOOKUP($A18,'Return Data'!$B$7:$R$2843,15,0)</f>
        <v>10.746499999999999</v>
      </c>
      <c r="Q18" s="66">
        <f>RANK(P18,P$8:P$29,0)</f>
        <v>14</v>
      </c>
      <c r="R18" s="65">
        <f>VLOOKUP($A18,'Return Data'!$B$7:$R$2843,16,0)</f>
        <v>0.45150000000000001</v>
      </c>
      <c r="S18" s="67">
        <f t="shared" si="6"/>
        <v>22</v>
      </c>
    </row>
    <row r="19" spans="1:19" x14ac:dyDescent="0.3">
      <c r="A19" s="63" t="s">
        <v>843</v>
      </c>
      <c r="B19" s="64">
        <f>VLOOKUP($A19,'Return Data'!$B$7:$R$2843,3,0)</f>
        <v>44393</v>
      </c>
      <c r="C19" s="65">
        <f>VLOOKUP($A19,'Return Data'!$B$7:$R$2843,4,0)</f>
        <v>14.99</v>
      </c>
      <c r="D19" s="65">
        <f>VLOOKUP($A19,'Return Data'!$B$7:$R$2843,10,0)</f>
        <v>11.9994</v>
      </c>
      <c r="E19" s="66">
        <f t="shared" si="0"/>
        <v>12</v>
      </c>
      <c r="F19" s="65">
        <f>VLOOKUP($A19,'Return Data'!$B$7:$R$2843,11,0)</f>
        <v>16.409099999999999</v>
      </c>
      <c r="G19" s="66">
        <f t="shared" si="1"/>
        <v>10</v>
      </c>
      <c r="H19" s="65">
        <f>VLOOKUP($A19,'Return Data'!$B$7:$R$2843,12,0)</f>
        <v>40.355800000000002</v>
      </c>
      <c r="I19" s="66">
        <f t="shared" si="2"/>
        <v>12</v>
      </c>
      <c r="J19" s="65">
        <f>VLOOKUP($A19,'Return Data'!$B$7:$R$2843,13,0)</f>
        <v>52.337400000000002</v>
      </c>
      <c r="K19" s="66">
        <f t="shared" ref="K19" si="7">RANK(J19,J$8:J$29,0)</f>
        <v>11</v>
      </c>
      <c r="L19" s="65"/>
      <c r="M19" s="66"/>
      <c r="N19" s="65"/>
      <c r="O19" s="66"/>
      <c r="P19" s="65"/>
      <c r="Q19" s="66"/>
      <c r="R19" s="65">
        <f>VLOOKUP($A19,'Return Data'!$B$7:$R$2843,16,0)</f>
        <v>22.399799999999999</v>
      </c>
      <c r="S19" s="67">
        <f t="shared" si="6"/>
        <v>3</v>
      </c>
    </row>
    <row r="20" spans="1:19" x14ac:dyDescent="0.3">
      <c r="A20" s="63" t="s">
        <v>845</v>
      </c>
      <c r="B20" s="64">
        <f>VLOOKUP($A20,'Return Data'!$B$7:$R$2843,3,0)</f>
        <v>44393</v>
      </c>
      <c r="C20" s="65">
        <f>VLOOKUP($A20,'Return Data'!$B$7:$R$2843,4,0)</f>
        <v>15.499000000000001</v>
      </c>
      <c r="D20" s="65">
        <f>VLOOKUP($A20,'Return Data'!$B$7:$R$2843,10,0)</f>
        <v>11.143800000000001</v>
      </c>
      <c r="E20" s="66">
        <f t="shared" si="0"/>
        <v>16</v>
      </c>
      <c r="F20" s="65">
        <f>VLOOKUP($A20,'Return Data'!$B$7:$R$2843,11,0)</f>
        <v>15.440200000000001</v>
      </c>
      <c r="G20" s="66">
        <f t="shared" si="1"/>
        <v>13</v>
      </c>
      <c r="H20" s="65">
        <f>VLOOKUP($A20,'Return Data'!$B$7:$R$2843,12,0)</f>
        <v>32.255299999999998</v>
      </c>
      <c r="I20" s="66">
        <f t="shared" si="2"/>
        <v>20</v>
      </c>
      <c r="J20" s="65">
        <f>VLOOKUP($A20,'Return Data'!$B$7:$R$2843,13,0)</f>
        <v>46.396500000000003</v>
      </c>
      <c r="K20" s="66">
        <f t="shared" ref="K20:K27" si="8">RANK(J20,J$8:J$29,0)</f>
        <v>16</v>
      </c>
      <c r="L20" s="65">
        <f>VLOOKUP($A20,'Return Data'!$B$7:$R$2843,17,0)</f>
        <v>19.738099999999999</v>
      </c>
      <c r="M20" s="66">
        <f t="shared" ref="M20" si="9">RANK(L20,L$8:L$29,0)</f>
        <v>10</v>
      </c>
      <c r="N20" s="65"/>
      <c r="O20" s="66"/>
      <c r="P20" s="65"/>
      <c r="Q20" s="66"/>
      <c r="R20" s="65">
        <f>VLOOKUP($A20,'Return Data'!$B$7:$R$2843,16,0)</f>
        <v>17.6496</v>
      </c>
      <c r="S20" s="67">
        <f t="shared" si="6"/>
        <v>7</v>
      </c>
    </row>
    <row r="21" spans="1:19" x14ac:dyDescent="0.3">
      <c r="A21" s="63" t="s">
        <v>847</v>
      </c>
      <c r="B21" s="64">
        <f>VLOOKUP($A21,'Return Data'!$B$7:$R$2843,3,0)</f>
        <v>44393</v>
      </c>
      <c r="C21" s="65">
        <f>VLOOKUP($A21,'Return Data'!$B$7:$R$2843,4,0)</f>
        <v>17.834</v>
      </c>
      <c r="D21" s="65">
        <f>VLOOKUP($A21,'Return Data'!$B$7:$R$2843,10,0)</f>
        <v>14.562900000000001</v>
      </c>
      <c r="E21" s="66">
        <f t="shared" si="0"/>
        <v>5</v>
      </c>
      <c r="F21" s="65">
        <f>VLOOKUP($A21,'Return Data'!$B$7:$R$2843,11,0)</f>
        <v>18.901299999999999</v>
      </c>
      <c r="G21" s="66">
        <f t="shared" si="1"/>
        <v>6</v>
      </c>
      <c r="H21" s="65">
        <f>VLOOKUP($A21,'Return Data'!$B$7:$R$2843,12,0)</f>
        <v>45.619300000000003</v>
      </c>
      <c r="I21" s="66">
        <f t="shared" si="2"/>
        <v>8</v>
      </c>
      <c r="J21" s="65">
        <f>VLOOKUP($A21,'Return Data'!$B$7:$R$2843,13,0)</f>
        <v>62.363399999999999</v>
      </c>
      <c r="K21" s="66">
        <f t="shared" si="8"/>
        <v>4</v>
      </c>
      <c r="L21" s="65"/>
      <c r="M21" s="66"/>
      <c r="N21" s="65"/>
      <c r="O21" s="66"/>
      <c r="P21" s="65"/>
      <c r="Q21" s="66"/>
      <c r="R21" s="65">
        <f>VLOOKUP($A21,'Return Data'!$B$7:$R$2843,16,0)</f>
        <v>30.4663</v>
      </c>
      <c r="S21" s="67">
        <f t="shared" si="6"/>
        <v>1</v>
      </c>
    </row>
    <row r="22" spans="1:19" x14ac:dyDescent="0.3">
      <c r="A22" s="63" t="s">
        <v>849</v>
      </c>
      <c r="B22" s="64">
        <f>VLOOKUP($A22,'Return Data'!$B$7:$R$2843,3,0)</f>
        <v>44393</v>
      </c>
      <c r="C22" s="65">
        <f>VLOOKUP($A22,'Return Data'!$B$7:$R$2843,4,0)</f>
        <v>31.712299999999999</v>
      </c>
      <c r="D22" s="65">
        <f>VLOOKUP($A22,'Return Data'!$B$7:$R$2843,10,0)</f>
        <v>7.2064000000000004</v>
      </c>
      <c r="E22" s="66">
        <f t="shared" si="0"/>
        <v>21</v>
      </c>
      <c r="F22" s="65">
        <f>VLOOKUP($A22,'Return Data'!$B$7:$R$2843,11,0)</f>
        <v>8.3651</v>
      </c>
      <c r="G22" s="66">
        <f t="shared" si="1"/>
        <v>20</v>
      </c>
      <c r="H22" s="65">
        <f>VLOOKUP($A22,'Return Data'!$B$7:$R$2843,12,0)</f>
        <v>32.026800000000001</v>
      </c>
      <c r="I22" s="66">
        <f t="shared" si="2"/>
        <v>21</v>
      </c>
      <c r="J22" s="65">
        <f>VLOOKUP($A22,'Return Data'!$B$7:$R$2843,13,0)</f>
        <v>44.152099999999997</v>
      </c>
      <c r="K22" s="66">
        <f t="shared" si="8"/>
        <v>19</v>
      </c>
      <c r="L22" s="65">
        <f>VLOOKUP($A22,'Return Data'!$B$7:$R$2843,17,0)</f>
        <v>20.3904</v>
      </c>
      <c r="M22" s="66">
        <f t="shared" ref="M22:M27" si="10">RANK(L22,L$8:L$29,0)</f>
        <v>8</v>
      </c>
      <c r="N22" s="65">
        <f>VLOOKUP($A22,'Return Data'!$B$7:$R$2843,14,0)</f>
        <v>13.2394</v>
      </c>
      <c r="O22" s="66">
        <f t="shared" ref="O22:O27" si="11">RANK(N22,N$8:N$29,0)</f>
        <v>12</v>
      </c>
      <c r="P22" s="65">
        <f>VLOOKUP($A22,'Return Data'!$B$7:$R$2843,15,0)</f>
        <v>14.2189</v>
      </c>
      <c r="Q22" s="66">
        <f t="shared" ref="Q22:Q27" si="12">RANK(P22,P$8:P$29,0)</f>
        <v>9</v>
      </c>
      <c r="R22" s="65">
        <f>VLOOKUP($A22,'Return Data'!$B$7:$R$2843,16,0)</f>
        <v>15.151199999999999</v>
      </c>
      <c r="S22" s="67">
        <f t="shared" si="6"/>
        <v>11</v>
      </c>
    </row>
    <row r="23" spans="1:19" x14ac:dyDescent="0.3">
      <c r="A23" s="63" t="s">
        <v>850</v>
      </c>
      <c r="B23" s="64">
        <f>VLOOKUP($A23,'Return Data'!$B$7:$R$2843,3,0)</f>
        <v>44393</v>
      </c>
      <c r="C23" s="65">
        <f>VLOOKUP($A23,'Return Data'!$B$7:$R$2843,4,0)</f>
        <v>70.493200000000002</v>
      </c>
      <c r="D23" s="65">
        <f>VLOOKUP($A23,'Return Data'!$B$7:$R$2843,10,0)</f>
        <v>12.5205</v>
      </c>
      <c r="E23" s="66">
        <f t="shared" si="0"/>
        <v>9</v>
      </c>
      <c r="F23" s="65">
        <f>VLOOKUP($A23,'Return Data'!$B$7:$R$2843,11,0)</f>
        <v>20.0976</v>
      </c>
      <c r="G23" s="66">
        <f t="shared" si="1"/>
        <v>4</v>
      </c>
      <c r="H23" s="65">
        <f>VLOOKUP($A23,'Return Data'!$B$7:$R$2843,12,0)</f>
        <v>58.764899999999997</v>
      </c>
      <c r="I23" s="66">
        <f t="shared" si="2"/>
        <v>2</v>
      </c>
      <c r="J23" s="65">
        <f>VLOOKUP($A23,'Return Data'!$B$7:$R$2843,13,0)</f>
        <v>68.973100000000002</v>
      </c>
      <c r="K23" s="66">
        <f t="shared" si="8"/>
        <v>2</v>
      </c>
      <c r="L23" s="65">
        <f>VLOOKUP($A23,'Return Data'!$B$7:$R$2843,17,0)</f>
        <v>22.449200000000001</v>
      </c>
      <c r="M23" s="66">
        <f t="shared" si="10"/>
        <v>5</v>
      </c>
      <c r="N23" s="65">
        <f>VLOOKUP($A23,'Return Data'!$B$7:$R$2843,14,0)</f>
        <v>16.366</v>
      </c>
      <c r="O23" s="66">
        <f t="shared" si="11"/>
        <v>6</v>
      </c>
      <c r="P23" s="65">
        <f>VLOOKUP($A23,'Return Data'!$B$7:$R$2843,15,0)</f>
        <v>14.324299999999999</v>
      </c>
      <c r="Q23" s="66">
        <f t="shared" si="12"/>
        <v>7</v>
      </c>
      <c r="R23" s="65">
        <f>VLOOKUP($A23,'Return Data'!$B$7:$R$2843,16,0)</f>
        <v>14.349500000000001</v>
      </c>
      <c r="S23" s="67">
        <f t="shared" si="6"/>
        <v>14</v>
      </c>
    </row>
    <row r="24" spans="1:19" x14ac:dyDescent="0.3">
      <c r="A24" s="63" t="s">
        <v>852</v>
      </c>
      <c r="B24" s="64">
        <f>VLOOKUP($A24,'Return Data'!$B$7:$R$2843,3,0)</f>
        <v>44393</v>
      </c>
      <c r="C24" s="65">
        <f>VLOOKUP($A24,'Return Data'!$B$7:$R$2843,4,0)</f>
        <v>101.32</v>
      </c>
      <c r="D24" s="65">
        <f>VLOOKUP($A24,'Return Data'!$B$7:$R$2843,10,0)</f>
        <v>13.473000000000001</v>
      </c>
      <c r="E24" s="66">
        <f t="shared" si="0"/>
        <v>8</v>
      </c>
      <c r="F24" s="65">
        <f>VLOOKUP($A24,'Return Data'!$B$7:$R$2843,11,0)</f>
        <v>19.1159</v>
      </c>
      <c r="G24" s="66">
        <f t="shared" si="1"/>
        <v>5</v>
      </c>
      <c r="H24" s="65">
        <f>VLOOKUP($A24,'Return Data'!$B$7:$R$2843,12,0)</f>
        <v>47.912399999999998</v>
      </c>
      <c r="I24" s="66">
        <f t="shared" si="2"/>
        <v>7</v>
      </c>
      <c r="J24" s="65">
        <f>VLOOKUP($A24,'Return Data'!$B$7:$R$2843,13,0)</f>
        <v>56.599699999999999</v>
      </c>
      <c r="K24" s="66">
        <f t="shared" si="8"/>
        <v>8</v>
      </c>
      <c r="L24" s="65">
        <f>VLOOKUP($A24,'Return Data'!$B$7:$R$2843,17,0)</f>
        <v>26.0486</v>
      </c>
      <c r="M24" s="66">
        <f t="shared" si="10"/>
        <v>2</v>
      </c>
      <c r="N24" s="65">
        <f>VLOOKUP($A24,'Return Data'!$B$7:$R$2843,14,0)</f>
        <v>17.890899999999998</v>
      </c>
      <c r="O24" s="66">
        <f t="shared" si="11"/>
        <v>3</v>
      </c>
      <c r="P24" s="65">
        <f>VLOOKUP($A24,'Return Data'!$B$7:$R$2843,15,0)</f>
        <v>15.8757</v>
      </c>
      <c r="Q24" s="66">
        <f t="shared" si="12"/>
        <v>4</v>
      </c>
      <c r="R24" s="65">
        <f>VLOOKUP($A24,'Return Data'!$B$7:$R$2843,16,0)</f>
        <v>15.9064</v>
      </c>
      <c r="S24" s="67">
        <f t="shared" si="6"/>
        <v>10</v>
      </c>
    </row>
    <row r="25" spans="1:19" x14ac:dyDescent="0.3">
      <c r="A25" s="63" t="s">
        <v>854</v>
      </c>
      <c r="B25" s="64">
        <f>VLOOKUP($A25,'Return Data'!$B$7:$R$2843,3,0)</f>
        <v>44393</v>
      </c>
      <c r="C25" s="65">
        <f>VLOOKUP($A25,'Return Data'!$B$7:$R$2843,4,0)</f>
        <v>50.910299999999999</v>
      </c>
      <c r="D25" s="65">
        <f>VLOOKUP($A25,'Return Data'!$B$7:$R$2843,10,0)</f>
        <v>9.6920999999999999</v>
      </c>
      <c r="E25" s="66">
        <f t="shared" si="0"/>
        <v>20</v>
      </c>
      <c r="F25" s="65">
        <f>VLOOKUP($A25,'Return Data'!$B$7:$R$2843,11,0)</f>
        <v>23.214600000000001</v>
      </c>
      <c r="G25" s="66">
        <f t="shared" si="1"/>
        <v>1</v>
      </c>
      <c r="H25" s="65">
        <f>VLOOKUP($A25,'Return Data'!$B$7:$R$2843,12,0)</f>
        <v>56.5291</v>
      </c>
      <c r="I25" s="66">
        <f t="shared" si="2"/>
        <v>3</v>
      </c>
      <c r="J25" s="65">
        <f>VLOOKUP($A25,'Return Data'!$B$7:$R$2843,13,0)</f>
        <v>68.071299999999994</v>
      </c>
      <c r="K25" s="66">
        <f t="shared" si="8"/>
        <v>3</v>
      </c>
      <c r="L25" s="65">
        <f>VLOOKUP($A25,'Return Data'!$B$7:$R$2843,17,0)</f>
        <v>25.676500000000001</v>
      </c>
      <c r="M25" s="66">
        <f t="shared" si="10"/>
        <v>3</v>
      </c>
      <c r="N25" s="65">
        <f>VLOOKUP($A25,'Return Data'!$B$7:$R$2843,14,0)</f>
        <v>17.362100000000002</v>
      </c>
      <c r="O25" s="66">
        <f t="shared" si="11"/>
        <v>5</v>
      </c>
      <c r="P25" s="65">
        <f>VLOOKUP($A25,'Return Data'!$B$7:$R$2843,15,0)</f>
        <v>15.839499999999999</v>
      </c>
      <c r="Q25" s="66">
        <f t="shared" si="12"/>
        <v>5</v>
      </c>
      <c r="R25" s="65">
        <f>VLOOKUP($A25,'Return Data'!$B$7:$R$2843,16,0)</f>
        <v>13.375500000000001</v>
      </c>
      <c r="S25" s="67">
        <f t="shared" si="6"/>
        <v>16</v>
      </c>
    </row>
    <row r="26" spans="1:19" x14ac:dyDescent="0.3">
      <c r="A26" s="63" t="s">
        <v>857</v>
      </c>
      <c r="B26" s="64">
        <f>VLOOKUP($A26,'Return Data'!$B$7:$R$2843,3,0)</f>
        <v>44393</v>
      </c>
      <c r="C26" s="65">
        <f>VLOOKUP($A26,'Return Data'!$B$7:$R$2843,4,0)</f>
        <v>216.30179999999999</v>
      </c>
      <c r="D26" s="65">
        <f>VLOOKUP($A26,'Return Data'!$B$7:$R$2843,10,0)</f>
        <v>14.565799999999999</v>
      </c>
      <c r="E26" s="66">
        <f t="shared" si="0"/>
        <v>4</v>
      </c>
      <c r="F26" s="65">
        <f>VLOOKUP($A26,'Return Data'!$B$7:$R$2843,11,0)</f>
        <v>21.564900000000002</v>
      </c>
      <c r="G26" s="66">
        <f t="shared" si="1"/>
        <v>3</v>
      </c>
      <c r="H26" s="65">
        <f>VLOOKUP($A26,'Return Data'!$B$7:$R$2843,12,0)</f>
        <v>48.850299999999997</v>
      </c>
      <c r="I26" s="66">
        <f t="shared" si="2"/>
        <v>6</v>
      </c>
      <c r="J26" s="65">
        <f>VLOOKUP($A26,'Return Data'!$B$7:$R$2843,13,0)</f>
        <v>56.255899999999997</v>
      </c>
      <c r="K26" s="66">
        <f t="shared" si="8"/>
        <v>9</v>
      </c>
      <c r="L26" s="65">
        <f>VLOOKUP($A26,'Return Data'!$B$7:$R$2843,17,0)</f>
        <v>22.763500000000001</v>
      </c>
      <c r="M26" s="66">
        <f t="shared" si="10"/>
        <v>4</v>
      </c>
      <c r="N26" s="65">
        <f>VLOOKUP($A26,'Return Data'!$B$7:$R$2843,14,0)</f>
        <v>17.869299999999999</v>
      </c>
      <c r="O26" s="66">
        <f t="shared" si="11"/>
        <v>4</v>
      </c>
      <c r="P26" s="65">
        <f>VLOOKUP($A26,'Return Data'!$B$7:$R$2843,15,0)</f>
        <v>16.593399999999999</v>
      </c>
      <c r="Q26" s="66">
        <f t="shared" si="12"/>
        <v>3</v>
      </c>
      <c r="R26" s="65">
        <f>VLOOKUP($A26,'Return Data'!$B$7:$R$2843,16,0)</f>
        <v>20.115100000000002</v>
      </c>
      <c r="S26" s="67">
        <f t="shared" si="6"/>
        <v>5</v>
      </c>
    </row>
    <row r="27" spans="1:19" x14ac:dyDescent="0.3">
      <c r="A27" s="63" t="s">
        <v>858</v>
      </c>
      <c r="B27" s="64">
        <f>VLOOKUP($A27,'Return Data'!$B$7:$R$2843,3,0)</f>
        <v>44393</v>
      </c>
      <c r="C27" s="65">
        <f>VLOOKUP($A27,'Return Data'!$B$7:$R$2843,4,0)</f>
        <v>249.54660000000001</v>
      </c>
      <c r="D27" s="65">
        <f>VLOOKUP($A27,'Return Data'!$B$7:$R$2843,10,0)</f>
        <v>10.255599999999999</v>
      </c>
      <c r="E27" s="66">
        <f t="shared" si="0"/>
        <v>19</v>
      </c>
      <c r="F27" s="65">
        <f>VLOOKUP($A27,'Return Data'!$B$7:$R$2843,11,0)</f>
        <v>11.021599999999999</v>
      </c>
      <c r="G27" s="66">
        <f t="shared" si="1"/>
        <v>17</v>
      </c>
      <c r="H27" s="65">
        <f>VLOOKUP($A27,'Return Data'!$B$7:$R$2843,12,0)</f>
        <v>35.663499999999999</v>
      </c>
      <c r="I27" s="66">
        <f t="shared" si="2"/>
        <v>16</v>
      </c>
      <c r="J27" s="65">
        <f>VLOOKUP($A27,'Return Data'!$B$7:$R$2843,13,0)</f>
        <v>44.869399999999999</v>
      </c>
      <c r="K27" s="66">
        <f t="shared" si="8"/>
        <v>18</v>
      </c>
      <c r="L27" s="65">
        <f>VLOOKUP($A27,'Return Data'!$B$7:$R$2843,17,0)</f>
        <v>16.861799999999999</v>
      </c>
      <c r="M27" s="66">
        <f t="shared" si="10"/>
        <v>16</v>
      </c>
      <c r="N27" s="65">
        <f>VLOOKUP($A27,'Return Data'!$B$7:$R$2843,14,0)</f>
        <v>13.248100000000001</v>
      </c>
      <c r="O27" s="66">
        <f t="shared" si="11"/>
        <v>11</v>
      </c>
      <c r="P27" s="65">
        <f>VLOOKUP($A27,'Return Data'!$B$7:$R$2843,15,0)</f>
        <v>14.416499999999999</v>
      </c>
      <c r="Q27" s="66">
        <f t="shared" si="12"/>
        <v>6</v>
      </c>
      <c r="R27" s="65">
        <f>VLOOKUP($A27,'Return Data'!$B$7:$R$2843,16,0)</f>
        <v>18.475899999999999</v>
      </c>
      <c r="S27" s="67">
        <f t="shared" si="6"/>
        <v>6</v>
      </c>
    </row>
    <row r="28" spans="1:19" x14ac:dyDescent="0.3">
      <c r="A28" s="63" t="s">
        <v>861</v>
      </c>
      <c r="B28" s="64">
        <f>VLOOKUP($A28,'Return Data'!$B$7:$R$2843,3,0)</f>
        <v>44393</v>
      </c>
      <c r="C28" s="65">
        <f>VLOOKUP($A28,'Return Data'!$B$7:$R$2843,4,0)</f>
        <v>13.7148</v>
      </c>
      <c r="D28" s="65">
        <f>VLOOKUP($A28,'Return Data'!$B$7:$R$2843,10,0)</f>
        <v>12.317</v>
      </c>
      <c r="E28" s="66">
        <f t="shared" si="0"/>
        <v>10</v>
      </c>
      <c r="F28" s="65">
        <f>VLOOKUP($A28,'Return Data'!$B$7:$R$2843,11,0)</f>
        <v>16.5977</v>
      </c>
      <c r="G28" s="66">
        <f t="shared" si="1"/>
        <v>9</v>
      </c>
      <c r="H28" s="65">
        <f>VLOOKUP($A28,'Return Data'!$B$7:$R$2843,12,0)</f>
        <v>43.220599999999997</v>
      </c>
      <c r="I28" s="66">
        <f>RANK(H28,H$8:H$29,0)</f>
        <v>10</v>
      </c>
      <c r="J28" s="65">
        <f>VLOOKUP($A28,'Return Data'!$B$7:$R$2843,13,0)</f>
        <v>58.336599999999997</v>
      </c>
      <c r="K28" s="66">
        <f t="shared" ref="K28" si="13">RANK(J28,J$8:J$29,0)</f>
        <v>6</v>
      </c>
      <c r="L28" s="65"/>
      <c r="M28" s="66"/>
      <c r="N28" s="65"/>
      <c r="O28" s="66"/>
      <c r="P28" s="65"/>
      <c r="Q28" s="66"/>
      <c r="R28" s="65">
        <f>VLOOKUP($A28,'Return Data'!$B$7:$R$2843,16,0)</f>
        <v>21.623000000000001</v>
      </c>
      <c r="S28" s="67">
        <f t="shared" si="6"/>
        <v>4</v>
      </c>
    </row>
    <row r="29" spans="1:19" x14ac:dyDescent="0.3">
      <c r="A29" s="63" t="s">
        <v>863</v>
      </c>
      <c r="B29" s="64">
        <f>VLOOKUP($A29,'Return Data'!$B$7:$R$2843,3,0)</f>
        <v>44393</v>
      </c>
      <c r="C29" s="65">
        <f>VLOOKUP($A29,'Return Data'!$B$7:$R$2843,4,0)</f>
        <v>16.64</v>
      </c>
      <c r="D29" s="65">
        <f>VLOOKUP($A29,'Return Data'!$B$7:$R$2843,10,0)</f>
        <v>14.521699999999999</v>
      </c>
      <c r="E29" s="66">
        <f t="shared" si="0"/>
        <v>6</v>
      </c>
      <c r="F29" s="65">
        <f>VLOOKUP($A29,'Return Data'!$B$7:$R$2843,11,0)</f>
        <v>17.265699999999999</v>
      </c>
      <c r="G29" s="66">
        <f t="shared" si="1"/>
        <v>8</v>
      </c>
      <c r="H29" s="65">
        <f>VLOOKUP($A29,'Return Data'!$B$7:$R$2843,12,0)</f>
        <v>42.222200000000001</v>
      </c>
      <c r="I29" s="66">
        <f>RANK(H29,H$8:H$29,0)</f>
        <v>11</v>
      </c>
      <c r="J29" s="65">
        <f>VLOOKUP($A29,'Return Data'!$B$7:$R$2843,13,0)</f>
        <v>57.575800000000001</v>
      </c>
      <c r="K29" s="66">
        <f t="shared" ref="K29" si="14">RANK(J29,J$8:J$29,0)</f>
        <v>7</v>
      </c>
      <c r="L29" s="65"/>
      <c r="M29" s="66"/>
      <c r="N29" s="65"/>
      <c r="O29" s="66"/>
      <c r="P29" s="65"/>
      <c r="Q29" s="66"/>
      <c r="R29" s="65">
        <f>VLOOKUP($A29,'Return Data'!$B$7:$R$2843,16,0)</f>
        <v>29.876799999999999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12.242950000000002</v>
      </c>
      <c r="E31" s="74"/>
      <c r="F31" s="75">
        <f>AVERAGE(F8:F29)</f>
        <v>14.974704545454545</v>
      </c>
      <c r="G31" s="74"/>
      <c r="H31" s="75">
        <f>AVERAGE(H8:H29)</f>
        <v>42.785636363636364</v>
      </c>
      <c r="I31" s="74"/>
      <c r="J31" s="75">
        <f>AVERAGE(J8:J29)</f>
        <v>53.428990909090906</v>
      </c>
      <c r="K31" s="74"/>
      <c r="L31" s="75">
        <f>AVERAGE(L8:L29)</f>
        <v>20.067177777777779</v>
      </c>
      <c r="M31" s="74"/>
      <c r="N31" s="75">
        <f>AVERAGE(N8:N29)</f>
        <v>14.391258823529412</v>
      </c>
      <c r="O31" s="74"/>
      <c r="P31" s="75">
        <f>AVERAGE(P8:P29)</f>
        <v>14.246226666666667</v>
      </c>
      <c r="Q31" s="74"/>
      <c r="R31" s="75">
        <f>AVERAGE(R8:R29)</f>
        <v>15.838686363636363</v>
      </c>
      <c r="S31" s="76"/>
    </row>
    <row r="32" spans="1:19" x14ac:dyDescent="0.3">
      <c r="A32" s="73" t="s">
        <v>28</v>
      </c>
      <c r="B32" s="74"/>
      <c r="C32" s="74"/>
      <c r="D32" s="75">
        <f>MIN(D8:D29)</f>
        <v>6.7159000000000004</v>
      </c>
      <c r="E32" s="74"/>
      <c r="F32" s="75">
        <f>MIN(F8:F29)</f>
        <v>4.1694000000000004</v>
      </c>
      <c r="G32" s="74"/>
      <c r="H32" s="75">
        <f>MIN(H8:H29)</f>
        <v>26.1142</v>
      </c>
      <c r="I32" s="74"/>
      <c r="J32" s="75">
        <f>MIN(J8:J29)</f>
        <v>38.811700000000002</v>
      </c>
      <c r="K32" s="74"/>
      <c r="L32" s="75">
        <f>MIN(L8:L29)</f>
        <v>10.3643</v>
      </c>
      <c r="M32" s="74"/>
      <c r="N32" s="75">
        <f>MIN(N8:N29)</f>
        <v>6.7134</v>
      </c>
      <c r="O32" s="74"/>
      <c r="P32" s="75">
        <f>MIN(P8:P29)</f>
        <v>9.7631999999999994</v>
      </c>
      <c r="Q32" s="74"/>
      <c r="R32" s="75">
        <f>MIN(R8:R29)</f>
        <v>0.45150000000000001</v>
      </c>
      <c r="S32" s="76"/>
    </row>
    <row r="33" spans="1:19" ht="15" thickBot="1" x14ac:dyDescent="0.35">
      <c r="A33" s="77" t="s">
        <v>29</v>
      </c>
      <c r="B33" s="78"/>
      <c r="C33" s="78"/>
      <c r="D33" s="79">
        <f>MAX(D8:D29)</f>
        <v>17.112500000000001</v>
      </c>
      <c r="E33" s="78"/>
      <c r="F33" s="79">
        <f>MAX(F8:F29)</f>
        <v>23.214600000000001</v>
      </c>
      <c r="G33" s="78"/>
      <c r="H33" s="79">
        <f>MAX(H8:H29)</f>
        <v>65.250799999999998</v>
      </c>
      <c r="I33" s="78"/>
      <c r="J33" s="79">
        <f>MAX(J8:J29)</f>
        <v>71.519099999999995</v>
      </c>
      <c r="K33" s="78"/>
      <c r="L33" s="79">
        <f>MAX(L8:L29)</f>
        <v>27.758500000000002</v>
      </c>
      <c r="M33" s="78"/>
      <c r="N33" s="79">
        <f>MAX(N8:N29)</f>
        <v>23.9636</v>
      </c>
      <c r="O33" s="78"/>
      <c r="P33" s="79">
        <f>MAX(P8:P29)</f>
        <v>18.744800000000001</v>
      </c>
      <c r="Q33" s="78"/>
      <c r="R33" s="79">
        <f>MAX(R8:R29)</f>
        <v>30.4663</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44393</v>
      </c>
      <c r="C8" s="65">
        <f>VLOOKUP($A8,'Return Data'!$B$7:$R$2843,4,0)</f>
        <v>58.261699999999998</v>
      </c>
      <c r="D8" s="65">
        <f>VLOOKUP($A8,'Return Data'!$B$7:$R$2843,10,0)</f>
        <v>25.172599999999999</v>
      </c>
      <c r="E8" s="66">
        <f t="shared" ref="E8:E30" si="0">RANK(D8,D$8:D$30,0)</f>
        <v>19</v>
      </c>
      <c r="F8" s="65">
        <f>VLOOKUP($A8,'Return Data'!$B$7:$R$2843,11,0)</f>
        <v>41.636000000000003</v>
      </c>
      <c r="G8" s="66">
        <f t="shared" ref="G8:G18" si="1">RANK(F8,F$8:F$30,0)</f>
        <v>14</v>
      </c>
      <c r="H8" s="65">
        <f>VLOOKUP($A8,'Return Data'!$B$7:$R$2843,12,0)</f>
        <v>79.374399999999994</v>
      </c>
      <c r="I8" s="66">
        <f t="shared" ref="I8" si="2">RANK(H8,H$8:H$30,0)</f>
        <v>10</v>
      </c>
      <c r="J8" s="65">
        <f>VLOOKUP($A8,'Return Data'!$B$7:$R$2843,13,0)</f>
        <v>115.884</v>
      </c>
      <c r="K8" s="66">
        <f t="shared" ref="K8" si="3">RANK(J8,J$8:J$30,0)</f>
        <v>7</v>
      </c>
      <c r="L8" s="65">
        <f>VLOOKUP($A8,'Return Data'!$B$7:$R$2843,17,0)</f>
        <v>29.434899999999999</v>
      </c>
      <c r="M8" s="66">
        <f>RANK(L8,L$8:L$30,0)</f>
        <v>19</v>
      </c>
      <c r="N8" s="65">
        <f>VLOOKUP($A8,'Return Data'!$B$7:$R$2843,14,0)</f>
        <v>14.492699999999999</v>
      </c>
      <c r="O8" s="66">
        <f>RANK(N8,N$8:N$30,0)</f>
        <v>15</v>
      </c>
      <c r="P8" s="65">
        <f>VLOOKUP($A8,'Return Data'!$B$7:$R$2843,15,0)</f>
        <v>14.8438</v>
      </c>
      <c r="Q8" s="66">
        <f>RANK(P8,P$8:P$30,0)</f>
        <v>11</v>
      </c>
      <c r="R8" s="65">
        <f>VLOOKUP($A8,'Return Data'!$B$7:$R$2843,16,0)</f>
        <v>18.909300000000002</v>
      </c>
      <c r="S8" s="67">
        <f t="shared" ref="S8:S30" si="4">RANK(R8,R$8:R$30,0)</f>
        <v>17</v>
      </c>
    </row>
    <row r="9" spans="1:20" x14ac:dyDescent="0.3">
      <c r="A9" s="63" t="s">
        <v>1448</v>
      </c>
      <c r="B9" s="64">
        <f>VLOOKUP($A9,'Return Data'!$B$7:$R$2843,3,0)</f>
        <v>44393</v>
      </c>
      <c r="C9" s="65">
        <f>VLOOKUP($A9,'Return Data'!$B$7:$R$2843,4,0)</f>
        <v>60.45</v>
      </c>
      <c r="D9" s="65">
        <f>VLOOKUP($A9,'Return Data'!$B$7:$R$2843,10,0)</f>
        <v>24.870899999999999</v>
      </c>
      <c r="E9" s="66">
        <f t="shared" si="0"/>
        <v>20</v>
      </c>
      <c r="F9" s="65">
        <f>VLOOKUP($A9,'Return Data'!$B$7:$R$2843,11,0)</f>
        <v>37.074800000000003</v>
      </c>
      <c r="G9" s="66">
        <f t="shared" si="1"/>
        <v>20</v>
      </c>
      <c r="H9" s="65">
        <f>VLOOKUP($A9,'Return Data'!$B$7:$R$2843,12,0)</f>
        <v>66.483099999999993</v>
      </c>
      <c r="I9" s="66">
        <f t="shared" ref="I9:I30" si="5">RANK(H9,H$8:H$30,0)</f>
        <v>22</v>
      </c>
      <c r="J9" s="65">
        <f>VLOOKUP($A9,'Return Data'!$B$7:$R$2843,13,0)</f>
        <v>96.075299999999999</v>
      </c>
      <c r="K9" s="66">
        <f t="shared" ref="K9:K30" si="6">RANK(J9,J$8:J$30,0)</f>
        <v>21</v>
      </c>
      <c r="L9" s="65">
        <f>VLOOKUP($A9,'Return Data'!$B$7:$R$2843,17,0)</f>
        <v>40.166899999999998</v>
      </c>
      <c r="M9" s="66">
        <f t="shared" ref="M9:M30" si="7">RANK(L9,L$8:L$30,0)</f>
        <v>10</v>
      </c>
      <c r="N9" s="65">
        <f>VLOOKUP($A9,'Return Data'!$B$7:$R$2843,14,0)</f>
        <v>29.5854</v>
      </c>
      <c r="O9" s="66">
        <f t="shared" ref="O9:O30" si="8">RANK(N9,N$8:N$30,0)</f>
        <v>2</v>
      </c>
      <c r="P9" s="65">
        <f>VLOOKUP($A9,'Return Data'!$B$7:$R$2843,15,0)</f>
        <v>22.962900000000001</v>
      </c>
      <c r="Q9" s="66">
        <f t="shared" ref="Q9:Q30" si="9">RANK(P9,P$8:P$30,0)</f>
        <v>3</v>
      </c>
      <c r="R9" s="65">
        <f>VLOOKUP($A9,'Return Data'!$B$7:$R$2843,16,0)</f>
        <v>26.582100000000001</v>
      </c>
      <c r="S9" s="67">
        <f t="shared" si="4"/>
        <v>11</v>
      </c>
    </row>
    <row r="10" spans="1:20" x14ac:dyDescent="0.3">
      <c r="A10" s="63" t="s">
        <v>1450</v>
      </c>
      <c r="B10" s="64">
        <f>VLOOKUP($A10,'Return Data'!$B$7:$R$2843,3,0)</f>
        <v>44393</v>
      </c>
      <c r="C10" s="65">
        <f>VLOOKUP($A10,'Return Data'!$B$7:$R$2843,4,0)</f>
        <v>25.21</v>
      </c>
      <c r="D10" s="65">
        <f>VLOOKUP($A10,'Return Data'!$B$7:$R$2843,10,0)</f>
        <v>29.681100000000001</v>
      </c>
      <c r="E10" s="66">
        <f t="shared" si="0"/>
        <v>7</v>
      </c>
      <c r="F10" s="65">
        <f>VLOOKUP($A10,'Return Data'!$B$7:$R$2843,11,0)</f>
        <v>47.082799999999999</v>
      </c>
      <c r="G10" s="66">
        <f t="shared" si="1"/>
        <v>4</v>
      </c>
      <c r="H10" s="65">
        <f>VLOOKUP($A10,'Return Data'!$B$7:$R$2843,12,0)</f>
        <v>80.716800000000006</v>
      </c>
      <c r="I10" s="66">
        <f t="shared" si="5"/>
        <v>8</v>
      </c>
      <c r="J10" s="65">
        <f>VLOOKUP($A10,'Return Data'!$B$7:$R$2843,13,0)</f>
        <v>125.29040000000001</v>
      </c>
      <c r="K10" s="66">
        <f t="shared" si="6"/>
        <v>3</v>
      </c>
      <c r="L10" s="65">
        <f>VLOOKUP($A10,'Return Data'!$B$7:$R$2843,17,0)</f>
        <v>56.200099999999999</v>
      </c>
      <c r="M10" s="66">
        <f t="shared" si="7"/>
        <v>2</v>
      </c>
      <c r="N10" s="65"/>
      <c r="O10" s="66"/>
      <c r="P10" s="65"/>
      <c r="Q10" s="66"/>
      <c r="R10" s="65">
        <f>VLOOKUP($A10,'Return Data'!$B$7:$R$2843,16,0)</f>
        <v>43.195700000000002</v>
      </c>
      <c r="S10" s="67">
        <f t="shared" si="4"/>
        <v>2</v>
      </c>
    </row>
    <row r="11" spans="1:20" x14ac:dyDescent="0.3">
      <c r="A11" s="63" t="s">
        <v>1452</v>
      </c>
      <c r="B11" s="64">
        <f>VLOOKUP($A11,'Return Data'!$B$7:$R$2843,3,0)</f>
        <v>44393</v>
      </c>
      <c r="C11" s="65">
        <f>VLOOKUP($A11,'Return Data'!$B$7:$R$2843,4,0)</f>
        <v>21.08</v>
      </c>
      <c r="D11" s="65">
        <f>VLOOKUP($A11,'Return Data'!$B$7:$R$2843,10,0)</f>
        <v>30.364899999999999</v>
      </c>
      <c r="E11" s="66">
        <f t="shared" si="0"/>
        <v>5</v>
      </c>
      <c r="F11" s="65">
        <f>VLOOKUP($A11,'Return Data'!$B$7:$R$2843,11,0)</f>
        <v>45.580100000000002</v>
      </c>
      <c r="G11" s="66">
        <f t="shared" si="1"/>
        <v>8</v>
      </c>
      <c r="H11" s="65">
        <f>VLOOKUP($A11,'Return Data'!$B$7:$R$2843,12,0)</f>
        <v>79.2517</v>
      </c>
      <c r="I11" s="66">
        <f t="shared" si="5"/>
        <v>12</v>
      </c>
      <c r="J11" s="65">
        <f>VLOOKUP($A11,'Return Data'!$B$7:$R$2843,13,0)</f>
        <v>116.6495</v>
      </c>
      <c r="K11" s="66">
        <f t="shared" si="6"/>
        <v>6</v>
      </c>
      <c r="L11" s="65">
        <f>VLOOKUP($A11,'Return Data'!$B$7:$R$2843,17,0)</f>
        <v>46.736400000000003</v>
      </c>
      <c r="M11" s="66">
        <f t="shared" si="7"/>
        <v>4</v>
      </c>
      <c r="N11" s="65"/>
      <c r="O11" s="66"/>
      <c r="P11" s="65"/>
      <c r="Q11" s="66"/>
      <c r="R11" s="65">
        <f>VLOOKUP($A11,'Return Data'!$B$7:$R$2843,16,0)</f>
        <v>36.153300000000002</v>
      </c>
      <c r="S11" s="67">
        <f t="shared" si="4"/>
        <v>6</v>
      </c>
    </row>
    <row r="12" spans="1:20" x14ac:dyDescent="0.3">
      <c r="A12" s="63" t="s">
        <v>1454</v>
      </c>
      <c r="B12" s="64">
        <f>VLOOKUP($A12,'Return Data'!$B$7:$R$2843,3,0)</f>
        <v>44393</v>
      </c>
      <c r="C12" s="65">
        <f>VLOOKUP($A12,'Return Data'!$B$7:$R$2843,4,0)</f>
        <v>106.69</v>
      </c>
      <c r="D12" s="65">
        <f>VLOOKUP($A12,'Return Data'!$B$7:$R$2843,10,0)</f>
        <v>25.966699999999999</v>
      </c>
      <c r="E12" s="66">
        <f t="shared" si="0"/>
        <v>18</v>
      </c>
      <c r="F12" s="65">
        <f>VLOOKUP($A12,'Return Data'!$B$7:$R$2843,11,0)</f>
        <v>38.707999999999998</v>
      </c>
      <c r="G12" s="66">
        <f t="shared" si="1"/>
        <v>18</v>
      </c>
      <c r="H12" s="65">
        <f>VLOOKUP($A12,'Return Data'!$B$7:$R$2843,12,0)</f>
        <v>69.734499999999997</v>
      </c>
      <c r="I12" s="66">
        <f t="shared" si="5"/>
        <v>21</v>
      </c>
      <c r="J12" s="65">
        <f>VLOOKUP($A12,'Return Data'!$B$7:$R$2843,13,0)</f>
        <v>102.37869999999999</v>
      </c>
      <c r="K12" s="66">
        <f t="shared" si="6"/>
        <v>18</v>
      </c>
      <c r="L12" s="65">
        <f>VLOOKUP($A12,'Return Data'!$B$7:$R$2843,17,0)</f>
        <v>38.645200000000003</v>
      </c>
      <c r="M12" s="66">
        <f t="shared" si="7"/>
        <v>13</v>
      </c>
      <c r="N12" s="65">
        <f>VLOOKUP($A12,'Return Data'!$B$7:$R$2843,14,0)</f>
        <v>22.584599999999998</v>
      </c>
      <c r="O12" s="66">
        <f t="shared" si="8"/>
        <v>8</v>
      </c>
      <c r="P12" s="65">
        <f>VLOOKUP($A12,'Return Data'!$B$7:$R$2843,15,0)</f>
        <v>16.642099999999999</v>
      </c>
      <c r="Q12" s="66">
        <f t="shared" si="9"/>
        <v>10</v>
      </c>
      <c r="R12" s="65">
        <f>VLOOKUP($A12,'Return Data'!$B$7:$R$2843,16,0)</f>
        <v>23.538399999999999</v>
      </c>
      <c r="S12" s="67">
        <f t="shared" si="4"/>
        <v>12</v>
      </c>
    </row>
    <row r="13" spans="1:20" x14ac:dyDescent="0.3">
      <c r="A13" s="63" t="s">
        <v>1456</v>
      </c>
      <c r="B13" s="64">
        <f>VLOOKUP($A13,'Return Data'!$B$7:$R$2843,3,0)</f>
        <v>44393</v>
      </c>
      <c r="C13" s="65">
        <f>VLOOKUP($A13,'Return Data'!$B$7:$R$2843,4,0)</f>
        <v>22.76</v>
      </c>
      <c r="D13" s="65">
        <f>VLOOKUP($A13,'Return Data'!$B$7:$R$2843,10,0)</f>
        <v>26.0383</v>
      </c>
      <c r="E13" s="66">
        <f t="shared" si="0"/>
        <v>17</v>
      </c>
      <c r="F13" s="65">
        <f>VLOOKUP($A13,'Return Data'!$B$7:$R$2843,11,0)</f>
        <v>42.1434</v>
      </c>
      <c r="G13" s="66">
        <f t="shared" si="1"/>
        <v>13</v>
      </c>
      <c r="H13" s="65">
        <f>VLOOKUP($A13,'Return Data'!$B$7:$R$2843,12,0)</f>
        <v>79.325599999999994</v>
      </c>
      <c r="I13" s="66">
        <f t="shared" si="5"/>
        <v>11</v>
      </c>
      <c r="J13" s="65">
        <f>VLOOKUP($A13,'Return Data'!$B$7:$R$2843,13,0)</f>
        <v>113.4284</v>
      </c>
      <c r="K13" s="66">
        <f t="shared" si="6"/>
        <v>12</v>
      </c>
      <c r="L13" s="65">
        <f>VLOOKUP($A13,'Return Data'!$B$7:$R$2843,17,0)</f>
        <v>44.920999999999999</v>
      </c>
      <c r="M13" s="66">
        <f t="shared" si="7"/>
        <v>6</v>
      </c>
      <c r="N13" s="65"/>
      <c r="O13" s="66"/>
      <c r="P13" s="65"/>
      <c r="Q13" s="66"/>
      <c r="R13" s="65">
        <f>VLOOKUP($A13,'Return Data'!$B$7:$R$2843,16,0)</f>
        <v>40.113799999999998</v>
      </c>
      <c r="S13" s="67">
        <f t="shared" si="4"/>
        <v>5</v>
      </c>
    </row>
    <row r="14" spans="1:20" x14ac:dyDescent="0.3">
      <c r="A14" s="63" t="s">
        <v>1459</v>
      </c>
      <c r="B14" s="64">
        <f>VLOOKUP($A14,'Return Data'!$B$7:$R$2843,3,0)</f>
        <v>44393</v>
      </c>
      <c r="C14" s="65">
        <f>VLOOKUP($A14,'Return Data'!$B$7:$R$2843,4,0)</f>
        <v>91.262500000000003</v>
      </c>
      <c r="D14" s="65">
        <f>VLOOKUP($A14,'Return Data'!$B$7:$R$2843,10,0)</f>
        <v>26.5627</v>
      </c>
      <c r="E14" s="66">
        <f t="shared" si="0"/>
        <v>15</v>
      </c>
      <c r="F14" s="65">
        <f>VLOOKUP($A14,'Return Data'!$B$7:$R$2843,11,0)</f>
        <v>35.326000000000001</v>
      </c>
      <c r="G14" s="66">
        <f t="shared" si="1"/>
        <v>22</v>
      </c>
      <c r="H14" s="65">
        <f>VLOOKUP($A14,'Return Data'!$B$7:$R$2843,12,0)</f>
        <v>77.981099999999998</v>
      </c>
      <c r="I14" s="66">
        <f t="shared" si="5"/>
        <v>13</v>
      </c>
      <c r="J14" s="65">
        <f>VLOOKUP($A14,'Return Data'!$B$7:$R$2843,13,0)</f>
        <v>109.42570000000001</v>
      </c>
      <c r="K14" s="66">
        <f t="shared" si="6"/>
        <v>14</v>
      </c>
      <c r="L14" s="65">
        <f>VLOOKUP($A14,'Return Data'!$B$7:$R$2843,17,0)</f>
        <v>28.0749</v>
      </c>
      <c r="M14" s="66">
        <f t="shared" si="7"/>
        <v>20</v>
      </c>
      <c r="N14" s="65">
        <f>VLOOKUP($A14,'Return Data'!$B$7:$R$2843,14,0)</f>
        <v>15.305</v>
      </c>
      <c r="O14" s="66">
        <f t="shared" si="8"/>
        <v>14</v>
      </c>
      <c r="P14" s="65">
        <f>VLOOKUP($A14,'Return Data'!$B$7:$R$2843,15,0)</f>
        <v>14.5562</v>
      </c>
      <c r="Q14" s="66">
        <f t="shared" si="9"/>
        <v>13</v>
      </c>
      <c r="R14" s="65">
        <f>VLOOKUP($A14,'Return Data'!$B$7:$R$2843,16,0)</f>
        <v>21.573399999999999</v>
      </c>
      <c r="S14" s="67">
        <f t="shared" si="4"/>
        <v>15</v>
      </c>
    </row>
    <row r="15" spans="1:20" x14ac:dyDescent="0.3">
      <c r="A15" s="63" t="s">
        <v>1460</v>
      </c>
      <c r="B15" s="64">
        <f>VLOOKUP($A15,'Return Data'!$B$7:$R$2843,3,0)</f>
        <v>44393</v>
      </c>
      <c r="C15" s="65">
        <f>VLOOKUP($A15,'Return Data'!$B$7:$R$2843,4,0)</f>
        <v>76.382999999999996</v>
      </c>
      <c r="D15" s="65">
        <f>VLOOKUP($A15,'Return Data'!$B$7:$R$2843,10,0)</f>
        <v>29.377199999999998</v>
      </c>
      <c r="E15" s="66">
        <f t="shared" si="0"/>
        <v>8</v>
      </c>
      <c r="F15" s="65">
        <f>VLOOKUP($A15,'Return Data'!$B$7:$R$2843,11,0)</f>
        <v>46.7014</v>
      </c>
      <c r="G15" s="66">
        <f t="shared" si="1"/>
        <v>5</v>
      </c>
      <c r="H15" s="65">
        <f>VLOOKUP($A15,'Return Data'!$B$7:$R$2843,12,0)</f>
        <v>84.830399999999997</v>
      </c>
      <c r="I15" s="66">
        <f t="shared" si="5"/>
        <v>6</v>
      </c>
      <c r="J15" s="65">
        <f>VLOOKUP($A15,'Return Data'!$B$7:$R$2843,13,0)</f>
        <v>114.3242</v>
      </c>
      <c r="K15" s="66">
        <f t="shared" si="6"/>
        <v>10</v>
      </c>
      <c r="L15" s="65">
        <f>VLOOKUP($A15,'Return Data'!$B$7:$R$2843,17,0)</f>
        <v>31.5427</v>
      </c>
      <c r="M15" s="66">
        <f t="shared" si="7"/>
        <v>17</v>
      </c>
      <c r="N15" s="65">
        <f>VLOOKUP($A15,'Return Data'!$B$7:$R$2843,14,0)</f>
        <v>18.950399999999998</v>
      </c>
      <c r="O15" s="66">
        <f t="shared" si="8"/>
        <v>9</v>
      </c>
      <c r="P15" s="65">
        <f>VLOOKUP($A15,'Return Data'!$B$7:$R$2843,15,0)</f>
        <v>20.755199999999999</v>
      </c>
      <c r="Q15" s="66">
        <f t="shared" si="9"/>
        <v>6</v>
      </c>
      <c r="R15" s="65">
        <f>VLOOKUP($A15,'Return Data'!$B$7:$R$2843,16,0)</f>
        <v>20.1602</v>
      </c>
      <c r="S15" s="67">
        <f t="shared" si="4"/>
        <v>16</v>
      </c>
    </row>
    <row r="16" spans="1:20" x14ac:dyDescent="0.3">
      <c r="A16" s="63" t="s">
        <v>1463</v>
      </c>
      <c r="B16" s="64">
        <f>VLOOKUP($A16,'Return Data'!$B$7:$R$2843,3,0)</f>
        <v>44393</v>
      </c>
      <c r="C16" s="65">
        <f>VLOOKUP($A16,'Return Data'!$B$7:$R$2843,4,0)</f>
        <v>86.618300000000005</v>
      </c>
      <c r="D16" s="65">
        <f>VLOOKUP($A16,'Return Data'!$B$7:$R$2843,10,0)</f>
        <v>27.076599999999999</v>
      </c>
      <c r="E16" s="66">
        <f t="shared" si="0"/>
        <v>14</v>
      </c>
      <c r="F16" s="65">
        <f>VLOOKUP($A16,'Return Data'!$B$7:$R$2843,11,0)</f>
        <v>39.351100000000002</v>
      </c>
      <c r="G16" s="66">
        <f t="shared" si="1"/>
        <v>17</v>
      </c>
      <c r="H16" s="65">
        <f>VLOOKUP($A16,'Return Data'!$B$7:$R$2843,12,0)</f>
        <v>72.942599999999999</v>
      </c>
      <c r="I16" s="66">
        <f t="shared" si="5"/>
        <v>17</v>
      </c>
      <c r="J16" s="65">
        <f>VLOOKUP($A16,'Return Data'!$B$7:$R$2843,13,0)</f>
        <v>103.9263</v>
      </c>
      <c r="K16" s="66">
        <f t="shared" si="6"/>
        <v>17</v>
      </c>
      <c r="L16" s="65">
        <f>VLOOKUP($A16,'Return Data'!$B$7:$R$2843,17,0)</f>
        <v>33.681100000000001</v>
      </c>
      <c r="M16" s="66">
        <f t="shared" si="7"/>
        <v>15</v>
      </c>
      <c r="N16" s="65">
        <f>VLOOKUP($A16,'Return Data'!$B$7:$R$2843,14,0)</f>
        <v>17.242100000000001</v>
      </c>
      <c r="O16" s="66">
        <f t="shared" si="8"/>
        <v>11</v>
      </c>
      <c r="P16" s="65">
        <f>VLOOKUP($A16,'Return Data'!$B$7:$R$2843,15,0)</f>
        <v>14.6213</v>
      </c>
      <c r="Q16" s="66">
        <f t="shared" si="9"/>
        <v>12</v>
      </c>
      <c r="R16" s="65">
        <f>VLOOKUP($A16,'Return Data'!$B$7:$R$2843,16,0)</f>
        <v>18.250800000000002</v>
      </c>
      <c r="S16" s="67">
        <f t="shared" si="4"/>
        <v>18</v>
      </c>
    </row>
    <row r="17" spans="1:19" x14ac:dyDescent="0.3">
      <c r="A17" s="63" t="s">
        <v>1465</v>
      </c>
      <c r="B17" s="64">
        <f>VLOOKUP($A17,'Return Data'!$B$7:$R$2843,3,0)</f>
        <v>44393</v>
      </c>
      <c r="C17" s="65">
        <f>VLOOKUP($A17,'Return Data'!$B$7:$R$2843,4,0)</f>
        <v>51.02</v>
      </c>
      <c r="D17" s="65">
        <f>VLOOKUP($A17,'Return Data'!$B$7:$R$2843,10,0)</f>
        <v>32.726300000000002</v>
      </c>
      <c r="E17" s="66">
        <f t="shared" si="0"/>
        <v>2</v>
      </c>
      <c r="F17" s="65">
        <f>VLOOKUP($A17,'Return Data'!$B$7:$R$2843,11,0)</f>
        <v>46.398899999999998</v>
      </c>
      <c r="G17" s="66">
        <f t="shared" si="1"/>
        <v>6</v>
      </c>
      <c r="H17" s="65">
        <f>VLOOKUP($A17,'Return Data'!$B$7:$R$2843,12,0)</f>
        <v>86.068600000000004</v>
      </c>
      <c r="I17" s="66">
        <f t="shared" si="5"/>
        <v>4</v>
      </c>
      <c r="J17" s="65">
        <f>VLOOKUP($A17,'Return Data'!$B$7:$R$2843,13,0)</f>
        <v>121.24890000000001</v>
      </c>
      <c r="K17" s="66">
        <f t="shared" si="6"/>
        <v>4</v>
      </c>
      <c r="L17" s="65">
        <f>VLOOKUP($A17,'Return Data'!$B$7:$R$2843,17,0)</f>
        <v>39.803199999999997</v>
      </c>
      <c r="M17" s="66">
        <f t="shared" si="7"/>
        <v>11</v>
      </c>
      <c r="N17" s="65">
        <f>VLOOKUP($A17,'Return Data'!$B$7:$R$2843,14,0)</f>
        <v>26.180099999999999</v>
      </c>
      <c r="O17" s="66">
        <f t="shared" si="8"/>
        <v>4</v>
      </c>
      <c r="P17" s="65">
        <f>VLOOKUP($A17,'Return Data'!$B$7:$R$2843,15,0)</f>
        <v>19.257100000000001</v>
      </c>
      <c r="Q17" s="66">
        <f t="shared" si="9"/>
        <v>8</v>
      </c>
      <c r="R17" s="65">
        <f>VLOOKUP($A17,'Return Data'!$B$7:$R$2843,16,0)</f>
        <v>18.138000000000002</v>
      </c>
      <c r="S17" s="67">
        <f t="shared" si="4"/>
        <v>20</v>
      </c>
    </row>
    <row r="18" spans="1:19" x14ac:dyDescent="0.3">
      <c r="A18" s="63" t="s">
        <v>1467</v>
      </c>
      <c r="B18" s="64">
        <f>VLOOKUP($A18,'Return Data'!$B$7:$R$2843,3,0)</f>
        <v>44393</v>
      </c>
      <c r="C18" s="65">
        <f>VLOOKUP($A18,'Return Data'!$B$7:$R$2843,4,0)</f>
        <v>16.27</v>
      </c>
      <c r="D18" s="65">
        <f>VLOOKUP($A18,'Return Data'!$B$7:$R$2843,10,0)</f>
        <v>21.146699999999999</v>
      </c>
      <c r="E18" s="66">
        <f t="shared" si="0"/>
        <v>22</v>
      </c>
      <c r="F18" s="65">
        <f>VLOOKUP($A18,'Return Data'!$B$7:$R$2843,11,0)</f>
        <v>37.648099999999999</v>
      </c>
      <c r="G18" s="66">
        <f t="shared" si="1"/>
        <v>19</v>
      </c>
      <c r="H18" s="65">
        <f>VLOOKUP($A18,'Return Data'!$B$7:$R$2843,12,0)</f>
        <v>70.724000000000004</v>
      </c>
      <c r="I18" s="66">
        <f t="shared" si="5"/>
        <v>20</v>
      </c>
      <c r="J18" s="65">
        <f>VLOOKUP($A18,'Return Data'!$B$7:$R$2843,13,0)</f>
        <v>96.735200000000006</v>
      </c>
      <c r="K18" s="66">
        <f t="shared" si="6"/>
        <v>20</v>
      </c>
      <c r="L18" s="65">
        <f>VLOOKUP($A18,'Return Data'!$B$7:$R$2843,17,0)</f>
        <v>30.819400000000002</v>
      </c>
      <c r="M18" s="66">
        <f t="shared" si="7"/>
        <v>18</v>
      </c>
      <c r="N18" s="65">
        <f>VLOOKUP($A18,'Return Data'!$B$7:$R$2843,14,0)</f>
        <v>16.3704</v>
      </c>
      <c r="O18" s="66">
        <f t="shared" si="8"/>
        <v>13</v>
      </c>
      <c r="P18" s="65"/>
      <c r="Q18" s="66"/>
      <c r="R18" s="65">
        <f>VLOOKUP($A18,'Return Data'!$B$7:$R$2843,16,0)</f>
        <v>12.6996</v>
      </c>
      <c r="S18" s="67">
        <f t="shared" si="4"/>
        <v>23</v>
      </c>
    </row>
    <row r="19" spans="1:19" x14ac:dyDescent="0.3">
      <c r="A19" s="63" t="s">
        <v>1468</v>
      </c>
      <c r="B19" s="64">
        <f>VLOOKUP($A19,'Return Data'!$B$7:$R$2843,3,0)</f>
        <v>44393</v>
      </c>
      <c r="C19" s="65">
        <f>VLOOKUP($A19,'Return Data'!$B$7:$R$2843,4,0)</f>
        <v>22.03</v>
      </c>
      <c r="D19" s="65">
        <f>VLOOKUP($A19,'Return Data'!$B$7:$R$2843,10,0)</f>
        <v>31.758400000000002</v>
      </c>
      <c r="E19" s="66">
        <f t="shared" si="0"/>
        <v>3</v>
      </c>
      <c r="F19" s="65">
        <f>VLOOKUP($A19,'Return Data'!$B$7:$R$2843,11,0)</f>
        <v>40.676900000000003</v>
      </c>
      <c r="G19" s="66">
        <f t="shared" ref="G19" si="10">RANK(F19,F$8:F$30,0)</f>
        <v>15</v>
      </c>
      <c r="H19" s="65">
        <f>VLOOKUP($A19,'Return Data'!$B$7:$R$2843,12,0)</f>
        <v>75.958500000000001</v>
      </c>
      <c r="I19" s="66">
        <f t="shared" si="5"/>
        <v>16</v>
      </c>
      <c r="J19" s="65">
        <f>VLOOKUP($A19,'Return Data'!$B$7:$R$2843,13,0)</f>
        <v>114.9268</v>
      </c>
      <c r="K19" s="66">
        <f t="shared" si="6"/>
        <v>8</v>
      </c>
      <c r="L19" s="65"/>
      <c r="M19" s="66"/>
      <c r="N19" s="65"/>
      <c r="O19" s="66"/>
      <c r="P19" s="65"/>
      <c r="Q19" s="66"/>
      <c r="R19" s="65">
        <f>VLOOKUP($A19,'Return Data'!$B$7:$R$2843,16,0)</f>
        <v>76.580799999999996</v>
      </c>
      <c r="S19" s="67">
        <f t="shared" si="4"/>
        <v>1</v>
      </c>
    </row>
    <row r="20" spans="1:19" x14ac:dyDescent="0.3">
      <c r="A20" s="63" t="s">
        <v>1470</v>
      </c>
      <c r="B20" s="64">
        <f>VLOOKUP($A20,'Return Data'!$B$7:$R$2843,3,0)</f>
        <v>44393</v>
      </c>
      <c r="C20" s="65">
        <f>VLOOKUP($A20,'Return Data'!$B$7:$R$2843,4,0)</f>
        <v>20.76</v>
      </c>
      <c r="D20" s="65">
        <f>VLOOKUP($A20,'Return Data'!$B$7:$R$2843,10,0)</f>
        <v>30.402000000000001</v>
      </c>
      <c r="E20" s="66">
        <f t="shared" si="0"/>
        <v>4</v>
      </c>
      <c r="F20" s="65">
        <f>VLOOKUP($A20,'Return Data'!$B$7:$R$2843,11,0)</f>
        <v>44.870899999999999</v>
      </c>
      <c r="G20" s="66">
        <f>RANK(F20,F$8:F$30,0)</f>
        <v>10</v>
      </c>
      <c r="H20" s="65">
        <f>VLOOKUP($A20,'Return Data'!$B$7:$R$2843,12,0)</f>
        <v>80.364900000000006</v>
      </c>
      <c r="I20" s="66">
        <f t="shared" si="5"/>
        <v>9</v>
      </c>
      <c r="J20" s="65">
        <f>VLOOKUP($A20,'Return Data'!$B$7:$R$2843,13,0)</f>
        <v>101.5534</v>
      </c>
      <c r="K20" s="66">
        <f t="shared" si="6"/>
        <v>19</v>
      </c>
      <c r="L20" s="65">
        <f>VLOOKUP($A20,'Return Data'!$B$7:$R$2843,17,0)</f>
        <v>42.3855</v>
      </c>
      <c r="M20" s="66">
        <f t="shared" si="7"/>
        <v>8</v>
      </c>
      <c r="N20" s="65"/>
      <c r="O20" s="66"/>
      <c r="P20" s="65"/>
      <c r="Q20" s="66"/>
      <c r="R20" s="65">
        <f>VLOOKUP($A20,'Return Data'!$B$7:$R$2843,16,0)</f>
        <v>30.9054</v>
      </c>
      <c r="S20" s="67">
        <f t="shared" si="4"/>
        <v>8</v>
      </c>
    </row>
    <row r="21" spans="1:19" x14ac:dyDescent="0.3">
      <c r="A21" s="63" t="s">
        <v>1472</v>
      </c>
      <c r="B21" s="64">
        <f>VLOOKUP($A21,'Return Data'!$B$7:$R$2843,3,0)</f>
        <v>44393</v>
      </c>
      <c r="C21" s="65">
        <f>VLOOKUP($A21,'Return Data'!$B$7:$R$2843,4,0)</f>
        <v>16.508299999999998</v>
      </c>
      <c r="D21" s="65">
        <f>VLOOKUP($A21,'Return Data'!$B$7:$R$2843,10,0)</f>
        <v>28.038799999999998</v>
      </c>
      <c r="E21" s="66">
        <f t="shared" si="0"/>
        <v>12</v>
      </c>
      <c r="F21" s="65">
        <f>VLOOKUP($A21,'Return Data'!$B$7:$R$2843,11,0)</f>
        <v>35.654200000000003</v>
      </c>
      <c r="G21" s="66">
        <f>RANK(F21,F$8:F$30,0)</f>
        <v>21</v>
      </c>
      <c r="H21" s="65">
        <f>VLOOKUP($A21,'Return Data'!$B$7:$R$2843,12,0)</f>
        <v>71.596800000000002</v>
      </c>
      <c r="I21" s="66">
        <f t="shared" si="5"/>
        <v>19</v>
      </c>
      <c r="J21" s="65">
        <f>VLOOKUP($A21,'Return Data'!$B$7:$R$2843,13,0)</f>
        <v>94.448599999999999</v>
      </c>
      <c r="K21" s="66">
        <f t="shared" si="6"/>
        <v>22</v>
      </c>
      <c r="L21" s="65"/>
      <c r="M21" s="66"/>
      <c r="N21" s="65"/>
      <c r="O21" s="66"/>
      <c r="P21" s="65"/>
      <c r="Q21" s="66"/>
      <c r="R21" s="65">
        <f>VLOOKUP($A21,'Return Data'!$B$7:$R$2843,16,0)</f>
        <v>42.657299999999999</v>
      </c>
      <c r="S21" s="67">
        <f t="shared" si="4"/>
        <v>3</v>
      </c>
    </row>
    <row r="22" spans="1:19" x14ac:dyDescent="0.3">
      <c r="A22" s="63" t="s">
        <v>1475</v>
      </c>
      <c r="B22" s="64">
        <f>VLOOKUP($A22,'Return Data'!$B$7:$R$2843,3,0)</f>
        <v>44393</v>
      </c>
      <c r="C22" s="65">
        <f>VLOOKUP($A22,'Return Data'!$B$7:$R$2843,4,0)</f>
        <v>163.62200000000001</v>
      </c>
      <c r="D22" s="65">
        <f>VLOOKUP($A22,'Return Data'!$B$7:$R$2843,10,0)</f>
        <v>23.267800000000001</v>
      </c>
      <c r="E22" s="66">
        <f t="shared" si="0"/>
        <v>21</v>
      </c>
      <c r="F22" s="65">
        <f>VLOOKUP($A22,'Return Data'!$B$7:$R$2843,11,0)</f>
        <v>43.486499999999999</v>
      </c>
      <c r="G22" s="66">
        <f t="shared" ref="G22:G30" si="11">RANK(F22,F$8:F$30,0)</f>
        <v>11</v>
      </c>
      <c r="H22" s="65">
        <f>VLOOKUP($A22,'Return Data'!$B$7:$R$2843,12,0)</f>
        <v>86.090599999999995</v>
      </c>
      <c r="I22" s="66">
        <f t="shared" si="5"/>
        <v>3</v>
      </c>
      <c r="J22" s="65">
        <f>VLOOKUP($A22,'Return Data'!$B$7:$R$2843,13,0)</f>
        <v>127.8096</v>
      </c>
      <c r="K22" s="66">
        <f t="shared" si="6"/>
        <v>2</v>
      </c>
      <c r="L22" s="65">
        <f>VLOOKUP($A22,'Return Data'!$B$7:$R$2843,17,0)</f>
        <v>47.665799999999997</v>
      </c>
      <c r="M22" s="66">
        <f t="shared" si="7"/>
        <v>3</v>
      </c>
      <c r="N22" s="65">
        <f>VLOOKUP($A22,'Return Data'!$B$7:$R$2843,14,0)</f>
        <v>28.084499999999998</v>
      </c>
      <c r="O22" s="66">
        <f t="shared" si="8"/>
        <v>3</v>
      </c>
      <c r="P22" s="65">
        <f>VLOOKUP($A22,'Return Data'!$B$7:$R$2843,15,0)</f>
        <v>21.8979</v>
      </c>
      <c r="Q22" s="66">
        <f t="shared" si="9"/>
        <v>5</v>
      </c>
      <c r="R22" s="65">
        <f>VLOOKUP($A22,'Return Data'!$B$7:$R$2843,16,0)</f>
        <v>21.7667</v>
      </c>
      <c r="S22" s="67">
        <f t="shared" si="4"/>
        <v>14</v>
      </c>
    </row>
    <row r="23" spans="1:19" x14ac:dyDescent="0.3">
      <c r="A23" s="63" t="s">
        <v>1476</v>
      </c>
      <c r="B23" s="64">
        <f>VLOOKUP($A23,'Return Data'!$B$7:$R$2843,3,0)</f>
        <v>44393</v>
      </c>
      <c r="C23" s="65">
        <f>VLOOKUP($A23,'Return Data'!$B$7:$R$2843,4,0)</f>
        <v>42.316000000000003</v>
      </c>
      <c r="D23" s="65">
        <f>VLOOKUP($A23,'Return Data'!$B$7:$R$2843,10,0)</f>
        <v>29.157900000000001</v>
      </c>
      <c r="E23" s="66">
        <f t="shared" si="0"/>
        <v>9</v>
      </c>
      <c r="F23" s="65">
        <f>VLOOKUP($A23,'Return Data'!$B$7:$R$2843,11,0)</f>
        <v>46.219799999999999</v>
      </c>
      <c r="G23" s="66">
        <f t="shared" si="11"/>
        <v>7</v>
      </c>
      <c r="H23" s="65">
        <f>VLOOKUP($A23,'Return Data'!$B$7:$R$2843,12,0)</f>
        <v>84.495999999999995</v>
      </c>
      <c r="I23" s="66">
        <f t="shared" si="5"/>
        <v>7</v>
      </c>
      <c r="J23" s="65">
        <f>VLOOKUP($A23,'Return Data'!$B$7:$R$2843,13,0)</f>
        <v>114.6277</v>
      </c>
      <c r="K23" s="66">
        <f t="shared" si="6"/>
        <v>9</v>
      </c>
      <c r="L23" s="65">
        <f>VLOOKUP($A23,'Return Data'!$B$7:$R$2843,17,0)</f>
        <v>32.328699999999998</v>
      </c>
      <c r="M23" s="66">
        <f t="shared" si="7"/>
        <v>16</v>
      </c>
      <c r="N23" s="65">
        <f>VLOOKUP($A23,'Return Data'!$B$7:$R$2843,14,0)</f>
        <v>17.3033</v>
      </c>
      <c r="O23" s="66">
        <f t="shared" si="8"/>
        <v>10</v>
      </c>
      <c r="P23" s="65">
        <f>VLOOKUP($A23,'Return Data'!$B$7:$R$2843,15,0)</f>
        <v>20.232600000000001</v>
      </c>
      <c r="Q23" s="66">
        <f t="shared" si="9"/>
        <v>7</v>
      </c>
      <c r="R23" s="65">
        <f>VLOOKUP($A23,'Return Data'!$B$7:$R$2843,16,0)</f>
        <v>22.240100000000002</v>
      </c>
      <c r="S23" s="67">
        <f t="shared" si="4"/>
        <v>13</v>
      </c>
    </row>
    <row r="24" spans="1:19" x14ac:dyDescent="0.3">
      <c r="A24" s="63" t="s">
        <v>1479</v>
      </c>
      <c r="B24" s="64">
        <f>VLOOKUP($A24,'Return Data'!$B$7:$R$2843,3,0)</f>
        <v>44393</v>
      </c>
      <c r="C24" s="65">
        <f>VLOOKUP($A24,'Return Data'!$B$7:$R$2843,4,0)</f>
        <v>82.735900000000001</v>
      </c>
      <c r="D24" s="65">
        <f>VLOOKUP($A24,'Return Data'!$B$7:$R$2843,10,0)</f>
        <v>28.193200000000001</v>
      </c>
      <c r="E24" s="66">
        <f t="shared" si="0"/>
        <v>11</v>
      </c>
      <c r="F24" s="65">
        <f>VLOOKUP($A24,'Return Data'!$B$7:$R$2843,11,0)</f>
        <v>48.104999999999997</v>
      </c>
      <c r="G24" s="66">
        <f t="shared" si="11"/>
        <v>3</v>
      </c>
      <c r="H24" s="65">
        <f>VLOOKUP($A24,'Return Data'!$B$7:$R$2843,12,0)</f>
        <v>87.563800000000001</v>
      </c>
      <c r="I24" s="66">
        <f t="shared" si="5"/>
        <v>2</v>
      </c>
      <c r="J24" s="65">
        <f>VLOOKUP($A24,'Return Data'!$B$7:$R$2843,13,0)</f>
        <v>119.0154</v>
      </c>
      <c r="K24" s="66">
        <f t="shared" si="6"/>
        <v>5</v>
      </c>
      <c r="L24" s="65">
        <f>VLOOKUP($A24,'Return Data'!$B$7:$R$2843,17,0)</f>
        <v>42.6233</v>
      </c>
      <c r="M24" s="66">
        <f t="shared" si="7"/>
        <v>7</v>
      </c>
      <c r="N24" s="65">
        <f>VLOOKUP($A24,'Return Data'!$B$7:$R$2843,14,0)</f>
        <v>25.049600000000002</v>
      </c>
      <c r="O24" s="66">
        <f t="shared" si="8"/>
        <v>5</v>
      </c>
      <c r="P24" s="65">
        <f>VLOOKUP($A24,'Return Data'!$B$7:$R$2843,15,0)</f>
        <v>23.633500000000002</v>
      </c>
      <c r="Q24" s="66">
        <f t="shared" si="9"/>
        <v>1</v>
      </c>
      <c r="R24" s="65">
        <f>VLOOKUP($A24,'Return Data'!$B$7:$R$2843,16,0)</f>
        <v>26.652200000000001</v>
      </c>
      <c r="S24" s="67">
        <f t="shared" si="4"/>
        <v>10</v>
      </c>
    </row>
    <row r="25" spans="1:19" x14ac:dyDescent="0.3">
      <c r="A25" s="63" t="s">
        <v>1480</v>
      </c>
      <c r="B25" s="64">
        <f>VLOOKUP($A25,'Return Data'!$B$7:$R$2843,3,0)</f>
        <v>44393</v>
      </c>
      <c r="C25" s="65">
        <f>VLOOKUP($A25,'Return Data'!$B$7:$R$2843,4,0)</f>
        <v>21.61</v>
      </c>
      <c r="D25" s="65">
        <f>VLOOKUP($A25,'Return Data'!$B$7:$R$2843,10,0)</f>
        <v>28.937899999999999</v>
      </c>
      <c r="E25" s="66">
        <f t="shared" si="0"/>
        <v>10</v>
      </c>
      <c r="F25" s="65">
        <f>VLOOKUP($A25,'Return Data'!$B$7:$R$2843,11,0)</f>
        <v>42.546199999999999</v>
      </c>
      <c r="G25" s="66">
        <f t="shared" si="11"/>
        <v>12</v>
      </c>
      <c r="H25" s="65">
        <f>VLOOKUP($A25,'Return Data'!$B$7:$R$2843,12,0)</f>
        <v>77.860100000000003</v>
      </c>
      <c r="I25" s="66">
        <f t="shared" si="5"/>
        <v>14</v>
      </c>
      <c r="J25" s="65">
        <f>VLOOKUP($A25,'Return Data'!$B$7:$R$2843,13,0)</f>
        <v>109.39919999999999</v>
      </c>
      <c r="K25" s="66">
        <f t="shared" si="6"/>
        <v>15</v>
      </c>
      <c r="L25" s="65"/>
      <c r="M25" s="66"/>
      <c r="N25" s="65"/>
      <c r="O25" s="66"/>
      <c r="P25" s="65"/>
      <c r="Q25" s="66"/>
      <c r="R25" s="65">
        <f>VLOOKUP($A25,'Return Data'!$B$7:$R$2843,16,0)</f>
        <v>42.444800000000001</v>
      </c>
      <c r="S25" s="67">
        <f t="shared" si="4"/>
        <v>4</v>
      </c>
    </row>
    <row r="26" spans="1:19" x14ac:dyDescent="0.3">
      <c r="A26" s="63" t="s">
        <v>1483</v>
      </c>
      <c r="B26" s="64">
        <f>VLOOKUP($A26,'Return Data'!$B$7:$R$2843,3,0)</f>
        <v>44393</v>
      </c>
      <c r="C26" s="65">
        <f>VLOOKUP($A26,'Return Data'!$B$7:$R$2843,4,0)</f>
        <v>126.8942</v>
      </c>
      <c r="D26" s="65">
        <f>VLOOKUP($A26,'Return Data'!$B$7:$R$2843,10,0)</f>
        <v>37.485100000000003</v>
      </c>
      <c r="E26" s="66">
        <f t="shared" si="0"/>
        <v>1</v>
      </c>
      <c r="F26" s="65">
        <f>VLOOKUP($A26,'Return Data'!$B$7:$R$2843,11,0)</f>
        <v>64.135400000000004</v>
      </c>
      <c r="G26" s="66">
        <f t="shared" si="11"/>
        <v>1</v>
      </c>
      <c r="H26" s="65">
        <f>VLOOKUP($A26,'Return Data'!$B$7:$R$2843,12,0)</f>
        <v>108.2971</v>
      </c>
      <c r="I26" s="66">
        <f t="shared" si="5"/>
        <v>1</v>
      </c>
      <c r="J26" s="65">
        <f>VLOOKUP($A26,'Return Data'!$B$7:$R$2843,13,0)</f>
        <v>182.17019999999999</v>
      </c>
      <c r="K26" s="66">
        <f t="shared" si="6"/>
        <v>1</v>
      </c>
      <c r="L26" s="65">
        <f>VLOOKUP($A26,'Return Data'!$B$7:$R$2843,17,0)</f>
        <v>67.970299999999995</v>
      </c>
      <c r="M26" s="66">
        <f t="shared" si="7"/>
        <v>1</v>
      </c>
      <c r="N26" s="65">
        <f>VLOOKUP($A26,'Return Data'!$B$7:$R$2843,14,0)</f>
        <v>34.906500000000001</v>
      </c>
      <c r="O26" s="66">
        <f t="shared" si="8"/>
        <v>1</v>
      </c>
      <c r="P26" s="65">
        <f>VLOOKUP($A26,'Return Data'!$B$7:$R$2843,15,0)</f>
        <v>22.089400000000001</v>
      </c>
      <c r="Q26" s="66">
        <f t="shared" si="9"/>
        <v>4</v>
      </c>
      <c r="R26" s="65">
        <f>VLOOKUP($A26,'Return Data'!$B$7:$R$2843,16,0)</f>
        <v>16.659500000000001</v>
      </c>
      <c r="S26" s="67">
        <f t="shared" si="4"/>
        <v>21</v>
      </c>
    </row>
    <row r="27" spans="1:19" x14ac:dyDescent="0.3">
      <c r="A27" s="63" t="s">
        <v>1484</v>
      </c>
      <c r="B27" s="64">
        <f>VLOOKUP($A27,'Return Data'!$B$7:$R$2843,3,0)</f>
        <v>44393</v>
      </c>
      <c r="C27" s="65">
        <f>VLOOKUP($A27,'Return Data'!$B$7:$R$2843,4,0)</f>
        <v>104.9914</v>
      </c>
      <c r="D27" s="65">
        <f>VLOOKUP($A27,'Return Data'!$B$7:$R$2843,10,0)</f>
        <v>20.142900000000001</v>
      </c>
      <c r="E27" s="66">
        <f t="shared" si="0"/>
        <v>23</v>
      </c>
      <c r="F27" s="65">
        <f>VLOOKUP($A27,'Return Data'!$B$7:$R$2843,11,0)</f>
        <v>30.3752</v>
      </c>
      <c r="G27" s="66">
        <f t="shared" si="11"/>
        <v>23</v>
      </c>
      <c r="H27" s="65">
        <f>VLOOKUP($A27,'Return Data'!$B$7:$R$2843,12,0)</f>
        <v>65.893900000000002</v>
      </c>
      <c r="I27" s="66">
        <f t="shared" si="5"/>
        <v>23</v>
      </c>
      <c r="J27" s="65">
        <f>VLOOKUP($A27,'Return Data'!$B$7:$R$2843,13,0)</f>
        <v>93.485100000000003</v>
      </c>
      <c r="K27" s="66">
        <f t="shared" si="6"/>
        <v>23</v>
      </c>
      <c r="L27" s="65">
        <f>VLOOKUP($A27,'Return Data'!$B$7:$R$2843,17,0)</f>
        <v>39.264000000000003</v>
      </c>
      <c r="M27" s="66">
        <f t="shared" si="7"/>
        <v>12</v>
      </c>
      <c r="N27" s="65">
        <f>VLOOKUP($A27,'Return Data'!$B$7:$R$2843,14,0)</f>
        <v>24.926100000000002</v>
      </c>
      <c r="O27" s="66">
        <f t="shared" si="8"/>
        <v>6</v>
      </c>
      <c r="P27" s="65">
        <f>VLOOKUP($A27,'Return Data'!$B$7:$R$2843,15,0)</f>
        <v>23.581199999999999</v>
      </c>
      <c r="Q27" s="66">
        <f t="shared" si="9"/>
        <v>2</v>
      </c>
      <c r="R27" s="65">
        <f>VLOOKUP($A27,'Return Data'!$B$7:$R$2843,16,0)</f>
        <v>27.958100000000002</v>
      </c>
      <c r="S27" s="67">
        <f t="shared" si="4"/>
        <v>9</v>
      </c>
    </row>
    <row r="28" spans="1:19" x14ac:dyDescent="0.3">
      <c r="A28" s="63" t="s">
        <v>1487</v>
      </c>
      <c r="B28" s="64">
        <f>VLOOKUP($A28,'Return Data'!$B$7:$R$2843,3,0)</f>
        <v>44393</v>
      </c>
      <c r="C28" s="65">
        <f>VLOOKUP($A28,'Return Data'!$B$7:$R$2843,4,0)</f>
        <v>144.31610000000001</v>
      </c>
      <c r="D28" s="65">
        <f>VLOOKUP($A28,'Return Data'!$B$7:$R$2843,10,0)</f>
        <v>26.329599999999999</v>
      </c>
      <c r="E28" s="66">
        <f t="shared" si="0"/>
        <v>16</v>
      </c>
      <c r="F28" s="65">
        <f>VLOOKUP($A28,'Return Data'!$B$7:$R$2843,11,0)</f>
        <v>40.517400000000002</v>
      </c>
      <c r="G28" s="66">
        <f t="shared" si="11"/>
        <v>16</v>
      </c>
      <c r="H28" s="65">
        <f>VLOOKUP($A28,'Return Data'!$B$7:$R$2843,12,0)</f>
        <v>76.641099999999994</v>
      </c>
      <c r="I28" s="66">
        <f t="shared" si="5"/>
        <v>15</v>
      </c>
      <c r="J28" s="65">
        <f>VLOOKUP($A28,'Return Data'!$B$7:$R$2843,13,0)</f>
        <v>111.32550000000001</v>
      </c>
      <c r="K28" s="66">
        <f t="shared" si="6"/>
        <v>13</v>
      </c>
      <c r="L28" s="65">
        <f>VLOOKUP($A28,'Return Data'!$B$7:$R$2843,17,0)</f>
        <v>33.868000000000002</v>
      </c>
      <c r="M28" s="66">
        <f t="shared" si="7"/>
        <v>14</v>
      </c>
      <c r="N28" s="65">
        <f>VLOOKUP($A28,'Return Data'!$B$7:$R$2843,14,0)</f>
        <v>17.100100000000001</v>
      </c>
      <c r="O28" s="66">
        <f t="shared" si="8"/>
        <v>12</v>
      </c>
      <c r="P28" s="65">
        <f>VLOOKUP($A28,'Return Data'!$B$7:$R$2843,15,0)</f>
        <v>13.680199999999999</v>
      </c>
      <c r="Q28" s="66">
        <f t="shared" si="9"/>
        <v>14</v>
      </c>
      <c r="R28" s="65">
        <f>VLOOKUP($A28,'Return Data'!$B$7:$R$2843,16,0)</f>
        <v>18.233599999999999</v>
      </c>
      <c r="S28" s="67">
        <f t="shared" si="4"/>
        <v>19</v>
      </c>
    </row>
    <row r="29" spans="1:19" x14ac:dyDescent="0.3">
      <c r="A29" s="63" t="s">
        <v>1488</v>
      </c>
      <c r="B29" s="64">
        <f>VLOOKUP($A29,'Return Data'!$B$7:$R$2843,3,0)</f>
        <v>44393</v>
      </c>
      <c r="C29" s="65">
        <f>VLOOKUP($A29,'Return Data'!$B$7:$R$2843,4,0)</f>
        <v>20.7715</v>
      </c>
      <c r="D29" s="65">
        <f>VLOOKUP($A29,'Return Data'!$B$7:$R$2843,10,0)</f>
        <v>30.302399999999999</v>
      </c>
      <c r="E29" s="66">
        <f t="shared" si="0"/>
        <v>6</v>
      </c>
      <c r="F29" s="65">
        <f>VLOOKUP($A29,'Return Data'!$B$7:$R$2843,11,0)</f>
        <v>51.421199999999999</v>
      </c>
      <c r="G29" s="66">
        <f t="shared" si="11"/>
        <v>2</v>
      </c>
      <c r="H29" s="65">
        <f>VLOOKUP($A29,'Return Data'!$B$7:$R$2843,12,0)</f>
        <v>84.964399999999998</v>
      </c>
      <c r="I29" s="66">
        <f t="shared" si="5"/>
        <v>5</v>
      </c>
      <c r="J29" s="65">
        <f>VLOOKUP($A29,'Return Data'!$B$7:$R$2843,13,0)</f>
        <v>106.2834</v>
      </c>
      <c r="K29" s="66">
        <f t="shared" si="6"/>
        <v>16</v>
      </c>
      <c r="L29" s="65">
        <f>VLOOKUP($A29,'Return Data'!$B$7:$R$2843,17,0)</f>
        <v>41.913200000000003</v>
      </c>
      <c r="M29" s="66">
        <f t="shared" si="7"/>
        <v>9</v>
      </c>
      <c r="N29" s="65"/>
      <c r="O29" s="66"/>
      <c r="P29" s="65"/>
      <c r="Q29" s="66"/>
      <c r="R29" s="65">
        <f>VLOOKUP($A29,'Return Data'!$B$7:$R$2843,16,0)</f>
        <v>31.4025</v>
      </c>
      <c r="S29" s="67">
        <f t="shared" si="4"/>
        <v>7</v>
      </c>
    </row>
    <row r="30" spans="1:19" x14ac:dyDescent="0.3">
      <c r="A30" s="63" t="s">
        <v>1490</v>
      </c>
      <c r="B30" s="64">
        <f>VLOOKUP($A30,'Return Data'!$B$7:$R$2843,3,0)</f>
        <v>44393</v>
      </c>
      <c r="C30" s="65">
        <f>VLOOKUP($A30,'Return Data'!$B$7:$R$2843,4,0)</f>
        <v>28.86</v>
      </c>
      <c r="D30" s="65">
        <f>VLOOKUP($A30,'Return Data'!$B$7:$R$2843,10,0)</f>
        <v>27.9255</v>
      </c>
      <c r="E30" s="66">
        <f t="shared" si="0"/>
        <v>13</v>
      </c>
      <c r="F30" s="65">
        <f>VLOOKUP($A30,'Return Data'!$B$7:$R$2843,11,0)</f>
        <v>45.170999999999999</v>
      </c>
      <c r="G30" s="66">
        <f t="shared" si="11"/>
        <v>9</v>
      </c>
      <c r="H30" s="65">
        <f>VLOOKUP($A30,'Return Data'!$B$7:$R$2843,12,0)</f>
        <v>72.298500000000004</v>
      </c>
      <c r="I30" s="66">
        <f t="shared" si="5"/>
        <v>18</v>
      </c>
      <c r="J30" s="65">
        <f>VLOOKUP($A30,'Return Data'!$B$7:$R$2843,13,0)</f>
        <v>113.7778</v>
      </c>
      <c r="K30" s="66">
        <f t="shared" si="6"/>
        <v>11</v>
      </c>
      <c r="L30" s="65">
        <f>VLOOKUP($A30,'Return Data'!$B$7:$R$2843,17,0)</f>
        <v>45.973599999999998</v>
      </c>
      <c r="M30" s="66">
        <f t="shared" si="7"/>
        <v>5</v>
      </c>
      <c r="N30" s="65">
        <f>VLOOKUP($A30,'Return Data'!$B$7:$R$2843,14,0)</f>
        <v>24.378399999999999</v>
      </c>
      <c r="O30" s="66">
        <f t="shared" si="8"/>
        <v>7</v>
      </c>
      <c r="P30" s="65">
        <f>VLOOKUP($A30,'Return Data'!$B$7:$R$2843,15,0)</f>
        <v>17.635899999999999</v>
      </c>
      <c r="Q30" s="66">
        <f t="shared" si="9"/>
        <v>9</v>
      </c>
      <c r="R30" s="65">
        <f>VLOOKUP($A30,'Return Data'!$B$7:$R$2843,16,0)</f>
        <v>16.089500000000001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27.866326086956523</v>
      </c>
      <c r="E32" s="74"/>
      <c r="F32" s="75">
        <f>AVERAGE(F8:F30)</f>
        <v>43.07957826086956</v>
      </c>
      <c r="G32" s="74"/>
      <c r="H32" s="75">
        <f>AVERAGE(H8:H30)</f>
        <v>79.10689130434784</v>
      </c>
      <c r="I32" s="74"/>
      <c r="J32" s="75">
        <f>AVERAGE(J8:J30)</f>
        <v>113.22562173913042</v>
      </c>
      <c r="K32" s="74"/>
      <c r="L32" s="75">
        <f>AVERAGE(L8:L30)</f>
        <v>40.70091</v>
      </c>
      <c r="M32" s="74"/>
      <c r="N32" s="75">
        <f>AVERAGE(N8:N30)</f>
        <v>22.163946666666668</v>
      </c>
      <c r="O32" s="74"/>
      <c r="P32" s="75">
        <f>AVERAGE(P8:P30)</f>
        <v>19.027807142857142</v>
      </c>
      <c r="Q32" s="74"/>
      <c r="R32" s="75">
        <f>AVERAGE(R8:R30)</f>
        <v>28.387178260869568</v>
      </c>
      <c r="S32" s="76"/>
    </row>
    <row r="33" spans="1:19" x14ac:dyDescent="0.3">
      <c r="A33" s="73" t="s">
        <v>28</v>
      </c>
      <c r="B33" s="74"/>
      <c r="C33" s="74"/>
      <c r="D33" s="75">
        <f>MIN(D8:D30)</f>
        <v>20.142900000000001</v>
      </c>
      <c r="E33" s="74"/>
      <c r="F33" s="75">
        <f>MIN(F8:F30)</f>
        <v>30.3752</v>
      </c>
      <c r="G33" s="74"/>
      <c r="H33" s="75">
        <f>MIN(H8:H30)</f>
        <v>65.893900000000002</v>
      </c>
      <c r="I33" s="74"/>
      <c r="J33" s="75">
        <f>MIN(J8:J30)</f>
        <v>93.485100000000003</v>
      </c>
      <c r="K33" s="74"/>
      <c r="L33" s="75">
        <f>MIN(L8:L30)</f>
        <v>28.0749</v>
      </c>
      <c r="M33" s="74"/>
      <c r="N33" s="75">
        <f>MIN(N8:N30)</f>
        <v>14.492699999999999</v>
      </c>
      <c r="O33" s="74"/>
      <c r="P33" s="75">
        <f>MIN(P8:P30)</f>
        <v>13.680199999999999</v>
      </c>
      <c r="Q33" s="74"/>
      <c r="R33" s="75">
        <f>MIN(R8:R30)</f>
        <v>12.6996</v>
      </c>
      <c r="S33" s="76"/>
    </row>
    <row r="34" spans="1:19" ht="15" thickBot="1" x14ac:dyDescent="0.35">
      <c r="A34" s="77" t="s">
        <v>29</v>
      </c>
      <c r="B34" s="78"/>
      <c r="C34" s="78"/>
      <c r="D34" s="79">
        <f>MAX(D8:D30)</f>
        <v>37.485100000000003</v>
      </c>
      <c r="E34" s="78"/>
      <c r="F34" s="79">
        <f>MAX(F8:F30)</f>
        <v>64.135400000000004</v>
      </c>
      <c r="G34" s="78"/>
      <c r="H34" s="79">
        <f>MAX(H8:H30)</f>
        <v>108.2971</v>
      </c>
      <c r="I34" s="78"/>
      <c r="J34" s="79">
        <f>MAX(J8:J30)</f>
        <v>182.17019999999999</v>
      </c>
      <c r="K34" s="78"/>
      <c r="L34" s="79">
        <f>MAX(L8:L30)</f>
        <v>67.970299999999995</v>
      </c>
      <c r="M34" s="78"/>
      <c r="N34" s="79">
        <f>MAX(N8:N30)</f>
        <v>34.906500000000001</v>
      </c>
      <c r="O34" s="78"/>
      <c r="P34" s="79">
        <f>MAX(P8:P30)</f>
        <v>23.633500000000002</v>
      </c>
      <c r="Q34" s="78"/>
      <c r="R34" s="79">
        <f>MAX(R8:R30)</f>
        <v>76.580799999999996</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44393</v>
      </c>
      <c r="C8" s="65">
        <f>VLOOKUP($A8,'Return Data'!$B$7:$R$2843,4,0)</f>
        <v>53.473599999999998</v>
      </c>
      <c r="D8" s="65">
        <f>VLOOKUP($A8,'Return Data'!$B$7:$R$2843,10,0)</f>
        <v>24.841799999999999</v>
      </c>
      <c r="E8" s="66">
        <f t="shared" ref="E8:E30" si="0">RANK(D8,D$8:D$30,0)</f>
        <v>19</v>
      </c>
      <c r="F8" s="65">
        <f>VLOOKUP($A8,'Return Data'!$B$7:$R$2843,11,0)</f>
        <v>40.9589</v>
      </c>
      <c r="G8" s="66">
        <f t="shared" ref="G8" si="1">RANK(F8,F$8:F$30,0)</f>
        <v>14</v>
      </c>
      <c r="H8" s="65">
        <f>VLOOKUP($A8,'Return Data'!$B$7:$R$2843,12,0)</f>
        <v>78.031700000000001</v>
      </c>
      <c r="I8" s="66">
        <f t="shared" ref="I8" si="2">RANK(H8,H$8:H$30,0)</f>
        <v>10</v>
      </c>
      <c r="J8" s="65">
        <f>VLOOKUP($A8,'Return Data'!$B$7:$R$2843,13,0)</f>
        <v>113.5809</v>
      </c>
      <c r="K8" s="66">
        <f t="shared" ref="K8" si="3">RANK(J8,J$8:J$30,0)</f>
        <v>6</v>
      </c>
      <c r="L8" s="65">
        <f>VLOOKUP($A8,'Return Data'!$B$7:$R$2843,17,0)</f>
        <v>27.9954</v>
      </c>
      <c r="M8" s="66">
        <f>RANK(L8,L$8:L$30,0)</f>
        <v>19</v>
      </c>
      <c r="N8" s="65">
        <f>VLOOKUP($A8,'Return Data'!$B$7:$R$2843,14,0)</f>
        <v>13.1989</v>
      </c>
      <c r="O8" s="66">
        <f>RANK(N8,N$8:N$30,0)</f>
        <v>15</v>
      </c>
      <c r="P8" s="65">
        <f>VLOOKUP($A8,'Return Data'!$B$7:$R$2843,15,0)</f>
        <v>13.549799999999999</v>
      </c>
      <c r="Q8" s="66">
        <f>RANK(P8,P$8:P$30,0)</f>
        <v>11</v>
      </c>
      <c r="R8" s="65">
        <f>VLOOKUP($A8,'Return Data'!$B$7:$R$2843,16,0)</f>
        <v>12.496600000000001</v>
      </c>
      <c r="S8" s="67">
        <f t="shared" ref="S8" si="4">RANK(R8,R$8:R$30,0)</f>
        <v>20</v>
      </c>
    </row>
    <row r="9" spans="1:20" x14ac:dyDescent="0.3">
      <c r="A9" s="63" t="s">
        <v>1449</v>
      </c>
      <c r="B9" s="64">
        <f>VLOOKUP($A9,'Return Data'!$B$7:$R$2843,3,0)</f>
        <v>44393</v>
      </c>
      <c r="C9" s="65">
        <f>VLOOKUP($A9,'Return Data'!$B$7:$R$2843,4,0)</f>
        <v>54.98</v>
      </c>
      <c r="D9" s="65">
        <f>VLOOKUP($A9,'Return Data'!$B$7:$R$2843,10,0)</f>
        <v>24.389099999999999</v>
      </c>
      <c r="E9" s="66">
        <f t="shared" si="0"/>
        <v>20</v>
      </c>
      <c r="F9" s="65">
        <f>VLOOKUP($A9,'Return Data'!$B$7:$R$2843,11,0)</f>
        <v>36.021799999999999</v>
      </c>
      <c r="G9" s="66">
        <f t="shared" ref="G9:G30" si="5">RANK(F9,F$8:F$30,0)</f>
        <v>20</v>
      </c>
      <c r="H9" s="65">
        <f>VLOOKUP($A9,'Return Data'!$B$7:$R$2843,12,0)</f>
        <v>64.463099999999997</v>
      </c>
      <c r="I9" s="66">
        <f t="shared" ref="I9:I30" si="6">RANK(H9,H$8:H$30,0)</f>
        <v>23</v>
      </c>
      <c r="J9" s="65">
        <f>VLOOKUP($A9,'Return Data'!$B$7:$R$2843,13,0)</f>
        <v>92.8446</v>
      </c>
      <c r="K9" s="66">
        <f t="shared" ref="K9:K30" si="7">RANK(J9,J$8:J$30,0)</f>
        <v>21</v>
      </c>
      <c r="L9" s="65">
        <f>VLOOKUP($A9,'Return Data'!$B$7:$R$2843,17,0)</f>
        <v>37.891500000000001</v>
      </c>
      <c r="M9" s="66">
        <f t="shared" ref="M9:M30" si="8">RANK(L9,L$8:L$30,0)</f>
        <v>10</v>
      </c>
      <c r="N9" s="65">
        <f>VLOOKUP($A9,'Return Data'!$B$7:$R$2843,14,0)</f>
        <v>27.738800000000001</v>
      </c>
      <c r="O9" s="66">
        <f t="shared" ref="O9:O30" si="9">RANK(N9,N$8:N$30,0)</f>
        <v>2</v>
      </c>
      <c r="P9" s="65">
        <f>VLOOKUP($A9,'Return Data'!$B$7:$R$2843,15,0)</f>
        <v>21.3629</v>
      </c>
      <c r="Q9" s="66">
        <f t="shared" ref="Q9:Q30" si="10">RANK(P9,P$8:P$30,0)</f>
        <v>4</v>
      </c>
      <c r="R9" s="65">
        <f>VLOOKUP($A9,'Return Data'!$B$7:$R$2843,16,0)</f>
        <v>25.018999999999998</v>
      </c>
      <c r="S9" s="67">
        <f t="shared" ref="S9:S30" si="11">RANK(R9,R$8:R$30,0)</f>
        <v>9</v>
      </c>
    </row>
    <row r="10" spans="1:20" x14ac:dyDescent="0.3">
      <c r="A10" s="63" t="s">
        <v>1451</v>
      </c>
      <c r="B10" s="64">
        <f>VLOOKUP($A10,'Return Data'!$B$7:$R$2843,3,0)</f>
        <v>44393</v>
      </c>
      <c r="C10" s="65">
        <f>VLOOKUP($A10,'Return Data'!$B$7:$R$2843,4,0)</f>
        <v>24.05</v>
      </c>
      <c r="D10" s="65">
        <f>VLOOKUP($A10,'Return Data'!$B$7:$R$2843,10,0)</f>
        <v>29.162199999999999</v>
      </c>
      <c r="E10" s="66">
        <f t="shared" si="0"/>
        <v>7</v>
      </c>
      <c r="F10" s="65">
        <f>VLOOKUP($A10,'Return Data'!$B$7:$R$2843,11,0)</f>
        <v>45.845999999999997</v>
      </c>
      <c r="G10" s="66">
        <f t="shared" si="5"/>
        <v>5</v>
      </c>
      <c r="H10" s="65">
        <f>VLOOKUP($A10,'Return Data'!$B$7:$R$2843,12,0)</f>
        <v>78.280199999999994</v>
      </c>
      <c r="I10" s="66">
        <f t="shared" si="6"/>
        <v>8</v>
      </c>
      <c r="J10" s="65">
        <f>VLOOKUP($A10,'Return Data'!$B$7:$R$2843,13,0)</f>
        <v>121.25109999999999</v>
      </c>
      <c r="K10" s="66">
        <f t="shared" si="7"/>
        <v>3</v>
      </c>
      <c r="L10" s="65">
        <f>VLOOKUP($A10,'Return Data'!$B$7:$R$2843,17,0)</f>
        <v>53.387599999999999</v>
      </c>
      <c r="M10" s="66">
        <f t="shared" si="8"/>
        <v>2</v>
      </c>
      <c r="N10" s="65"/>
      <c r="O10" s="66"/>
      <c r="P10" s="65"/>
      <c r="Q10" s="66"/>
      <c r="R10" s="65">
        <f>VLOOKUP($A10,'Return Data'!$B$7:$R$2843,16,0)</f>
        <v>40.600299999999997</v>
      </c>
      <c r="S10" s="67">
        <f t="shared" si="11"/>
        <v>2</v>
      </c>
    </row>
    <row r="11" spans="1:20" x14ac:dyDescent="0.3">
      <c r="A11" s="63" t="s">
        <v>1453</v>
      </c>
      <c r="B11" s="64">
        <f>VLOOKUP($A11,'Return Data'!$B$7:$R$2843,3,0)</f>
        <v>44393</v>
      </c>
      <c r="C11" s="65">
        <f>VLOOKUP($A11,'Return Data'!$B$7:$R$2843,4,0)</f>
        <v>20.21</v>
      </c>
      <c r="D11" s="65">
        <f>VLOOKUP($A11,'Return Data'!$B$7:$R$2843,10,0)</f>
        <v>29.800899999999999</v>
      </c>
      <c r="E11" s="66">
        <f t="shared" si="0"/>
        <v>5</v>
      </c>
      <c r="F11" s="65">
        <f>VLOOKUP($A11,'Return Data'!$B$7:$R$2843,11,0)</f>
        <v>44.357100000000003</v>
      </c>
      <c r="G11" s="66">
        <f t="shared" si="5"/>
        <v>9</v>
      </c>
      <c r="H11" s="65">
        <f>VLOOKUP($A11,'Return Data'!$B$7:$R$2843,12,0)</f>
        <v>76.970200000000006</v>
      </c>
      <c r="I11" s="66">
        <f t="shared" si="6"/>
        <v>12</v>
      </c>
      <c r="J11" s="65">
        <f>VLOOKUP($A11,'Return Data'!$B$7:$R$2843,13,0)</f>
        <v>112.961</v>
      </c>
      <c r="K11" s="66">
        <f t="shared" si="7"/>
        <v>7</v>
      </c>
      <c r="L11" s="65">
        <f>VLOOKUP($A11,'Return Data'!$B$7:$R$2843,17,0)</f>
        <v>44.271099999999997</v>
      </c>
      <c r="M11" s="66">
        <f t="shared" si="8"/>
        <v>5</v>
      </c>
      <c r="N11" s="65"/>
      <c r="O11" s="66"/>
      <c r="P11" s="65"/>
      <c r="Q11" s="66"/>
      <c r="R11" s="65">
        <f>VLOOKUP($A11,'Return Data'!$B$7:$R$2843,16,0)</f>
        <v>33.799100000000003</v>
      </c>
      <c r="S11" s="67">
        <f t="shared" si="11"/>
        <v>6</v>
      </c>
    </row>
    <row r="12" spans="1:20" x14ac:dyDescent="0.3">
      <c r="A12" s="63" t="s">
        <v>1455</v>
      </c>
      <c r="B12" s="64">
        <f>VLOOKUP($A12,'Return Data'!$B$7:$R$2843,3,0)</f>
        <v>44393</v>
      </c>
      <c r="C12" s="65">
        <f>VLOOKUP($A12,'Return Data'!$B$7:$R$2843,4,0)</f>
        <v>100.604</v>
      </c>
      <c r="D12" s="65">
        <f>VLOOKUP($A12,'Return Data'!$B$7:$R$2843,10,0)</f>
        <v>25.6922</v>
      </c>
      <c r="E12" s="66">
        <f t="shared" si="0"/>
        <v>17</v>
      </c>
      <c r="F12" s="65">
        <f>VLOOKUP($A12,'Return Data'!$B$7:$R$2843,11,0)</f>
        <v>38.0899</v>
      </c>
      <c r="G12" s="66">
        <f t="shared" si="5"/>
        <v>18</v>
      </c>
      <c r="H12" s="65">
        <f>VLOOKUP($A12,'Return Data'!$B$7:$R$2843,12,0)</f>
        <v>68.594999999999999</v>
      </c>
      <c r="I12" s="66">
        <f t="shared" si="6"/>
        <v>21</v>
      </c>
      <c r="J12" s="65">
        <f>VLOOKUP($A12,'Return Data'!$B$7:$R$2843,13,0)</f>
        <v>100.5942</v>
      </c>
      <c r="K12" s="66">
        <f t="shared" si="7"/>
        <v>18</v>
      </c>
      <c r="L12" s="65">
        <f>VLOOKUP($A12,'Return Data'!$B$7:$R$2843,17,0)</f>
        <v>37.423400000000001</v>
      </c>
      <c r="M12" s="66">
        <f t="shared" si="8"/>
        <v>13</v>
      </c>
      <c r="N12" s="65">
        <f>VLOOKUP($A12,'Return Data'!$B$7:$R$2843,14,0)</f>
        <v>21.564499999999999</v>
      </c>
      <c r="O12" s="66">
        <f t="shared" si="9"/>
        <v>8</v>
      </c>
      <c r="P12" s="65">
        <f>VLOOKUP($A12,'Return Data'!$B$7:$R$2843,15,0)</f>
        <v>15.8384</v>
      </c>
      <c r="Q12" s="66">
        <f t="shared" si="10"/>
        <v>10</v>
      </c>
      <c r="R12" s="65">
        <f>VLOOKUP($A12,'Return Data'!$B$7:$R$2843,16,0)</f>
        <v>17.791599999999999</v>
      </c>
      <c r="S12" s="67">
        <f t="shared" si="11"/>
        <v>14</v>
      </c>
    </row>
    <row r="13" spans="1:20" x14ac:dyDescent="0.3">
      <c r="A13" s="63" t="s">
        <v>1457</v>
      </c>
      <c r="B13" s="64">
        <f>VLOOKUP($A13,'Return Data'!$B$7:$R$2843,3,0)</f>
        <v>44393</v>
      </c>
      <c r="C13" s="65">
        <f>VLOOKUP($A13,'Return Data'!$B$7:$R$2843,4,0)</f>
        <v>21.916</v>
      </c>
      <c r="D13" s="65">
        <f>VLOOKUP($A13,'Return Data'!$B$7:$R$2843,10,0)</f>
        <v>25.535599999999999</v>
      </c>
      <c r="E13" s="66">
        <f t="shared" si="0"/>
        <v>18</v>
      </c>
      <c r="F13" s="65">
        <f>VLOOKUP($A13,'Return Data'!$B$7:$R$2843,11,0)</f>
        <v>41.020499999999998</v>
      </c>
      <c r="G13" s="66">
        <f t="shared" si="5"/>
        <v>13</v>
      </c>
      <c r="H13" s="65">
        <f>VLOOKUP($A13,'Return Data'!$B$7:$R$2843,12,0)</f>
        <v>77.2136</v>
      </c>
      <c r="I13" s="66">
        <f t="shared" si="6"/>
        <v>11</v>
      </c>
      <c r="J13" s="65">
        <f>VLOOKUP($A13,'Return Data'!$B$7:$R$2843,13,0)</f>
        <v>110.0844</v>
      </c>
      <c r="K13" s="66">
        <f t="shared" si="7"/>
        <v>12</v>
      </c>
      <c r="L13" s="65">
        <f>VLOOKUP($A13,'Return Data'!$B$7:$R$2843,17,0)</f>
        <v>42.660400000000003</v>
      </c>
      <c r="M13" s="66">
        <f t="shared" si="8"/>
        <v>6</v>
      </c>
      <c r="N13" s="65"/>
      <c r="O13" s="66"/>
      <c r="P13" s="65"/>
      <c r="Q13" s="66"/>
      <c r="R13" s="65">
        <f>VLOOKUP($A13,'Return Data'!$B$7:$R$2843,16,0)</f>
        <v>37.959099999999999</v>
      </c>
      <c r="S13" s="67">
        <f t="shared" si="11"/>
        <v>5</v>
      </c>
    </row>
    <row r="14" spans="1:20" x14ac:dyDescent="0.3">
      <c r="A14" s="63" t="s">
        <v>1458</v>
      </c>
      <c r="B14" s="64">
        <f>VLOOKUP($A14,'Return Data'!$B$7:$R$2843,3,0)</f>
        <v>44393</v>
      </c>
      <c r="C14" s="65">
        <f>VLOOKUP($A14,'Return Data'!$B$7:$R$2843,4,0)</f>
        <v>83.390699999999995</v>
      </c>
      <c r="D14" s="65">
        <f>VLOOKUP($A14,'Return Data'!$B$7:$R$2843,10,0)</f>
        <v>26.297699999999999</v>
      </c>
      <c r="E14" s="66">
        <f t="shared" si="0"/>
        <v>15</v>
      </c>
      <c r="F14" s="65">
        <f>VLOOKUP($A14,'Return Data'!$B$7:$R$2843,11,0)</f>
        <v>34.761699999999998</v>
      </c>
      <c r="G14" s="66">
        <f t="shared" si="5"/>
        <v>21</v>
      </c>
      <c r="H14" s="65">
        <f>VLOOKUP($A14,'Return Data'!$B$7:$R$2843,12,0)</f>
        <v>76.878299999999996</v>
      </c>
      <c r="I14" s="66">
        <f t="shared" si="6"/>
        <v>13</v>
      </c>
      <c r="J14" s="65">
        <f>VLOOKUP($A14,'Return Data'!$B$7:$R$2843,13,0)</f>
        <v>107.6906</v>
      </c>
      <c r="K14" s="66">
        <f t="shared" si="7"/>
        <v>14</v>
      </c>
      <c r="L14" s="65">
        <f>VLOOKUP($A14,'Return Data'!$B$7:$R$2843,17,0)</f>
        <v>26.971900000000002</v>
      </c>
      <c r="M14" s="66">
        <f t="shared" si="8"/>
        <v>20</v>
      </c>
      <c r="N14" s="65">
        <f>VLOOKUP($A14,'Return Data'!$B$7:$R$2843,14,0)</f>
        <v>14.216799999999999</v>
      </c>
      <c r="O14" s="66">
        <f t="shared" si="9"/>
        <v>14</v>
      </c>
      <c r="P14" s="65">
        <f>VLOOKUP($A14,'Return Data'!$B$7:$R$2843,15,0)</f>
        <v>13.3363</v>
      </c>
      <c r="Q14" s="66">
        <f t="shared" si="10"/>
        <v>13</v>
      </c>
      <c r="R14" s="65">
        <f>VLOOKUP($A14,'Return Data'!$B$7:$R$2843,16,0)</f>
        <v>14.6487</v>
      </c>
      <c r="S14" s="67">
        <f t="shared" si="11"/>
        <v>18</v>
      </c>
    </row>
    <row r="15" spans="1:20" x14ac:dyDescent="0.3">
      <c r="A15" s="63" t="s">
        <v>1461</v>
      </c>
      <c r="B15" s="64">
        <f>VLOOKUP($A15,'Return Data'!$B$7:$R$2843,3,0)</f>
        <v>44393</v>
      </c>
      <c r="C15" s="65">
        <f>VLOOKUP($A15,'Return Data'!$B$7:$R$2843,4,0)</f>
        <v>69.741</v>
      </c>
      <c r="D15" s="65">
        <f>VLOOKUP($A15,'Return Data'!$B$7:$R$2843,10,0)</f>
        <v>29.059200000000001</v>
      </c>
      <c r="E15" s="66">
        <f t="shared" si="0"/>
        <v>8</v>
      </c>
      <c r="F15" s="65">
        <f>VLOOKUP($A15,'Return Data'!$B$7:$R$2843,11,0)</f>
        <v>45.996400000000001</v>
      </c>
      <c r="G15" s="66">
        <f t="shared" si="5"/>
        <v>4</v>
      </c>
      <c r="H15" s="65">
        <f>VLOOKUP($A15,'Return Data'!$B$7:$R$2843,12,0)</f>
        <v>83.519300000000001</v>
      </c>
      <c r="I15" s="66">
        <f t="shared" si="6"/>
        <v>5</v>
      </c>
      <c r="J15" s="65">
        <f>VLOOKUP($A15,'Return Data'!$B$7:$R$2843,13,0)</f>
        <v>112.2561</v>
      </c>
      <c r="K15" s="66">
        <f t="shared" si="7"/>
        <v>9</v>
      </c>
      <c r="L15" s="65">
        <f>VLOOKUP($A15,'Return Data'!$B$7:$R$2843,17,0)</f>
        <v>30.241800000000001</v>
      </c>
      <c r="M15" s="66">
        <f t="shared" si="8"/>
        <v>17</v>
      </c>
      <c r="N15" s="65">
        <f>VLOOKUP($A15,'Return Data'!$B$7:$R$2843,14,0)</f>
        <v>17.632100000000001</v>
      </c>
      <c r="O15" s="66">
        <f t="shared" si="9"/>
        <v>9</v>
      </c>
      <c r="P15" s="65">
        <f>VLOOKUP($A15,'Return Data'!$B$7:$R$2843,15,0)</f>
        <v>19.343399999999999</v>
      </c>
      <c r="Q15" s="66">
        <f t="shared" si="10"/>
        <v>6</v>
      </c>
      <c r="R15" s="65">
        <f>VLOOKUP($A15,'Return Data'!$B$7:$R$2843,16,0)</f>
        <v>15.7318</v>
      </c>
      <c r="S15" s="67">
        <f t="shared" si="11"/>
        <v>16</v>
      </c>
    </row>
    <row r="16" spans="1:20" x14ac:dyDescent="0.3">
      <c r="A16" s="63" t="s">
        <v>1462</v>
      </c>
      <c r="B16" s="64">
        <f>VLOOKUP($A16,'Return Data'!$B$7:$R$2843,3,0)</f>
        <v>44393</v>
      </c>
      <c r="C16" s="65">
        <f>VLOOKUP($A16,'Return Data'!$B$7:$R$2843,4,0)</f>
        <v>80.085800000000006</v>
      </c>
      <c r="D16" s="65">
        <f>VLOOKUP($A16,'Return Data'!$B$7:$R$2843,10,0)</f>
        <v>26.6267</v>
      </c>
      <c r="E16" s="66">
        <f t="shared" si="0"/>
        <v>14</v>
      </c>
      <c r="F16" s="65">
        <f>VLOOKUP($A16,'Return Data'!$B$7:$R$2843,11,0)</f>
        <v>38.361899999999999</v>
      </c>
      <c r="G16" s="66">
        <f t="shared" si="5"/>
        <v>17</v>
      </c>
      <c r="H16" s="65">
        <f>VLOOKUP($A16,'Return Data'!$B$7:$R$2843,12,0)</f>
        <v>71.108900000000006</v>
      </c>
      <c r="I16" s="66">
        <f t="shared" si="6"/>
        <v>18</v>
      </c>
      <c r="J16" s="65">
        <f>VLOOKUP($A16,'Return Data'!$B$7:$R$2843,13,0)</f>
        <v>101.0428</v>
      </c>
      <c r="K16" s="66">
        <f t="shared" si="7"/>
        <v>17</v>
      </c>
      <c r="L16" s="65">
        <f>VLOOKUP($A16,'Return Data'!$B$7:$R$2843,17,0)</f>
        <v>31.812100000000001</v>
      </c>
      <c r="M16" s="66">
        <f t="shared" si="8"/>
        <v>15</v>
      </c>
      <c r="N16" s="65">
        <f>VLOOKUP($A16,'Return Data'!$B$7:$R$2843,14,0)</f>
        <v>15.8063</v>
      </c>
      <c r="O16" s="66">
        <f t="shared" si="9"/>
        <v>12</v>
      </c>
      <c r="P16" s="65">
        <f>VLOOKUP($A16,'Return Data'!$B$7:$R$2843,15,0)</f>
        <v>13.4422</v>
      </c>
      <c r="Q16" s="66">
        <f t="shared" si="10"/>
        <v>12</v>
      </c>
      <c r="R16" s="65">
        <f>VLOOKUP($A16,'Return Data'!$B$7:$R$2843,16,0)</f>
        <v>13.731</v>
      </c>
      <c r="S16" s="67">
        <f t="shared" si="11"/>
        <v>19</v>
      </c>
    </row>
    <row r="17" spans="1:19" x14ac:dyDescent="0.3">
      <c r="A17" s="63" t="s">
        <v>1464</v>
      </c>
      <c r="B17" s="64">
        <f>VLOOKUP($A17,'Return Data'!$B$7:$R$2843,3,0)</f>
        <v>44393</v>
      </c>
      <c r="C17" s="65">
        <f>VLOOKUP($A17,'Return Data'!$B$7:$R$2843,4,0)</f>
        <v>47.66</v>
      </c>
      <c r="D17" s="65">
        <f>VLOOKUP($A17,'Return Data'!$B$7:$R$2843,10,0)</f>
        <v>32.241999999999997</v>
      </c>
      <c r="E17" s="66">
        <f t="shared" si="0"/>
        <v>2</v>
      </c>
      <c r="F17" s="65">
        <f>VLOOKUP($A17,'Return Data'!$B$7:$R$2843,11,0)</f>
        <v>45.349200000000003</v>
      </c>
      <c r="G17" s="66">
        <f t="shared" si="5"/>
        <v>7</v>
      </c>
      <c r="H17" s="65">
        <f>VLOOKUP($A17,'Return Data'!$B$7:$R$2843,12,0)</f>
        <v>84.086500000000001</v>
      </c>
      <c r="I17" s="66">
        <f t="shared" si="6"/>
        <v>3</v>
      </c>
      <c r="J17" s="65">
        <f>VLOOKUP($A17,'Return Data'!$B$7:$R$2843,13,0)</f>
        <v>117.9241</v>
      </c>
      <c r="K17" s="66">
        <f t="shared" si="7"/>
        <v>4</v>
      </c>
      <c r="L17" s="65">
        <f>VLOOKUP($A17,'Return Data'!$B$7:$R$2843,17,0)</f>
        <v>37.819000000000003</v>
      </c>
      <c r="M17" s="66">
        <f t="shared" si="8"/>
        <v>11</v>
      </c>
      <c r="N17" s="65">
        <f>VLOOKUP($A17,'Return Data'!$B$7:$R$2843,14,0)</f>
        <v>24.571100000000001</v>
      </c>
      <c r="O17" s="66">
        <f t="shared" si="9"/>
        <v>4</v>
      </c>
      <c r="P17" s="65">
        <f>VLOOKUP($A17,'Return Data'!$B$7:$R$2843,15,0)</f>
        <v>18.1065</v>
      </c>
      <c r="Q17" s="66">
        <f t="shared" si="10"/>
        <v>8</v>
      </c>
      <c r="R17" s="65">
        <f>VLOOKUP($A17,'Return Data'!$B$7:$R$2843,16,0)</f>
        <v>12.023199999999999</v>
      </c>
      <c r="S17" s="67">
        <f t="shared" si="11"/>
        <v>21</v>
      </c>
    </row>
    <row r="18" spans="1:19" x14ac:dyDescent="0.3">
      <c r="A18" s="63" t="s">
        <v>1466</v>
      </c>
      <c r="B18" s="64">
        <f>VLOOKUP($A18,'Return Data'!$B$7:$R$2843,3,0)</f>
        <v>44393</v>
      </c>
      <c r="C18" s="65">
        <f>VLOOKUP($A18,'Return Data'!$B$7:$R$2843,4,0)</f>
        <v>15.16</v>
      </c>
      <c r="D18" s="65">
        <f>VLOOKUP($A18,'Return Data'!$B$7:$R$2843,10,0)</f>
        <v>20.8931</v>
      </c>
      <c r="E18" s="66">
        <f t="shared" si="0"/>
        <v>22</v>
      </c>
      <c r="F18" s="65">
        <f>VLOOKUP($A18,'Return Data'!$B$7:$R$2843,11,0)</f>
        <v>37.070500000000003</v>
      </c>
      <c r="G18" s="66">
        <f t="shared" si="5"/>
        <v>19</v>
      </c>
      <c r="H18" s="65">
        <f>VLOOKUP($A18,'Return Data'!$B$7:$R$2843,12,0)</f>
        <v>69.5749</v>
      </c>
      <c r="I18" s="66">
        <f t="shared" si="6"/>
        <v>19</v>
      </c>
      <c r="J18" s="65">
        <f>VLOOKUP($A18,'Return Data'!$B$7:$R$2843,13,0)</f>
        <v>94.858599999999996</v>
      </c>
      <c r="K18" s="66">
        <f t="shared" si="7"/>
        <v>20</v>
      </c>
      <c r="L18" s="65">
        <f>VLOOKUP($A18,'Return Data'!$B$7:$R$2843,17,0)</f>
        <v>29.5961</v>
      </c>
      <c r="M18" s="66">
        <f t="shared" si="8"/>
        <v>18</v>
      </c>
      <c r="N18" s="65">
        <f>VLOOKUP($A18,'Return Data'!$B$7:$R$2843,14,0)</f>
        <v>14.824199999999999</v>
      </c>
      <c r="O18" s="66">
        <f t="shared" si="9"/>
        <v>13</v>
      </c>
      <c r="P18" s="65"/>
      <c r="Q18" s="66"/>
      <c r="R18" s="65">
        <f>VLOOKUP($A18,'Return Data'!$B$7:$R$2843,16,0)</f>
        <v>10.760400000000001</v>
      </c>
      <c r="S18" s="67">
        <f t="shared" si="11"/>
        <v>23</v>
      </c>
    </row>
    <row r="19" spans="1:19" x14ac:dyDescent="0.3">
      <c r="A19" s="63" t="s">
        <v>1469</v>
      </c>
      <c r="B19" s="64">
        <f>VLOOKUP($A19,'Return Data'!$B$7:$R$2843,3,0)</f>
        <v>44393</v>
      </c>
      <c r="C19" s="65">
        <f>VLOOKUP($A19,'Return Data'!$B$7:$R$2843,4,0)</f>
        <v>21.45</v>
      </c>
      <c r="D19" s="65">
        <f>VLOOKUP($A19,'Return Data'!$B$7:$R$2843,10,0)</f>
        <v>31.192699999999999</v>
      </c>
      <c r="E19" s="66">
        <f t="shared" si="0"/>
        <v>3</v>
      </c>
      <c r="F19" s="65">
        <f>VLOOKUP($A19,'Return Data'!$B$7:$R$2843,11,0)</f>
        <v>39.285699999999999</v>
      </c>
      <c r="G19" s="66">
        <f t="shared" si="5"/>
        <v>16</v>
      </c>
      <c r="H19" s="65">
        <f>VLOOKUP($A19,'Return Data'!$B$7:$R$2843,12,0)</f>
        <v>73.403400000000005</v>
      </c>
      <c r="I19" s="66">
        <f t="shared" si="6"/>
        <v>16</v>
      </c>
      <c r="J19" s="65">
        <f>VLOOKUP($A19,'Return Data'!$B$7:$R$2843,13,0)</f>
        <v>110.9145</v>
      </c>
      <c r="K19" s="66">
        <f t="shared" si="7"/>
        <v>11</v>
      </c>
      <c r="L19" s="65"/>
      <c r="M19" s="66"/>
      <c r="N19" s="65"/>
      <c r="O19" s="66"/>
      <c r="P19" s="65"/>
      <c r="Q19" s="66"/>
      <c r="R19" s="65">
        <f>VLOOKUP($A19,'Return Data'!$B$7:$R$2843,16,0)</f>
        <v>73.221400000000003</v>
      </c>
      <c r="S19" s="67">
        <f t="shared" si="11"/>
        <v>1</v>
      </c>
    </row>
    <row r="20" spans="1:19" x14ac:dyDescent="0.3">
      <c r="A20" s="63" t="s">
        <v>1471</v>
      </c>
      <c r="B20" s="64">
        <f>VLOOKUP($A20,'Return Data'!$B$7:$R$2843,3,0)</f>
        <v>44393</v>
      </c>
      <c r="C20" s="65">
        <f>VLOOKUP($A20,'Return Data'!$B$7:$R$2843,4,0)</f>
        <v>19.86</v>
      </c>
      <c r="D20" s="65">
        <f>VLOOKUP($A20,'Return Data'!$B$7:$R$2843,10,0)</f>
        <v>29.803899999999999</v>
      </c>
      <c r="E20" s="66">
        <f t="shared" si="0"/>
        <v>4</v>
      </c>
      <c r="F20" s="65">
        <f>VLOOKUP($A20,'Return Data'!$B$7:$R$2843,11,0)</f>
        <v>43.704799999999999</v>
      </c>
      <c r="G20" s="66">
        <f t="shared" si="5"/>
        <v>10</v>
      </c>
      <c r="H20" s="65">
        <f>VLOOKUP($A20,'Return Data'!$B$7:$R$2843,12,0)</f>
        <v>78.116600000000005</v>
      </c>
      <c r="I20" s="66">
        <f t="shared" si="6"/>
        <v>9</v>
      </c>
      <c r="J20" s="65">
        <f>VLOOKUP($A20,'Return Data'!$B$7:$R$2843,13,0)</f>
        <v>98.203599999999994</v>
      </c>
      <c r="K20" s="66">
        <f t="shared" si="7"/>
        <v>19</v>
      </c>
      <c r="L20" s="65">
        <f>VLOOKUP($A20,'Return Data'!$B$7:$R$2843,17,0)</f>
        <v>40.161299999999997</v>
      </c>
      <c r="M20" s="66">
        <f t="shared" si="8"/>
        <v>8</v>
      </c>
      <c r="N20" s="65"/>
      <c r="O20" s="66"/>
      <c r="P20" s="65"/>
      <c r="Q20" s="66"/>
      <c r="R20" s="65">
        <f>VLOOKUP($A20,'Return Data'!$B$7:$R$2843,16,0)</f>
        <v>28.7837</v>
      </c>
      <c r="S20" s="67">
        <f t="shared" si="11"/>
        <v>8</v>
      </c>
    </row>
    <row r="21" spans="1:19" x14ac:dyDescent="0.3">
      <c r="A21" s="63" t="s">
        <v>1473</v>
      </c>
      <c r="B21" s="64">
        <f>VLOOKUP($A21,'Return Data'!$B$7:$R$2843,3,0)</f>
        <v>44393</v>
      </c>
      <c r="C21" s="65">
        <f>VLOOKUP($A21,'Return Data'!$B$7:$R$2843,4,0)</f>
        <v>16.001799999999999</v>
      </c>
      <c r="D21" s="65">
        <f>VLOOKUP($A21,'Return Data'!$B$7:$R$2843,10,0)</f>
        <v>27.322800000000001</v>
      </c>
      <c r="E21" s="66">
        <f t="shared" si="0"/>
        <v>13</v>
      </c>
      <c r="F21" s="65">
        <f>VLOOKUP($A21,'Return Data'!$B$7:$R$2843,11,0)</f>
        <v>34.173499999999997</v>
      </c>
      <c r="G21" s="66">
        <f t="shared" si="5"/>
        <v>22</v>
      </c>
      <c r="H21" s="65">
        <f>VLOOKUP($A21,'Return Data'!$B$7:$R$2843,12,0)</f>
        <v>68.804299999999998</v>
      </c>
      <c r="I21" s="66">
        <f t="shared" si="6"/>
        <v>20</v>
      </c>
      <c r="J21" s="65">
        <f>VLOOKUP($A21,'Return Data'!$B$7:$R$2843,13,0)</f>
        <v>90.214600000000004</v>
      </c>
      <c r="K21" s="66">
        <f t="shared" si="7"/>
        <v>23</v>
      </c>
      <c r="L21" s="65"/>
      <c r="M21" s="66"/>
      <c r="N21" s="65"/>
      <c r="O21" s="66"/>
      <c r="P21" s="65"/>
      <c r="Q21" s="66"/>
      <c r="R21" s="65">
        <f>VLOOKUP($A21,'Return Data'!$B$7:$R$2843,16,0)</f>
        <v>39.5411</v>
      </c>
      <c r="S21" s="67">
        <f t="shared" si="11"/>
        <v>4</v>
      </c>
    </row>
    <row r="22" spans="1:19" x14ac:dyDescent="0.3">
      <c r="A22" s="63" t="s">
        <v>1474</v>
      </c>
      <c r="B22" s="64">
        <f>VLOOKUP($A22,'Return Data'!$B$7:$R$2843,3,0)</f>
        <v>44393</v>
      </c>
      <c r="C22" s="65">
        <f>VLOOKUP($A22,'Return Data'!$B$7:$R$2843,4,0)</f>
        <v>146.733</v>
      </c>
      <c r="D22" s="65">
        <f>VLOOKUP($A22,'Return Data'!$B$7:$R$2843,10,0)</f>
        <v>22.825099999999999</v>
      </c>
      <c r="E22" s="66">
        <f t="shared" si="0"/>
        <v>21</v>
      </c>
      <c r="F22" s="65">
        <f>VLOOKUP($A22,'Return Data'!$B$7:$R$2843,11,0)</f>
        <v>42.435699999999997</v>
      </c>
      <c r="G22" s="66">
        <f t="shared" si="5"/>
        <v>11</v>
      </c>
      <c r="H22" s="65">
        <f>VLOOKUP($A22,'Return Data'!$B$7:$R$2843,12,0)</f>
        <v>84.060500000000005</v>
      </c>
      <c r="I22" s="66">
        <f t="shared" si="6"/>
        <v>4</v>
      </c>
      <c r="J22" s="65">
        <f>VLOOKUP($A22,'Return Data'!$B$7:$R$2843,13,0)</f>
        <v>124.49630000000001</v>
      </c>
      <c r="K22" s="66">
        <f t="shared" si="7"/>
        <v>2</v>
      </c>
      <c r="L22" s="65">
        <f>VLOOKUP($A22,'Return Data'!$B$7:$R$2843,17,0)</f>
        <v>45.581699999999998</v>
      </c>
      <c r="M22" s="66">
        <f t="shared" si="8"/>
        <v>3</v>
      </c>
      <c r="N22" s="65">
        <f>VLOOKUP($A22,'Return Data'!$B$7:$R$2843,14,0)</f>
        <v>26.345500000000001</v>
      </c>
      <c r="O22" s="66">
        <f t="shared" si="9"/>
        <v>3</v>
      </c>
      <c r="P22" s="65">
        <f>VLOOKUP($A22,'Return Data'!$B$7:$R$2843,15,0)</f>
        <v>20.190899999999999</v>
      </c>
      <c r="Q22" s="66">
        <f t="shared" si="10"/>
        <v>5</v>
      </c>
      <c r="R22" s="65">
        <f>VLOOKUP($A22,'Return Data'!$B$7:$R$2843,16,0)</f>
        <v>17.7958</v>
      </c>
      <c r="S22" s="67">
        <f t="shared" si="11"/>
        <v>13</v>
      </c>
    </row>
    <row r="23" spans="1:19" x14ac:dyDescent="0.3">
      <c r="A23" s="63" t="s">
        <v>1477</v>
      </c>
      <c r="B23" s="64">
        <f>VLOOKUP($A23,'Return Data'!$B$7:$R$2843,3,0)</f>
        <v>44393</v>
      </c>
      <c r="C23" s="65">
        <f>VLOOKUP($A23,'Return Data'!$B$7:$R$2843,4,0)</f>
        <v>39.707000000000001</v>
      </c>
      <c r="D23" s="65">
        <f>VLOOKUP($A23,'Return Data'!$B$7:$R$2843,10,0)</f>
        <v>28.8185</v>
      </c>
      <c r="E23" s="66">
        <f t="shared" si="0"/>
        <v>9</v>
      </c>
      <c r="F23" s="65">
        <f>VLOOKUP($A23,'Return Data'!$B$7:$R$2843,11,0)</f>
        <v>45.462899999999998</v>
      </c>
      <c r="G23" s="66">
        <f t="shared" si="5"/>
        <v>6</v>
      </c>
      <c r="H23" s="65">
        <f>VLOOKUP($A23,'Return Data'!$B$7:$R$2843,12,0)</f>
        <v>83.049099999999996</v>
      </c>
      <c r="I23" s="66">
        <f t="shared" si="6"/>
        <v>6</v>
      </c>
      <c r="J23" s="65">
        <f>VLOOKUP($A23,'Return Data'!$B$7:$R$2843,13,0)</f>
        <v>112.371</v>
      </c>
      <c r="K23" s="66">
        <f t="shared" si="7"/>
        <v>8</v>
      </c>
      <c r="L23" s="65">
        <f>VLOOKUP($A23,'Return Data'!$B$7:$R$2843,17,0)</f>
        <v>30.880800000000001</v>
      </c>
      <c r="M23" s="66">
        <f t="shared" si="8"/>
        <v>16</v>
      </c>
      <c r="N23" s="65">
        <f>VLOOKUP($A23,'Return Data'!$B$7:$R$2843,14,0)</f>
        <v>16.021699999999999</v>
      </c>
      <c r="O23" s="66">
        <f t="shared" si="9"/>
        <v>10</v>
      </c>
      <c r="P23" s="65">
        <f>VLOOKUP($A23,'Return Data'!$B$7:$R$2843,15,0)</f>
        <v>19.050599999999999</v>
      </c>
      <c r="Q23" s="66">
        <f t="shared" si="10"/>
        <v>7</v>
      </c>
      <c r="R23" s="65">
        <f>VLOOKUP($A23,'Return Data'!$B$7:$R$2843,16,0)</f>
        <v>21.161999999999999</v>
      </c>
      <c r="S23" s="67">
        <f t="shared" si="11"/>
        <v>10</v>
      </c>
    </row>
    <row r="24" spans="1:19" x14ac:dyDescent="0.3">
      <c r="A24" s="63" t="s">
        <v>1478</v>
      </c>
      <c r="B24" s="64">
        <f>VLOOKUP($A24,'Return Data'!$B$7:$R$2843,3,0)</f>
        <v>44393</v>
      </c>
      <c r="C24" s="65">
        <f>VLOOKUP($A24,'Return Data'!$B$7:$R$2843,4,0)</f>
        <v>76.357100000000003</v>
      </c>
      <c r="D24" s="65">
        <f>VLOOKUP($A24,'Return Data'!$B$7:$R$2843,10,0)</f>
        <v>27.919799999999999</v>
      </c>
      <c r="E24" s="66">
        <f t="shared" si="0"/>
        <v>11</v>
      </c>
      <c r="F24" s="65">
        <f>VLOOKUP($A24,'Return Data'!$B$7:$R$2843,11,0)</f>
        <v>47.462200000000003</v>
      </c>
      <c r="G24" s="66">
        <f t="shared" si="5"/>
        <v>3</v>
      </c>
      <c r="H24" s="65">
        <f>VLOOKUP($A24,'Return Data'!$B$7:$R$2843,12,0)</f>
        <v>86.356800000000007</v>
      </c>
      <c r="I24" s="66">
        <f t="shared" si="6"/>
        <v>2</v>
      </c>
      <c r="J24" s="65">
        <f>VLOOKUP($A24,'Return Data'!$B$7:$R$2843,13,0)</f>
        <v>117.14870000000001</v>
      </c>
      <c r="K24" s="66">
        <f t="shared" si="7"/>
        <v>5</v>
      </c>
      <c r="L24" s="65">
        <f>VLOOKUP($A24,'Return Data'!$B$7:$R$2843,17,0)</f>
        <v>41.415300000000002</v>
      </c>
      <c r="M24" s="66">
        <f t="shared" si="8"/>
        <v>7</v>
      </c>
      <c r="N24" s="65">
        <f>VLOOKUP($A24,'Return Data'!$B$7:$R$2843,14,0)</f>
        <v>23.9054</v>
      </c>
      <c r="O24" s="66">
        <f t="shared" si="9"/>
        <v>5</v>
      </c>
      <c r="P24" s="65">
        <f>VLOOKUP($A24,'Return Data'!$B$7:$R$2843,15,0)</f>
        <v>22.360299999999999</v>
      </c>
      <c r="Q24" s="66">
        <f t="shared" si="10"/>
        <v>1</v>
      </c>
      <c r="R24" s="65">
        <f>VLOOKUP($A24,'Return Data'!$B$7:$R$2843,16,0)</f>
        <v>20.630199999999999</v>
      </c>
      <c r="S24" s="67">
        <f t="shared" si="11"/>
        <v>12</v>
      </c>
    </row>
    <row r="25" spans="1:19" x14ac:dyDescent="0.3">
      <c r="A25" s="63" t="s">
        <v>1481</v>
      </c>
      <c r="B25" s="64">
        <f>VLOOKUP($A25,'Return Data'!$B$7:$R$2843,3,0)</f>
        <v>44393</v>
      </c>
      <c r="C25" s="65">
        <f>VLOOKUP($A25,'Return Data'!$B$7:$R$2843,4,0)</f>
        <v>20.79</v>
      </c>
      <c r="D25" s="65">
        <f>VLOOKUP($A25,'Return Data'!$B$7:$R$2843,10,0)</f>
        <v>28.333300000000001</v>
      </c>
      <c r="E25" s="66">
        <f t="shared" si="0"/>
        <v>10</v>
      </c>
      <c r="F25" s="65">
        <f>VLOOKUP($A25,'Return Data'!$B$7:$R$2843,11,0)</f>
        <v>41.3324</v>
      </c>
      <c r="G25" s="66">
        <f t="shared" si="5"/>
        <v>12</v>
      </c>
      <c r="H25" s="65">
        <f>VLOOKUP($A25,'Return Data'!$B$7:$R$2843,12,0)</f>
        <v>75.591200000000001</v>
      </c>
      <c r="I25" s="66">
        <f t="shared" si="6"/>
        <v>14</v>
      </c>
      <c r="J25" s="65">
        <f>VLOOKUP($A25,'Return Data'!$B$7:$R$2843,13,0)</f>
        <v>105.63800000000001</v>
      </c>
      <c r="K25" s="66">
        <f t="shared" si="7"/>
        <v>15</v>
      </c>
      <c r="L25" s="65"/>
      <c r="M25" s="66"/>
      <c r="N25" s="65"/>
      <c r="O25" s="66"/>
      <c r="P25" s="65"/>
      <c r="Q25" s="66"/>
      <c r="R25" s="65">
        <f>VLOOKUP($A25,'Return Data'!$B$7:$R$2843,16,0)</f>
        <v>39.937199999999997</v>
      </c>
      <c r="S25" s="67">
        <f t="shared" si="11"/>
        <v>3</v>
      </c>
    </row>
    <row r="26" spans="1:19" x14ac:dyDescent="0.3">
      <c r="A26" s="63" t="s">
        <v>1482</v>
      </c>
      <c r="B26" s="64">
        <f>VLOOKUP($A26,'Return Data'!$B$7:$R$2843,3,0)</f>
        <v>44393</v>
      </c>
      <c r="C26" s="65">
        <f>VLOOKUP($A26,'Return Data'!$B$7:$R$2843,4,0)</f>
        <v>137.922369658836</v>
      </c>
      <c r="D26" s="65">
        <f>VLOOKUP($A26,'Return Data'!$B$7:$R$2843,10,0)</f>
        <v>36.789400000000001</v>
      </c>
      <c r="E26" s="66">
        <f t="shared" si="0"/>
        <v>1</v>
      </c>
      <c r="F26" s="65">
        <f>VLOOKUP($A26,'Return Data'!$B$7:$R$2843,11,0)</f>
        <v>62.459400000000002</v>
      </c>
      <c r="G26" s="66">
        <f t="shared" si="5"/>
        <v>1</v>
      </c>
      <c r="H26" s="65">
        <f>VLOOKUP($A26,'Return Data'!$B$7:$R$2843,12,0)</f>
        <v>105.50530000000001</v>
      </c>
      <c r="I26" s="66">
        <f t="shared" si="6"/>
        <v>1</v>
      </c>
      <c r="J26" s="65">
        <f>VLOOKUP($A26,'Return Data'!$B$7:$R$2843,13,0)</f>
        <v>178.1618</v>
      </c>
      <c r="K26" s="66">
        <f t="shared" si="7"/>
        <v>1</v>
      </c>
      <c r="L26" s="65">
        <f>VLOOKUP($A26,'Return Data'!$B$7:$R$2843,17,0)</f>
        <v>66.525000000000006</v>
      </c>
      <c r="M26" s="66">
        <f t="shared" si="8"/>
        <v>1</v>
      </c>
      <c r="N26" s="65">
        <f>VLOOKUP($A26,'Return Data'!$B$7:$R$2843,14,0)</f>
        <v>33.932299999999998</v>
      </c>
      <c r="O26" s="66">
        <f t="shared" si="9"/>
        <v>1</v>
      </c>
      <c r="P26" s="65">
        <f>VLOOKUP($A26,'Return Data'!$B$7:$R$2843,15,0)</f>
        <v>21.4895</v>
      </c>
      <c r="Q26" s="66">
        <f t="shared" si="10"/>
        <v>3</v>
      </c>
      <c r="R26" s="65">
        <f>VLOOKUP($A26,'Return Data'!$B$7:$R$2843,16,0)</f>
        <v>11.178100000000001</v>
      </c>
      <c r="S26" s="67">
        <f t="shared" si="11"/>
        <v>22</v>
      </c>
    </row>
    <row r="27" spans="1:19" x14ac:dyDescent="0.3">
      <c r="A27" s="63" t="s">
        <v>1485</v>
      </c>
      <c r="B27" s="64">
        <f>VLOOKUP($A27,'Return Data'!$B$7:$R$2843,3,0)</f>
        <v>44393</v>
      </c>
      <c r="C27" s="65">
        <f>VLOOKUP($A27,'Return Data'!$B$7:$R$2843,4,0)</f>
        <v>95.437200000000004</v>
      </c>
      <c r="D27" s="65">
        <f>VLOOKUP($A27,'Return Data'!$B$7:$R$2843,10,0)</f>
        <v>19.8004</v>
      </c>
      <c r="E27" s="66">
        <f t="shared" si="0"/>
        <v>23</v>
      </c>
      <c r="F27" s="65">
        <f>VLOOKUP($A27,'Return Data'!$B$7:$R$2843,11,0)</f>
        <v>29.658300000000001</v>
      </c>
      <c r="G27" s="66">
        <f t="shared" si="5"/>
        <v>23</v>
      </c>
      <c r="H27" s="65">
        <f>VLOOKUP($A27,'Return Data'!$B$7:$R$2843,12,0)</f>
        <v>64.571299999999994</v>
      </c>
      <c r="I27" s="66">
        <f t="shared" si="6"/>
        <v>22</v>
      </c>
      <c r="J27" s="65">
        <f>VLOOKUP($A27,'Return Data'!$B$7:$R$2843,13,0)</f>
        <v>91.465599999999995</v>
      </c>
      <c r="K27" s="66">
        <f t="shared" si="7"/>
        <v>22</v>
      </c>
      <c r="L27" s="65">
        <f>VLOOKUP($A27,'Return Data'!$B$7:$R$2843,17,0)</f>
        <v>37.657299999999999</v>
      </c>
      <c r="M27" s="66">
        <f t="shared" si="8"/>
        <v>12</v>
      </c>
      <c r="N27" s="65">
        <f>VLOOKUP($A27,'Return Data'!$B$7:$R$2843,14,0)</f>
        <v>23.460699999999999</v>
      </c>
      <c r="O27" s="66">
        <f t="shared" si="9"/>
        <v>7</v>
      </c>
      <c r="P27" s="65">
        <f>VLOOKUP($A27,'Return Data'!$B$7:$R$2843,15,0)</f>
        <v>22.178000000000001</v>
      </c>
      <c r="Q27" s="66">
        <f t="shared" si="10"/>
        <v>2</v>
      </c>
      <c r="R27" s="65">
        <f>VLOOKUP($A27,'Return Data'!$B$7:$R$2843,16,0)</f>
        <v>20.955100000000002</v>
      </c>
      <c r="S27" s="67">
        <f t="shared" si="11"/>
        <v>11</v>
      </c>
    </row>
    <row r="28" spans="1:19" x14ac:dyDescent="0.3">
      <c r="A28" s="63" t="s">
        <v>1486</v>
      </c>
      <c r="B28" s="64">
        <f>VLOOKUP($A28,'Return Data'!$B$7:$R$2843,3,0)</f>
        <v>44393</v>
      </c>
      <c r="C28" s="65">
        <f>VLOOKUP($A28,'Return Data'!$B$7:$R$2843,4,0)</f>
        <v>136.3398</v>
      </c>
      <c r="D28" s="65">
        <f>VLOOKUP($A28,'Return Data'!$B$7:$R$2843,10,0)</f>
        <v>26.0093</v>
      </c>
      <c r="E28" s="66">
        <f t="shared" si="0"/>
        <v>16</v>
      </c>
      <c r="F28" s="65">
        <f>VLOOKUP($A28,'Return Data'!$B$7:$R$2843,11,0)</f>
        <v>39.810899999999997</v>
      </c>
      <c r="G28" s="66">
        <f t="shared" si="5"/>
        <v>15</v>
      </c>
      <c r="H28" s="65">
        <f>VLOOKUP($A28,'Return Data'!$B$7:$R$2843,12,0)</f>
        <v>75.316299999999998</v>
      </c>
      <c r="I28" s="66">
        <f t="shared" si="6"/>
        <v>15</v>
      </c>
      <c r="J28" s="65">
        <f>VLOOKUP($A28,'Return Data'!$B$7:$R$2843,13,0)</f>
        <v>109.20959999999999</v>
      </c>
      <c r="K28" s="66">
        <f t="shared" si="7"/>
        <v>13</v>
      </c>
      <c r="L28" s="65">
        <f>VLOOKUP($A28,'Return Data'!$B$7:$R$2843,17,0)</f>
        <v>32.575800000000001</v>
      </c>
      <c r="M28" s="66">
        <f t="shared" si="8"/>
        <v>14</v>
      </c>
      <c r="N28" s="65">
        <f>VLOOKUP($A28,'Return Data'!$B$7:$R$2843,14,0)</f>
        <v>16.011099999999999</v>
      </c>
      <c r="O28" s="66">
        <f t="shared" si="9"/>
        <v>11</v>
      </c>
      <c r="P28" s="65">
        <f>VLOOKUP($A28,'Return Data'!$B$7:$R$2843,15,0)</f>
        <v>12.7662</v>
      </c>
      <c r="Q28" s="66">
        <f t="shared" si="10"/>
        <v>14</v>
      </c>
      <c r="R28" s="65">
        <f>VLOOKUP($A28,'Return Data'!$B$7:$R$2843,16,0)</f>
        <v>17.241299999999999</v>
      </c>
      <c r="S28" s="67">
        <f t="shared" si="11"/>
        <v>15</v>
      </c>
    </row>
    <row r="29" spans="1:19" x14ac:dyDescent="0.3">
      <c r="A29" s="63" t="s">
        <v>1489</v>
      </c>
      <c r="B29" s="64">
        <f>VLOOKUP($A29,'Return Data'!$B$7:$R$2843,3,0)</f>
        <v>44393</v>
      </c>
      <c r="C29" s="65">
        <f>VLOOKUP($A29,'Return Data'!$B$7:$R$2843,4,0)</f>
        <v>19.738099999999999</v>
      </c>
      <c r="D29" s="65">
        <f>VLOOKUP($A29,'Return Data'!$B$7:$R$2843,10,0)</f>
        <v>29.729600000000001</v>
      </c>
      <c r="E29" s="66">
        <f t="shared" si="0"/>
        <v>6</v>
      </c>
      <c r="F29" s="65">
        <f>VLOOKUP($A29,'Return Data'!$B$7:$R$2843,11,0)</f>
        <v>50.088200000000001</v>
      </c>
      <c r="G29" s="66">
        <f t="shared" si="5"/>
        <v>2</v>
      </c>
      <c r="H29" s="65">
        <f>VLOOKUP($A29,'Return Data'!$B$7:$R$2843,12,0)</f>
        <v>82.4696</v>
      </c>
      <c r="I29" s="66">
        <f t="shared" si="6"/>
        <v>7</v>
      </c>
      <c r="J29" s="65">
        <f>VLOOKUP($A29,'Return Data'!$B$7:$R$2843,13,0)</f>
        <v>102.6541</v>
      </c>
      <c r="K29" s="66">
        <f t="shared" si="7"/>
        <v>16</v>
      </c>
      <c r="L29" s="65">
        <f>VLOOKUP($A29,'Return Data'!$B$7:$R$2843,17,0)</f>
        <v>39.369100000000003</v>
      </c>
      <c r="M29" s="66">
        <f t="shared" si="8"/>
        <v>9</v>
      </c>
      <c r="N29" s="65"/>
      <c r="O29" s="66"/>
      <c r="P29" s="65"/>
      <c r="Q29" s="66"/>
      <c r="R29" s="65">
        <f>VLOOKUP($A29,'Return Data'!$B$7:$R$2843,16,0)</f>
        <v>28.921099999999999</v>
      </c>
      <c r="S29" s="67">
        <f t="shared" si="11"/>
        <v>7</v>
      </c>
    </row>
    <row r="30" spans="1:19" x14ac:dyDescent="0.3">
      <c r="A30" s="63" t="s">
        <v>1491</v>
      </c>
      <c r="B30" s="64">
        <f>VLOOKUP($A30,'Return Data'!$B$7:$R$2843,3,0)</f>
        <v>44393</v>
      </c>
      <c r="C30" s="65">
        <f>VLOOKUP($A30,'Return Data'!$B$7:$R$2843,4,0)</f>
        <v>27.28</v>
      </c>
      <c r="D30" s="65">
        <f>VLOOKUP($A30,'Return Data'!$B$7:$R$2843,10,0)</f>
        <v>27.6556</v>
      </c>
      <c r="E30" s="66">
        <f t="shared" si="0"/>
        <v>12</v>
      </c>
      <c r="F30" s="65">
        <f>VLOOKUP($A30,'Return Data'!$B$7:$R$2843,11,0)</f>
        <v>44.568100000000001</v>
      </c>
      <c r="G30" s="66">
        <f t="shared" si="5"/>
        <v>8</v>
      </c>
      <c r="H30" s="65">
        <f>VLOOKUP($A30,'Return Data'!$B$7:$R$2843,12,0)</f>
        <v>71.249200000000002</v>
      </c>
      <c r="I30" s="66">
        <f t="shared" si="6"/>
        <v>17</v>
      </c>
      <c r="J30" s="65">
        <f>VLOOKUP($A30,'Return Data'!$B$7:$R$2843,13,0)</f>
        <v>112.1306</v>
      </c>
      <c r="K30" s="66">
        <f t="shared" si="7"/>
        <v>10</v>
      </c>
      <c r="L30" s="65">
        <f>VLOOKUP($A30,'Return Data'!$B$7:$R$2843,17,0)</f>
        <v>44.898600000000002</v>
      </c>
      <c r="M30" s="66">
        <f t="shared" si="8"/>
        <v>4</v>
      </c>
      <c r="N30" s="65">
        <f>VLOOKUP($A30,'Return Data'!$B$7:$R$2843,14,0)</f>
        <v>23.540199999999999</v>
      </c>
      <c r="O30" s="66">
        <f t="shared" si="9"/>
        <v>6</v>
      </c>
      <c r="P30" s="65">
        <f>VLOOKUP($A30,'Return Data'!$B$7:$R$2843,15,0)</f>
        <v>16.7423</v>
      </c>
      <c r="Q30" s="66">
        <f t="shared" si="10"/>
        <v>9</v>
      </c>
      <c r="R30" s="65">
        <f>VLOOKUP($A30,'Return Data'!$B$7:$R$2843,16,0)</f>
        <v>15.1731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27.423517391304355</v>
      </c>
      <c r="E32" s="74"/>
      <c r="F32" s="75">
        <f>AVERAGE(F8:F30)</f>
        <v>42.098956521739126</v>
      </c>
      <c r="G32" s="74"/>
      <c r="H32" s="75">
        <f>AVERAGE(H8:H30)</f>
        <v>77.270230434782619</v>
      </c>
      <c r="I32" s="74"/>
      <c r="J32" s="75">
        <f>AVERAGE(J8:J30)</f>
        <v>110.33464347826087</v>
      </c>
      <c r="K32" s="74"/>
      <c r="L32" s="75">
        <f>AVERAGE(L8:L30)</f>
        <v>38.956759999999989</v>
      </c>
      <c r="M32" s="74"/>
      <c r="N32" s="75">
        <f>AVERAGE(N8:N30)</f>
        <v>20.851306666666666</v>
      </c>
      <c r="O32" s="74"/>
      <c r="P32" s="75">
        <f>AVERAGE(P8:P30)</f>
        <v>17.839807142857143</v>
      </c>
      <c r="Q32" s="74"/>
      <c r="R32" s="75">
        <f>AVERAGE(R8:R30)</f>
        <v>24.743517391304348</v>
      </c>
      <c r="S32" s="76"/>
    </row>
    <row r="33" spans="1:19" x14ac:dyDescent="0.3">
      <c r="A33" s="73" t="s">
        <v>28</v>
      </c>
      <c r="B33" s="74"/>
      <c r="C33" s="74"/>
      <c r="D33" s="75">
        <f>MIN(D8:D30)</f>
        <v>19.8004</v>
      </c>
      <c r="E33" s="74"/>
      <c r="F33" s="75">
        <f>MIN(F8:F30)</f>
        <v>29.658300000000001</v>
      </c>
      <c r="G33" s="74"/>
      <c r="H33" s="75">
        <f>MIN(H8:H30)</f>
        <v>64.463099999999997</v>
      </c>
      <c r="I33" s="74"/>
      <c r="J33" s="75">
        <f>MIN(J8:J30)</f>
        <v>90.214600000000004</v>
      </c>
      <c r="K33" s="74"/>
      <c r="L33" s="75">
        <f>MIN(L8:L30)</f>
        <v>26.971900000000002</v>
      </c>
      <c r="M33" s="74"/>
      <c r="N33" s="75">
        <f>MIN(N8:N30)</f>
        <v>13.1989</v>
      </c>
      <c r="O33" s="74"/>
      <c r="P33" s="75">
        <f>MIN(P8:P30)</f>
        <v>12.7662</v>
      </c>
      <c r="Q33" s="74"/>
      <c r="R33" s="75">
        <f>MIN(R8:R30)</f>
        <v>10.760400000000001</v>
      </c>
      <c r="S33" s="76"/>
    </row>
    <row r="34" spans="1:19" ht="15" thickBot="1" x14ac:dyDescent="0.35">
      <c r="A34" s="77" t="s">
        <v>29</v>
      </c>
      <c r="B34" s="78"/>
      <c r="C34" s="78"/>
      <c r="D34" s="79">
        <f>MAX(D8:D30)</f>
        <v>36.789400000000001</v>
      </c>
      <c r="E34" s="78"/>
      <c r="F34" s="79">
        <f>MAX(F8:F30)</f>
        <v>62.459400000000002</v>
      </c>
      <c r="G34" s="78"/>
      <c r="H34" s="79">
        <f>MAX(H8:H30)</f>
        <v>105.50530000000001</v>
      </c>
      <c r="I34" s="78"/>
      <c r="J34" s="79">
        <f>MAX(J8:J30)</f>
        <v>178.1618</v>
      </c>
      <c r="K34" s="78"/>
      <c r="L34" s="79">
        <f>MAX(L8:L30)</f>
        <v>66.525000000000006</v>
      </c>
      <c r="M34" s="78"/>
      <c r="N34" s="79">
        <f>MAX(N8:N30)</f>
        <v>33.932299999999998</v>
      </c>
      <c r="O34" s="78"/>
      <c r="P34" s="79">
        <f>MAX(P8:P30)</f>
        <v>22.360299999999999</v>
      </c>
      <c r="Q34" s="78"/>
      <c r="R34" s="79">
        <f>MAX(R8:R30)</f>
        <v>73.221400000000003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44393</v>
      </c>
      <c r="C8" s="65">
        <f>VLOOKUP($A8,'Return Data'!$B$7:$R$2843,4,0)</f>
        <v>450.28</v>
      </c>
      <c r="D8" s="65">
        <f>VLOOKUP($A8,'Return Data'!$B$7:$R$2843,10,0)</f>
        <v>19.815899999999999</v>
      </c>
      <c r="E8" s="66">
        <f t="shared" ref="E8:E33" si="0">RANK(D8,D$8:D$33,0)</f>
        <v>10</v>
      </c>
      <c r="F8" s="65">
        <f>VLOOKUP($A8,'Return Data'!$B$7:$R$2843,11,0)</f>
        <v>27.133099999999999</v>
      </c>
      <c r="G8" s="66">
        <f t="shared" ref="G8:G25" si="1">RANK(F8,F$8:F$33,0)</f>
        <v>13</v>
      </c>
      <c r="H8" s="65">
        <f>VLOOKUP($A8,'Return Data'!$B$7:$R$2843,12,0)</f>
        <v>59.7928</v>
      </c>
      <c r="I8" s="66">
        <f t="shared" ref="I8:I25" si="2">RANK(H8,H$8:H$33,0)</f>
        <v>13</v>
      </c>
      <c r="J8" s="65">
        <f>VLOOKUP($A8,'Return Data'!$B$7:$R$2843,13,0)</f>
        <v>77.268600000000006</v>
      </c>
      <c r="K8" s="66">
        <f t="shared" ref="K8:K21" si="3">RANK(J8,J$8:J$33,0)</f>
        <v>13</v>
      </c>
      <c r="L8" s="65">
        <f>VLOOKUP($A8,'Return Data'!$B$7:$R$2843,17,0)</f>
        <v>23.200399999999998</v>
      </c>
      <c r="M8" s="66">
        <f t="shared" ref="M8:M21" si="4">RANK(L8,L$8:L$33,0)</f>
        <v>22</v>
      </c>
      <c r="N8" s="65">
        <f>VLOOKUP($A8,'Return Data'!$B$7:$R$2843,14,0)</f>
        <v>13.9534</v>
      </c>
      <c r="O8" s="66">
        <f t="shared" ref="O8:O20" si="5">RANK(N8,N$8:N$33,0)</f>
        <v>21</v>
      </c>
      <c r="P8" s="65">
        <f>VLOOKUP($A8,'Return Data'!$B$7:$R$2843,15,0)</f>
        <v>13.3668</v>
      </c>
      <c r="Q8" s="66">
        <f t="shared" ref="Q8:Q16" si="6">RANK(P8,P$8:P$33,0)</f>
        <v>19</v>
      </c>
      <c r="R8" s="65">
        <f>VLOOKUP($A8,'Return Data'!$B$7:$R$2843,16,0)</f>
        <v>16.749300000000002</v>
      </c>
      <c r="S8" s="67">
        <f t="shared" ref="S8:S33" si="7">RANK(R8,R$8:R$33,0)</f>
        <v>24</v>
      </c>
    </row>
    <row r="9" spans="1:20" x14ac:dyDescent="0.3">
      <c r="A9" s="63" t="s">
        <v>1150</v>
      </c>
      <c r="B9" s="64">
        <f>VLOOKUP($A9,'Return Data'!$B$7:$R$2843,3,0)</f>
        <v>44393</v>
      </c>
      <c r="C9" s="65">
        <f>VLOOKUP($A9,'Return Data'!$B$7:$R$2843,4,0)</f>
        <v>69.7</v>
      </c>
      <c r="D9" s="65">
        <f>VLOOKUP($A9,'Return Data'!$B$7:$R$2843,10,0)</f>
        <v>15.703900000000001</v>
      </c>
      <c r="E9" s="66">
        <f t="shared" si="0"/>
        <v>23</v>
      </c>
      <c r="F9" s="65">
        <f>VLOOKUP($A9,'Return Data'!$B$7:$R$2843,11,0)</f>
        <v>24.0214</v>
      </c>
      <c r="G9" s="66">
        <f t="shared" si="1"/>
        <v>21</v>
      </c>
      <c r="H9" s="65">
        <f>VLOOKUP($A9,'Return Data'!$B$7:$R$2843,12,0)</f>
        <v>50.280299999999997</v>
      </c>
      <c r="I9" s="66">
        <f t="shared" si="2"/>
        <v>23</v>
      </c>
      <c r="J9" s="65">
        <f>VLOOKUP($A9,'Return Data'!$B$7:$R$2843,13,0)</f>
        <v>66.547200000000004</v>
      </c>
      <c r="K9" s="66">
        <f t="shared" si="3"/>
        <v>23</v>
      </c>
      <c r="L9" s="65">
        <f>VLOOKUP($A9,'Return Data'!$B$7:$R$2843,17,0)</f>
        <v>33.564</v>
      </c>
      <c r="M9" s="66">
        <f t="shared" si="4"/>
        <v>9</v>
      </c>
      <c r="N9" s="65">
        <f>VLOOKUP($A9,'Return Data'!$B$7:$R$2843,14,0)</f>
        <v>23.6127</v>
      </c>
      <c r="O9" s="66">
        <f t="shared" si="5"/>
        <v>3</v>
      </c>
      <c r="P9" s="65">
        <f>VLOOKUP($A9,'Return Data'!$B$7:$R$2843,15,0)</f>
        <v>21.2759</v>
      </c>
      <c r="Q9" s="66">
        <f t="shared" si="6"/>
        <v>1</v>
      </c>
      <c r="R9" s="65">
        <f>VLOOKUP($A9,'Return Data'!$B$7:$R$2843,16,0)</f>
        <v>20.988199999999999</v>
      </c>
      <c r="S9" s="67">
        <f t="shared" si="7"/>
        <v>7</v>
      </c>
    </row>
    <row r="10" spans="1:20" x14ac:dyDescent="0.3">
      <c r="A10" s="63" t="s">
        <v>1153</v>
      </c>
      <c r="B10" s="64">
        <f>VLOOKUP($A10,'Return Data'!$B$7:$R$2843,3,0)</f>
        <v>44393</v>
      </c>
      <c r="C10" s="65">
        <f>VLOOKUP($A10,'Return Data'!$B$7:$R$2843,4,0)</f>
        <v>16.559999999999999</v>
      </c>
      <c r="D10" s="65">
        <f>VLOOKUP($A10,'Return Data'!$B$7:$R$2843,10,0)</f>
        <v>21.854299999999999</v>
      </c>
      <c r="E10" s="66">
        <f t="shared" si="0"/>
        <v>5</v>
      </c>
      <c r="F10" s="65">
        <f>VLOOKUP($A10,'Return Data'!$B$7:$R$2843,11,0)</f>
        <v>29.882400000000001</v>
      </c>
      <c r="G10" s="66">
        <f t="shared" si="1"/>
        <v>9</v>
      </c>
      <c r="H10" s="65">
        <f>VLOOKUP($A10,'Return Data'!$B$7:$R$2843,12,0)</f>
        <v>61.089500000000001</v>
      </c>
      <c r="I10" s="66">
        <f t="shared" si="2"/>
        <v>12</v>
      </c>
      <c r="J10" s="65">
        <f>VLOOKUP($A10,'Return Data'!$B$7:$R$2843,13,0)</f>
        <v>81.181600000000003</v>
      </c>
      <c r="K10" s="66">
        <f t="shared" si="3"/>
        <v>12</v>
      </c>
      <c r="L10" s="65">
        <f>VLOOKUP($A10,'Return Data'!$B$7:$R$2843,17,0)</f>
        <v>33.964799999999997</v>
      </c>
      <c r="M10" s="66">
        <f t="shared" si="4"/>
        <v>8</v>
      </c>
      <c r="N10" s="65">
        <f>VLOOKUP($A10,'Return Data'!$B$7:$R$2843,14,0)</f>
        <v>19.456499999999998</v>
      </c>
      <c r="O10" s="66">
        <f t="shared" si="5"/>
        <v>13</v>
      </c>
      <c r="P10" s="65">
        <f>VLOOKUP($A10,'Return Data'!$B$7:$R$2843,15,0)</f>
        <v>17.555099999999999</v>
      </c>
      <c r="Q10" s="66">
        <f t="shared" si="6"/>
        <v>10</v>
      </c>
      <c r="R10" s="65">
        <f>VLOOKUP($A10,'Return Data'!$B$7:$R$2843,16,0)</f>
        <v>9.8536999999999999</v>
      </c>
      <c r="S10" s="67">
        <f t="shared" si="7"/>
        <v>26</v>
      </c>
    </row>
    <row r="11" spans="1:20" x14ac:dyDescent="0.3">
      <c r="A11" s="63" t="s">
        <v>1155</v>
      </c>
      <c r="B11" s="64">
        <f>VLOOKUP($A11,'Return Data'!$B$7:$R$2843,3,0)</f>
        <v>44393</v>
      </c>
      <c r="C11" s="65">
        <f>VLOOKUP($A11,'Return Data'!$B$7:$R$2843,4,0)</f>
        <v>61.658000000000001</v>
      </c>
      <c r="D11" s="65">
        <f>VLOOKUP($A11,'Return Data'!$B$7:$R$2843,10,0)</f>
        <v>18.557099999999998</v>
      </c>
      <c r="E11" s="66">
        <f t="shared" si="0"/>
        <v>13</v>
      </c>
      <c r="F11" s="65">
        <f>VLOOKUP($A11,'Return Data'!$B$7:$R$2843,11,0)</f>
        <v>31.646599999999999</v>
      </c>
      <c r="G11" s="66">
        <f t="shared" si="1"/>
        <v>6</v>
      </c>
      <c r="H11" s="65">
        <f>VLOOKUP($A11,'Return Data'!$B$7:$R$2843,12,0)</f>
        <v>63.879399999999997</v>
      </c>
      <c r="I11" s="66">
        <f t="shared" si="2"/>
        <v>8</v>
      </c>
      <c r="J11" s="65">
        <f>VLOOKUP($A11,'Return Data'!$B$7:$R$2843,13,0)</f>
        <v>81.245800000000003</v>
      </c>
      <c r="K11" s="66">
        <f t="shared" si="3"/>
        <v>11</v>
      </c>
      <c r="L11" s="65">
        <f>VLOOKUP($A11,'Return Data'!$B$7:$R$2843,17,0)</f>
        <v>34.244199999999999</v>
      </c>
      <c r="M11" s="66">
        <f t="shared" si="4"/>
        <v>7</v>
      </c>
      <c r="N11" s="65">
        <f>VLOOKUP($A11,'Return Data'!$B$7:$R$2843,14,0)</f>
        <v>22.9681</v>
      </c>
      <c r="O11" s="66">
        <f t="shared" si="5"/>
        <v>4</v>
      </c>
      <c r="P11" s="65">
        <f>VLOOKUP($A11,'Return Data'!$B$7:$R$2843,15,0)</f>
        <v>17.315899999999999</v>
      </c>
      <c r="Q11" s="66">
        <f t="shared" si="6"/>
        <v>12</v>
      </c>
      <c r="R11" s="65">
        <f>VLOOKUP($A11,'Return Data'!$B$7:$R$2843,16,0)</f>
        <v>20.5852</v>
      </c>
      <c r="S11" s="67">
        <f t="shared" si="7"/>
        <v>12</v>
      </c>
    </row>
    <row r="12" spans="1:20" x14ac:dyDescent="0.3">
      <c r="A12" s="63" t="s">
        <v>1156</v>
      </c>
      <c r="B12" s="64">
        <f>VLOOKUP($A12,'Return Data'!$B$7:$R$2843,3,0)</f>
        <v>44393</v>
      </c>
      <c r="C12" s="65">
        <f>VLOOKUP($A12,'Return Data'!$B$7:$R$2843,4,0)</f>
        <v>94.146000000000001</v>
      </c>
      <c r="D12" s="65">
        <f>VLOOKUP($A12,'Return Data'!$B$7:$R$2843,10,0)</f>
        <v>15.6031</v>
      </c>
      <c r="E12" s="66">
        <f t="shared" si="0"/>
        <v>24</v>
      </c>
      <c r="F12" s="65">
        <f>VLOOKUP($A12,'Return Data'!$B$7:$R$2843,11,0)</f>
        <v>20.2637</v>
      </c>
      <c r="G12" s="66">
        <f t="shared" si="1"/>
        <v>26</v>
      </c>
      <c r="H12" s="65">
        <f>VLOOKUP($A12,'Return Data'!$B$7:$R$2843,12,0)</f>
        <v>44.302700000000002</v>
      </c>
      <c r="I12" s="66">
        <f t="shared" si="2"/>
        <v>26</v>
      </c>
      <c r="J12" s="65">
        <f>VLOOKUP($A12,'Return Data'!$B$7:$R$2843,13,0)</f>
        <v>60.991100000000003</v>
      </c>
      <c r="K12" s="66">
        <f t="shared" si="3"/>
        <v>25</v>
      </c>
      <c r="L12" s="65">
        <f>VLOOKUP($A12,'Return Data'!$B$7:$R$2843,17,0)</f>
        <v>29.327400000000001</v>
      </c>
      <c r="M12" s="66">
        <f t="shared" si="4"/>
        <v>15</v>
      </c>
      <c r="N12" s="65">
        <f>VLOOKUP($A12,'Return Data'!$B$7:$R$2843,14,0)</f>
        <v>19.828299999999999</v>
      </c>
      <c r="O12" s="66">
        <f t="shared" si="5"/>
        <v>12</v>
      </c>
      <c r="P12" s="65">
        <f>VLOOKUP($A12,'Return Data'!$B$7:$R$2843,15,0)</f>
        <v>17.5213</v>
      </c>
      <c r="Q12" s="66">
        <f t="shared" si="6"/>
        <v>11</v>
      </c>
      <c r="R12" s="65">
        <f>VLOOKUP($A12,'Return Data'!$B$7:$R$2843,16,0)</f>
        <v>19.754200000000001</v>
      </c>
      <c r="S12" s="67">
        <f t="shared" si="7"/>
        <v>18</v>
      </c>
    </row>
    <row r="13" spans="1:20" x14ac:dyDescent="0.3">
      <c r="A13" s="63" t="s">
        <v>1158</v>
      </c>
      <c r="B13" s="64">
        <f>VLOOKUP($A13,'Return Data'!$B$7:$R$2843,3,0)</f>
        <v>44393</v>
      </c>
      <c r="C13" s="65">
        <f>VLOOKUP($A13,'Return Data'!$B$7:$R$2843,4,0)</f>
        <v>52.023000000000003</v>
      </c>
      <c r="D13" s="65">
        <f>VLOOKUP($A13,'Return Data'!$B$7:$R$2843,10,0)</f>
        <v>20.691800000000001</v>
      </c>
      <c r="E13" s="66">
        <f t="shared" si="0"/>
        <v>9</v>
      </c>
      <c r="F13" s="65">
        <f>VLOOKUP($A13,'Return Data'!$B$7:$R$2843,11,0)</f>
        <v>31.997900000000001</v>
      </c>
      <c r="G13" s="66">
        <f t="shared" si="1"/>
        <v>5</v>
      </c>
      <c r="H13" s="65">
        <f>VLOOKUP($A13,'Return Data'!$B$7:$R$2843,12,0)</f>
        <v>70.070899999999995</v>
      </c>
      <c r="I13" s="66">
        <f t="shared" si="2"/>
        <v>4</v>
      </c>
      <c r="J13" s="65">
        <f>VLOOKUP($A13,'Return Data'!$B$7:$R$2843,13,0)</f>
        <v>92.935000000000002</v>
      </c>
      <c r="K13" s="66">
        <f t="shared" si="3"/>
        <v>3</v>
      </c>
      <c r="L13" s="65">
        <f>VLOOKUP($A13,'Return Data'!$B$7:$R$2843,17,0)</f>
        <v>37.095500000000001</v>
      </c>
      <c r="M13" s="66">
        <f t="shared" si="4"/>
        <v>3</v>
      </c>
      <c r="N13" s="65">
        <f>VLOOKUP($A13,'Return Data'!$B$7:$R$2843,14,0)</f>
        <v>21.964300000000001</v>
      </c>
      <c r="O13" s="66">
        <f t="shared" si="5"/>
        <v>9</v>
      </c>
      <c r="P13" s="65">
        <f>VLOOKUP($A13,'Return Data'!$B$7:$R$2843,15,0)</f>
        <v>19.898099999999999</v>
      </c>
      <c r="Q13" s="66">
        <f t="shared" si="6"/>
        <v>4</v>
      </c>
      <c r="R13" s="65">
        <f>VLOOKUP($A13,'Return Data'!$B$7:$R$2843,16,0)</f>
        <v>22.510300000000001</v>
      </c>
      <c r="S13" s="67">
        <f t="shared" si="7"/>
        <v>4</v>
      </c>
    </row>
    <row r="14" spans="1:20" x14ac:dyDescent="0.3">
      <c r="A14" s="63" t="s">
        <v>1161</v>
      </c>
      <c r="B14" s="64">
        <f>VLOOKUP($A14,'Return Data'!$B$7:$R$2843,3,0)</f>
        <v>44393</v>
      </c>
      <c r="C14" s="65">
        <f>VLOOKUP($A14,'Return Data'!$B$7:$R$2843,4,0)</f>
        <v>1559.2421999999999</v>
      </c>
      <c r="D14" s="65">
        <f>VLOOKUP($A14,'Return Data'!$B$7:$R$2843,10,0)</f>
        <v>16.236499999999999</v>
      </c>
      <c r="E14" s="66">
        <f t="shared" si="0"/>
        <v>20</v>
      </c>
      <c r="F14" s="65">
        <f>VLOOKUP($A14,'Return Data'!$B$7:$R$2843,11,0)</f>
        <v>22.160299999999999</v>
      </c>
      <c r="G14" s="66">
        <f t="shared" si="1"/>
        <v>25</v>
      </c>
      <c r="H14" s="65">
        <f>VLOOKUP($A14,'Return Data'!$B$7:$R$2843,12,0)</f>
        <v>56.316899999999997</v>
      </c>
      <c r="I14" s="66">
        <f t="shared" si="2"/>
        <v>17</v>
      </c>
      <c r="J14" s="65">
        <f>VLOOKUP($A14,'Return Data'!$B$7:$R$2843,13,0)</f>
        <v>72.666300000000007</v>
      </c>
      <c r="K14" s="66">
        <f t="shared" si="3"/>
        <v>18</v>
      </c>
      <c r="L14" s="65">
        <f>VLOOKUP($A14,'Return Data'!$B$7:$R$2843,17,0)</f>
        <v>24.642299999999999</v>
      </c>
      <c r="M14" s="66">
        <f t="shared" si="4"/>
        <v>21</v>
      </c>
      <c r="N14" s="65">
        <f>VLOOKUP($A14,'Return Data'!$B$7:$R$2843,14,0)</f>
        <v>16.321100000000001</v>
      </c>
      <c r="O14" s="66">
        <f t="shared" si="5"/>
        <v>17</v>
      </c>
      <c r="P14" s="65">
        <f>VLOOKUP($A14,'Return Data'!$B$7:$R$2843,15,0)</f>
        <v>15.044600000000001</v>
      </c>
      <c r="Q14" s="66">
        <f t="shared" si="6"/>
        <v>17</v>
      </c>
      <c r="R14" s="65">
        <f>VLOOKUP($A14,'Return Data'!$B$7:$R$2843,16,0)</f>
        <v>19.800799999999999</v>
      </c>
      <c r="S14" s="67">
        <f t="shared" si="7"/>
        <v>17</v>
      </c>
    </row>
    <row r="15" spans="1:20" x14ac:dyDescent="0.3">
      <c r="A15" s="63" t="s">
        <v>1163</v>
      </c>
      <c r="B15" s="64">
        <f>VLOOKUP($A15,'Return Data'!$B$7:$R$2843,3,0)</f>
        <v>44393</v>
      </c>
      <c r="C15" s="65">
        <f>VLOOKUP($A15,'Return Data'!$B$7:$R$2843,4,0)</f>
        <v>91.3</v>
      </c>
      <c r="D15" s="65">
        <f>VLOOKUP($A15,'Return Data'!$B$7:$R$2843,10,0)</f>
        <v>16.555199999999999</v>
      </c>
      <c r="E15" s="66">
        <f t="shared" si="0"/>
        <v>17</v>
      </c>
      <c r="F15" s="65">
        <f>VLOOKUP($A15,'Return Data'!$B$7:$R$2843,11,0)</f>
        <v>26.826699999999999</v>
      </c>
      <c r="G15" s="66">
        <f t="shared" si="1"/>
        <v>14</v>
      </c>
      <c r="H15" s="65">
        <f>VLOOKUP($A15,'Return Data'!$B$7:$R$2843,12,0)</f>
        <v>58.86</v>
      </c>
      <c r="I15" s="66">
        <f t="shared" si="2"/>
        <v>15</v>
      </c>
      <c r="J15" s="65">
        <f>VLOOKUP($A15,'Return Data'!$B$7:$R$2843,13,0)</f>
        <v>77.054599999999994</v>
      </c>
      <c r="K15" s="66">
        <f t="shared" si="3"/>
        <v>14</v>
      </c>
      <c r="L15" s="65">
        <f>VLOOKUP($A15,'Return Data'!$B$7:$R$2843,17,0)</f>
        <v>27.925899999999999</v>
      </c>
      <c r="M15" s="66">
        <f t="shared" si="4"/>
        <v>17</v>
      </c>
      <c r="N15" s="65">
        <f>VLOOKUP($A15,'Return Data'!$B$7:$R$2843,14,0)</f>
        <v>16.482500000000002</v>
      </c>
      <c r="O15" s="66">
        <f t="shared" si="5"/>
        <v>16</v>
      </c>
      <c r="P15" s="65">
        <f>VLOOKUP($A15,'Return Data'!$B$7:$R$2843,15,0)</f>
        <v>16.534400000000002</v>
      </c>
      <c r="Q15" s="66">
        <f t="shared" si="6"/>
        <v>15</v>
      </c>
      <c r="R15" s="65">
        <f>VLOOKUP($A15,'Return Data'!$B$7:$R$2843,16,0)</f>
        <v>20.434200000000001</v>
      </c>
      <c r="S15" s="67">
        <f t="shared" si="7"/>
        <v>14</v>
      </c>
    </row>
    <row r="16" spans="1:20" x14ac:dyDescent="0.3">
      <c r="A16" s="63" t="s">
        <v>1165</v>
      </c>
      <c r="B16" s="64">
        <f>VLOOKUP($A16,'Return Data'!$B$7:$R$2843,3,0)</f>
        <v>44393</v>
      </c>
      <c r="C16" s="65">
        <f>VLOOKUP($A16,'Return Data'!$B$7:$R$2843,4,0)</f>
        <v>165.21</v>
      </c>
      <c r="D16" s="65">
        <f>VLOOKUP($A16,'Return Data'!$B$7:$R$2843,10,0)</f>
        <v>21.665800000000001</v>
      </c>
      <c r="E16" s="66">
        <f t="shared" si="0"/>
        <v>6</v>
      </c>
      <c r="F16" s="65">
        <f>VLOOKUP($A16,'Return Data'!$B$7:$R$2843,11,0)</f>
        <v>29.414100000000001</v>
      </c>
      <c r="G16" s="66">
        <f t="shared" si="1"/>
        <v>10</v>
      </c>
      <c r="H16" s="65">
        <f>VLOOKUP($A16,'Return Data'!$B$7:$R$2843,12,0)</f>
        <v>66.777699999999996</v>
      </c>
      <c r="I16" s="66">
        <f t="shared" si="2"/>
        <v>7</v>
      </c>
      <c r="J16" s="65">
        <f>VLOOKUP($A16,'Return Data'!$B$7:$R$2843,13,0)</f>
        <v>88.337900000000005</v>
      </c>
      <c r="K16" s="66">
        <f t="shared" si="3"/>
        <v>5</v>
      </c>
      <c r="L16" s="65">
        <f>VLOOKUP($A16,'Return Data'!$B$7:$R$2843,17,0)</f>
        <v>28.967300000000002</v>
      </c>
      <c r="M16" s="66">
        <f t="shared" si="4"/>
        <v>16</v>
      </c>
      <c r="N16" s="65">
        <f>VLOOKUP($A16,'Return Data'!$B$7:$R$2843,14,0)</f>
        <v>18.8111</v>
      </c>
      <c r="O16" s="66">
        <f t="shared" si="5"/>
        <v>14</v>
      </c>
      <c r="P16" s="65">
        <f>VLOOKUP($A16,'Return Data'!$B$7:$R$2843,15,0)</f>
        <v>16.943999999999999</v>
      </c>
      <c r="Q16" s="66">
        <f t="shared" si="6"/>
        <v>14</v>
      </c>
      <c r="R16" s="65">
        <f>VLOOKUP($A16,'Return Data'!$B$7:$R$2843,16,0)</f>
        <v>20.2834</v>
      </c>
      <c r="S16" s="67">
        <f t="shared" si="7"/>
        <v>16</v>
      </c>
    </row>
    <row r="17" spans="1:19" x14ac:dyDescent="0.3">
      <c r="A17" s="63" t="s">
        <v>1167</v>
      </c>
      <c r="B17" s="64">
        <f>VLOOKUP($A17,'Return Data'!$B$7:$R$2843,3,0)</f>
        <v>44393</v>
      </c>
      <c r="C17" s="65">
        <f>VLOOKUP($A17,'Return Data'!$B$7:$R$2843,4,0)</f>
        <v>17.66</v>
      </c>
      <c r="D17" s="65">
        <f>VLOOKUP($A17,'Return Data'!$B$7:$R$2843,10,0)</f>
        <v>16.031500000000001</v>
      </c>
      <c r="E17" s="66">
        <f t="shared" si="0"/>
        <v>21</v>
      </c>
      <c r="F17" s="65">
        <f>VLOOKUP($A17,'Return Data'!$B$7:$R$2843,11,0)</f>
        <v>24.453800000000001</v>
      </c>
      <c r="G17" s="66">
        <f t="shared" si="1"/>
        <v>19</v>
      </c>
      <c r="H17" s="65">
        <f>VLOOKUP($A17,'Return Data'!$B$7:$R$2843,12,0)</f>
        <v>53.165700000000001</v>
      </c>
      <c r="I17" s="66">
        <f t="shared" si="2"/>
        <v>21</v>
      </c>
      <c r="J17" s="65">
        <f>VLOOKUP($A17,'Return Data'!$B$7:$R$2843,13,0)</f>
        <v>68.672399999999996</v>
      </c>
      <c r="K17" s="66">
        <f t="shared" si="3"/>
        <v>20</v>
      </c>
      <c r="L17" s="65">
        <f>VLOOKUP($A17,'Return Data'!$B$7:$R$2843,17,0)</f>
        <v>27.478200000000001</v>
      </c>
      <c r="M17" s="66">
        <f t="shared" si="4"/>
        <v>18</v>
      </c>
      <c r="N17" s="65">
        <f>VLOOKUP($A17,'Return Data'!$B$7:$R$2843,14,0)</f>
        <v>15.4231</v>
      </c>
      <c r="O17" s="66">
        <f t="shared" si="5"/>
        <v>18</v>
      </c>
      <c r="P17" s="65"/>
      <c r="Q17" s="66"/>
      <c r="R17" s="65">
        <f>VLOOKUP($A17,'Return Data'!$B$7:$R$2843,16,0)</f>
        <v>13.555</v>
      </c>
      <c r="S17" s="67">
        <f t="shared" si="7"/>
        <v>25</v>
      </c>
    </row>
    <row r="18" spans="1:19" x14ac:dyDescent="0.3">
      <c r="A18" s="63" t="s">
        <v>1169</v>
      </c>
      <c r="B18" s="64">
        <f>VLOOKUP($A18,'Return Data'!$B$7:$R$2843,3,0)</f>
        <v>44393</v>
      </c>
      <c r="C18" s="65">
        <f>VLOOKUP($A18,'Return Data'!$B$7:$R$2843,4,0)</f>
        <v>92.97</v>
      </c>
      <c r="D18" s="65">
        <f>VLOOKUP($A18,'Return Data'!$B$7:$R$2843,10,0)</f>
        <v>21.038900000000002</v>
      </c>
      <c r="E18" s="66">
        <f t="shared" si="0"/>
        <v>8</v>
      </c>
      <c r="F18" s="65">
        <f>VLOOKUP($A18,'Return Data'!$B$7:$R$2843,11,0)</f>
        <v>25.941500000000001</v>
      </c>
      <c r="G18" s="66">
        <f t="shared" si="1"/>
        <v>17</v>
      </c>
      <c r="H18" s="65">
        <f>VLOOKUP($A18,'Return Data'!$B$7:$R$2843,12,0)</f>
        <v>55.650399999999998</v>
      </c>
      <c r="I18" s="66">
        <f t="shared" si="2"/>
        <v>18</v>
      </c>
      <c r="J18" s="65">
        <f>VLOOKUP($A18,'Return Data'!$B$7:$R$2843,13,0)</f>
        <v>74.035899999999998</v>
      </c>
      <c r="K18" s="66">
        <f t="shared" si="3"/>
        <v>17</v>
      </c>
      <c r="L18" s="65">
        <f>VLOOKUP($A18,'Return Data'!$B$7:$R$2843,17,0)</f>
        <v>33.441000000000003</v>
      </c>
      <c r="M18" s="66">
        <f t="shared" si="4"/>
        <v>11</v>
      </c>
      <c r="N18" s="65">
        <f>VLOOKUP($A18,'Return Data'!$B$7:$R$2843,14,0)</f>
        <v>22.3765</v>
      </c>
      <c r="O18" s="66">
        <f t="shared" si="5"/>
        <v>7</v>
      </c>
      <c r="P18" s="65">
        <f>VLOOKUP($A18,'Return Data'!$B$7:$R$2843,15,0)</f>
        <v>19.703700000000001</v>
      </c>
      <c r="Q18" s="66">
        <f>RANK(P18,P$8:P$33,0)</f>
        <v>5</v>
      </c>
      <c r="R18" s="65">
        <f>VLOOKUP($A18,'Return Data'!$B$7:$R$2843,16,0)</f>
        <v>21.470800000000001</v>
      </c>
      <c r="S18" s="67">
        <f t="shared" si="7"/>
        <v>5</v>
      </c>
    </row>
    <row r="19" spans="1:19" x14ac:dyDescent="0.3">
      <c r="A19" s="63" t="s">
        <v>1171</v>
      </c>
      <c r="B19" s="64">
        <f>VLOOKUP($A19,'Return Data'!$B$7:$R$2843,3,0)</f>
        <v>44393</v>
      </c>
      <c r="C19" s="65">
        <f>VLOOKUP($A19,'Return Data'!$B$7:$R$2843,4,0)</f>
        <v>73.290000000000006</v>
      </c>
      <c r="D19" s="65">
        <f>VLOOKUP($A19,'Return Data'!$B$7:$R$2843,10,0)</f>
        <v>15.7692</v>
      </c>
      <c r="E19" s="66">
        <f t="shared" si="0"/>
        <v>22</v>
      </c>
      <c r="F19" s="65">
        <f>VLOOKUP($A19,'Return Data'!$B$7:$R$2843,11,0)</f>
        <v>29.113499999999998</v>
      </c>
      <c r="G19" s="66">
        <f t="shared" si="1"/>
        <v>11</v>
      </c>
      <c r="H19" s="65">
        <f>VLOOKUP($A19,'Return Data'!$B$7:$R$2843,12,0)</f>
        <v>63.258499999999998</v>
      </c>
      <c r="I19" s="66">
        <f t="shared" si="2"/>
        <v>10</v>
      </c>
      <c r="J19" s="65">
        <f>VLOOKUP($A19,'Return Data'!$B$7:$R$2843,13,0)</f>
        <v>84.986999999999995</v>
      </c>
      <c r="K19" s="66">
        <f t="shared" si="3"/>
        <v>7</v>
      </c>
      <c r="L19" s="65">
        <f>VLOOKUP($A19,'Return Data'!$B$7:$R$2843,17,0)</f>
        <v>33.540900000000001</v>
      </c>
      <c r="M19" s="66">
        <f t="shared" si="4"/>
        <v>10</v>
      </c>
      <c r="N19" s="65">
        <f>VLOOKUP($A19,'Return Data'!$B$7:$R$2843,14,0)</f>
        <v>22.5563</v>
      </c>
      <c r="O19" s="66">
        <f t="shared" si="5"/>
        <v>6</v>
      </c>
      <c r="P19" s="65">
        <f>VLOOKUP($A19,'Return Data'!$B$7:$R$2843,15,0)</f>
        <v>19.175799999999999</v>
      </c>
      <c r="Q19" s="66">
        <f>RANK(P19,P$8:P$33,0)</f>
        <v>6</v>
      </c>
      <c r="R19" s="65">
        <f>VLOOKUP($A19,'Return Data'!$B$7:$R$2843,16,0)</f>
        <v>21.470600000000001</v>
      </c>
      <c r="S19" s="67">
        <f t="shared" si="7"/>
        <v>6</v>
      </c>
    </row>
    <row r="20" spans="1:19" x14ac:dyDescent="0.3">
      <c r="A20" s="63" t="s">
        <v>1172</v>
      </c>
      <c r="B20" s="64">
        <f>VLOOKUP($A20,'Return Data'!$B$7:$R$2843,3,0)</f>
        <v>44393</v>
      </c>
      <c r="C20" s="65">
        <f>VLOOKUP($A20,'Return Data'!$B$7:$R$2843,4,0)</f>
        <v>214.81</v>
      </c>
      <c r="D20" s="65">
        <f>VLOOKUP($A20,'Return Data'!$B$7:$R$2843,10,0)</f>
        <v>13.602</v>
      </c>
      <c r="E20" s="66">
        <f t="shared" si="0"/>
        <v>26</v>
      </c>
      <c r="F20" s="65">
        <f>VLOOKUP($A20,'Return Data'!$B$7:$R$2843,11,0)</f>
        <v>23.283999999999999</v>
      </c>
      <c r="G20" s="66">
        <f t="shared" si="1"/>
        <v>24</v>
      </c>
      <c r="H20" s="65">
        <f>VLOOKUP($A20,'Return Data'!$B$7:$R$2843,12,0)</f>
        <v>48.012099999999997</v>
      </c>
      <c r="I20" s="66">
        <f t="shared" si="2"/>
        <v>25</v>
      </c>
      <c r="J20" s="65">
        <f>VLOOKUP($A20,'Return Data'!$B$7:$R$2843,13,0)</f>
        <v>65.825199999999995</v>
      </c>
      <c r="K20" s="66">
        <f t="shared" si="3"/>
        <v>24</v>
      </c>
      <c r="L20" s="65">
        <f>VLOOKUP($A20,'Return Data'!$B$7:$R$2843,17,0)</f>
        <v>25.869599999999998</v>
      </c>
      <c r="M20" s="66">
        <f t="shared" si="4"/>
        <v>19</v>
      </c>
      <c r="N20" s="65">
        <f>VLOOKUP($A20,'Return Data'!$B$7:$R$2843,14,0)</f>
        <v>14.963900000000001</v>
      </c>
      <c r="O20" s="66">
        <f t="shared" si="5"/>
        <v>19</v>
      </c>
      <c r="P20" s="65">
        <f>VLOOKUP($A20,'Return Data'!$B$7:$R$2843,15,0)</f>
        <v>17.084499999999998</v>
      </c>
      <c r="Q20" s="66">
        <f>RANK(P20,P$8:P$33,0)</f>
        <v>13</v>
      </c>
      <c r="R20" s="65">
        <f>VLOOKUP($A20,'Return Data'!$B$7:$R$2843,16,0)</f>
        <v>20.762499999999999</v>
      </c>
      <c r="S20" s="67">
        <f t="shared" si="7"/>
        <v>10</v>
      </c>
    </row>
    <row r="21" spans="1:19" x14ac:dyDescent="0.3">
      <c r="A21" s="63" t="s">
        <v>1174</v>
      </c>
      <c r="B21" s="64">
        <f>VLOOKUP($A21,'Return Data'!$B$7:$R$2843,3,0)</f>
        <v>44393</v>
      </c>
      <c r="C21" s="65">
        <f>VLOOKUP($A21,'Return Data'!$B$7:$R$2843,4,0)</f>
        <v>17.3691</v>
      </c>
      <c r="D21" s="65">
        <f>VLOOKUP($A21,'Return Data'!$B$7:$R$2843,10,0)</f>
        <v>21.869599999999998</v>
      </c>
      <c r="E21" s="66">
        <f t="shared" si="0"/>
        <v>4</v>
      </c>
      <c r="F21" s="65">
        <f>VLOOKUP($A21,'Return Data'!$B$7:$R$2843,11,0)</f>
        <v>36.200499999999998</v>
      </c>
      <c r="G21" s="66">
        <f t="shared" si="1"/>
        <v>1</v>
      </c>
      <c r="H21" s="65">
        <f>VLOOKUP($A21,'Return Data'!$B$7:$R$2843,12,0)</f>
        <v>68.078800000000001</v>
      </c>
      <c r="I21" s="66">
        <f t="shared" si="2"/>
        <v>6</v>
      </c>
      <c r="J21" s="65">
        <f>VLOOKUP($A21,'Return Data'!$B$7:$R$2843,13,0)</f>
        <v>81.757400000000004</v>
      </c>
      <c r="K21" s="66">
        <f t="shared" si="3"/>
        <v>10</v>
      </c>
      <c r="L21" s="65">
        <f>VLOOKUP($A21,'Return Data'!$B$7:$R$2843,17,0)</f>
        <v>35.8874</v>
      </c>
      <c r="M21" s="66">
        <f t="shared" si="4"/>
        <v>4</v>
      </c>
      <c r="N21" s="65"/>
      <c r="O21" s="66"/>
      <c r="P21" s="65"/>
      <c r="Q21" s="66"/>
      <c r="R21" s="65">
        <f>VLOOKUP($A21,'Return Data'!$B$7:$R$2843,16,0)</f>
        <v>17.298999999999999</v>
      </c>
      <c r="S21" s="67">
        <f t="shared" si="7"/>
        <v>22</v>
      </c>
    </row>
    <row r="22" spans="1:19" x14ac:dyDescent="0.3">
      <c r="A22" s="63" t="s">
        <v>1176</v>
      </c>
      <c r="B22" s="64">
        <f>VLOOKUP($A22,'Return Data'!$B$7:$R$2843,3,0)</f>
        <v>44393</v>
      </c>
      <c r="C22" s="65">
        <f>VLOOKUP($A22,'Return Data'!$B$7:$R$2843,4,0)</f>
        <v>19.834</v>
      </c>
      <c r="D22" s="65">
        <f>VLOOKUP($A22,'Return Data'!$B$7:$R$2843,10,0)</f>
        <v>19.0016</v>
      </c>
      <c r="E22" s="66">
        <f t="shared" si="0"/>
        <v>12</v>
      </c>
      <c r="F22" s="65">
        <f>VLOOKUP($A22,'Return Data'!$B$7:$R$2843,11,0)</f>
        <v>29.939699999999998</v>
      </c>
      <c r="G22" s="66">
        <f t="shared" si="1"/>
        <v>8</v>
      </c>
      <c r="H22" s="65">
        <f>VLOOKUP($A22,'Return Data'!$B$7:$R$2843,12,0)</f>
        <v>70.2928</v>
      </c>
      <c r="I22" s="66">
        <f t="shared" si="2"/>
        <v>3</v>
      </c>
      <c r="J22" s="65">
        <f>VLOOKUP($A22,'Return Data'!$B$7:$R$2843,13,0)</f>
        <v>92.843900000000005</v>
      </c>
      <c r="K22" s="66">
        <f t="shared" ref="K22:K31" si="8">RANK(J22,J$8:J$33,0)</f>
        <v>4</v>
      </c>
      <c r="L22" s="65"/>
      <c r="M22" s="66"/>
      <c r="N22" s="65"/>
      <c r="O22" s="66"/>
      <c r="P22" s="65"/>
      <c r="Q22" s="66"/>
      <c r="R22" s="65">
        <f>VLOOKUP($A22,'Return Data'!$B$7:$R$2843,16,0)</f>
        <v>41.641500000000001</v>
      </c>
      <c r="S22" s="67">
        <f t="shared" si="7"/>
        <v>2</v>
      </c>
    </row>
    <row r="23" spans="1:19" x14ac:dyDescent="0.3">
      <c r="A23" s="63" t="s">
        <v>1178</v>
      </c>
      <c r="B23" s="64">
        <f>VLOOKUP($A23,'Return Data'!$B$7:$R$2843,3,0)</f>
        <v>44393</v>
      </c>
      <c r="C23" s="65">
        <f>VLOOKUP($A23,'Return Data'!$B$7:$R$2843,4,0)</f>
        <v>40.3628</v>
      </c>
      <c r="D23" s="65">
        <f>VLOOKUP($A23,'Return Data'!$B$7:$R$2843,10,0)</f>
        <v>16.259</v>
      </c>
      <c r="E23" s="66">
        <f t="shared" si="0"/>
        <v>19</v>
      </c>
      <c r="F23" s="65">
        <f>VLOOKUP($A23,'Return Data'!$B$7:$R$2843,11,0)</f>
        <v>24.1462</v>
      </c>
      <c r="G23" s="66">
        <f t="shared" si="1"/>
        <v>20</v>
      </c>
      <c r="H23" s="65">
        <f>VLOOKUP($A23,'Return Data'!$B$7:$R$2843,12,0)</f>
        <v>51.492100000000001</v>
      </c>
      <c r="I23" s="66">
        <f t="shared" si="2"/>
        <v>22</v>
      </c>
      <c r="J23" s="65">
        <f>VLOOKUP($A23,'Return Data'!$B$7:$R$2843,13,0)</f>
        <v>67.468699999999998</v>
      </c>
      <c r="K23" s="66">
        <f t="shared" si="8"/>
        <v>22</v>
      </c>
      <c r="L23" s="65">
        <f>VLOOKUP($A23,'Return Data'!$B$7:$R$2843,17,0)</f>
        <v>25.326699999999999</v>
      </c>
      <c r="M23" s="66">
        <f>RANK(L23,L$8:L$33,0)</f>
        <v>20</v>
      </c>
      <c r="N23" s="65">
        <f>VLOOKUP($A23,'Return Data'!$B$7:$R$2843,14,0)</f>
        <v>14.450799999999999</v>
      </c>
      <c r="O23" s="66">
        <f>RANK(N23,N$8:N$33,0)</f>
        <v>20</v>
      </c>
      <c r="P23" s="65">
        <f>VLOOKUP($A23,'Return Data'!$B$7:$R$2843,15,0)</f>
        <v>12.9499</v>
      </c>
      <c r="Q23" s="66">
        <f>RANK(P23,P$8:P$33,0)</f>
        <v>20</v>
      </c>
      <c r="R23" s="65">
        <f>VLOOKUP($A23,'Return Data'!$B$7:$R$2843,16,0)</f>
        <v>20.767499999999998</v>
      </c>
      <c r="S23" s="67">
        <f t="shared" si="7"/>
        <v>9</v>
      </c>
    </row>
    <row r="24" spans="1:19" x14ac:dyDescent="0.3">
      <c r="A24" s="63" t="s">
        <v>1181</v>
      </c>
      <c r="B24" s="64">
        <f>VLOOKUP($A24,'Return Data'!$B$7:$R$2843,3,0)</f>
        <v>44393</v>
      </c>
      <c r="C24" s="65">
        <f>VLOOKUP($A24,'Return Data'!$B$7:$R$2843,4,0)</f>
        <v>1986.0564999999999</v>
      </c>
      <c r="D24" s="65">
        <f>VLOOKUP($A24,'Return Data'!$B$7:$R$2843,10,0)</f>
        <v>21.134899999999998</v>
      </c>
      <c r="E24" s="66">
        <f t="shared" si="0"/>
        <v>7</v>
      </c>
      <c r="F24" s="65">
        <f>VLOOKUP($A24,'Return Data'!$B$7:$R$2843,11,0)</f>
        <v>27.780200000000001</v>
      </c>
      <c r="G24" s="66">
        <f t="shared" si="1"/>
        <v>12</v>
      </c>
      <c r="H24" s="65">
        <f>VLOOKUP($A24,'Return Data'!$B$7:$R$2843,12,0)</f>
        <v>63.410499999999999</v>
      </c>
      <c r="I24" s="66">
        <f t="shared" si="2"/>
        <v>9</v>
      </c>
      <c r="J24" s="65">
        <f>VLOOKUP($A24,'Return Data'!$B$7:$R$2843,13,0)</f>
        <v>84.158100000000005</v>
      </c>
      <c r="K24" s="66">
        <f t="shared" si="8"/>
        <v>8</v>
      </c>
      <c r="L24" s="65">
        <f>VLOOKUP($A24,'Return Data'!$B$7:$R$2843,17,0)</f>
        <v>30.842700000000001</v>
      </c>
      <c r="M24" s="66">
        <f>RANK(L24,L$8:L$33,0)</f>
        <v>13</v>
      </c>
      <c r="N24" s="65">
        <f>VLOOKUP($A24,'Return Data'!$B$7:$R$2843,14,0)</f>
        <v>22.09</v>
      </c>
      <c r="O24" s="66">
        <f>RANK(N24,N$8:N$33,0)</f>
        <v>8</v>
      </c>
      <c r="P24" s="65">
        <f>VLOOKUP($A24,'Return Data'!$B$7:$R$2843,15,0)</f>
        <v>18.258500000000002</v>
      </c>
      <c r="Q24" s="66">
        <f>RANK(P24,P$8:P$33,0)</f>
        <v>7</v>
      </c>
      <c r="R24" s="65">
        <f>VLOOKUP($A24,'Return Data'!$B$7:$R$2843,16,0)</f>
        <v>17.376000000000001</v>
      </c>
      <c r="S24" s="67">
        <f t="shared" si="7"/>
        <v>21</v>
      </c>
    </row>
    <row r="25" spans="1:19" x14ac:dyDescent="0.3">
      <c r="A25" s="63" t="s">
        <v>1182</v>
      </c>
      <c r="B25" s="64">
        <f>VLOOKUP($A25,'Return Data'!$B$7:$R$2843,3,0)</f>
        <v>44393</v>
      </c>
      <c r="C25" s="65">
        <f>VLOOKUP($A25,'Return Data'!$B$7:$R$2843,4,0)</f>
        <v>41.79</v>
      </c>
      <c r="D25" s="65">
        <f>VLOOKUP($A25,'Return Data'!$B$7:$R$2843,10,0)</f>
        <v>21.9434</v>
      </c>
      <c r="E25" s="66">
        <f t="shared" si="0"/>
        <v>3</v>
      </c>
      <c r="F25" s="65">
        <f>VLOOKUP($A25,'Return Data'!$B$7:$R$2843,11,0)</f>
        <v>34.936999999999998</v>
      </c>
      <c r="G25" s="66">
        <f t="shared" si="1"/>
        <v>3</v>
      </c>
      <c r="H25" s="65">
        <f>VLOOKUP($A25,'Return Data'!$B$7:$R$2843,12,0)</f>
        <v>71.692700000000002</v>
      </c>
      <c r="I25" s="66">
        <f t="shared" si="2"/>
        <v>2</v>
      </c>
      <c r="J25" s="65">
        <f>VLOOKUP($A25,'Return Data'!$B$7:$R$2843,13,0)</f>
        <v>102.76560000000001</v>
      </c>
      <c r="K25" s="66">
        <f t="shared" si="8"/>
        <v>1</v>
      </c>
      <c r="L25" s="65">
        <f>VLOOKUP($A25,'Return Data'!$B$7:$R$2843,17,0)</f>
        <v>50.416400000000003</v>
      </c>
      <c r="M25" s="66">
        <f>RANK(L25,L$8:L$33,0)</f>
        <v>1</v>
      </c>
      <c r="N25" s="65">
        <f>VLOOKUP($A25,'Return Data'!$B$7:$R$2843,14,0)</f>
        <v>28.569199999999999</v>
      </c>
      <c r="O25" s="66">
        <f>RANK(N25,N$8:N$33,0)</f>
        <v>1</v>
      </c>
      <c r="P25" s="65">
        <f>VLOOKUP($A25,'Return Data'!$B$7:$R$2843,15,0)</f>
        <v>21.173500000000001</v>
      </c>
      <c r="Q25" s="66">
        <f>RANK(P25,P$8:P$33,0)</f>
        <v>2</v>
      </c>
      <c r="R25" s="65">
        <f>VLOOKUP($A25,'Return Data'!$B$7:$R$2843,16,0)</f>
        <v>20.630099999999999</v>
      </c>
      <c r="S25" s="67">
        <f t="shared" si="7"/>
        <v>11</v>
      </c>
    </row>
    <row r="26" spans="1:19" x14ac:dyDescent="0.3">
      <c r="A26" s="63" t="s">
        <v>1184</v>
      </c>
      <c r="B26" s="64">
        <f>VLOOKUP($A26,'Return Data'!$B$7:$R$2843,3,0)</f>
        <v>44393</v>
      </c>
      <c r="C26" s="65">
        <f>VLOOKUP($A26,'Return Data'!$B$7:$R$2843,4,0)</f>
        <v>16.5</v>
      </c>
      <c r="D26" s="65">
        <f>VLOOKUP($A26,'Return Data'!$B$7:$R$2843,10,0)</f>
        <v>19.305900000000001</v>
      </c>
      <c r="E26" s="66">
        <f t="shared" si="0"/>
        <v>11</v>
      </c>
      <c r="F26" s="65">
        <f>VLOOKUP($A26,'Return Data'!$B$7:$R$2843,11,0)</f>
        <v>26.0504</v>
      </c>
      <c r="G26" s="66">
        <f t="shared" ref="G26" si="9">RANK(F26,F$8:F$33,0)</f>
        <v>16</v>
      </c>
      <c r="H26" s="65">
        <f>VLOOKUP($A26,'Return Data'!$B$7:$R$2843,12,0)</f>
        <v>59.266399999999997</v>
      </c>
      <c r="I26" s="66">
        <f t="shared" ref="I26" si="10">RANK(H26,H$8:H$33,0)</f>
        <v>14</v>
      </c>
      <c r="J26" s="65">
        <f>VLOOKUP($A26,'Return Data'!$B$7:$R$2843,13,0)</f>
        <v>75.906199999999998</v>
      </c>
      <c r="K26" s="66">
        <f t="shared" si="8"/>
        <v>15</v>
      </c>
      <c r="L26" s="65"/>
      <c r="M26" s="66"/>
      <c r="N26" s="65"/>
      <c r="O26" s="66"/>
      <c r="P26" s="65"/>
      <c r="Q26" s="66"/>
      <c r="R26" s="65">
        <f>VLOOKUP($A26,'Return Data'!$B$7:$R$2843,16,0)</f>
        <v>38.276200000000003</v>
      </c>
      <c r="S26" s="67">
        <f t="shared" si="7"/>
        <v>3</v>
      </c>
    </row>
    <row r="27" spans="1:19" x14ac:dyDescent="0.3">
      <c r="A27" s="63" t="s">
        <v>1187</v>
      </c>
      <c r="B27" s="64">
        <f>VLOOKUP($A27,'Return Data'!$B$7:$R$2843,3,0)</f>
        <v>44393</v>
      </c>
      <c r="C27" s="65">
        <f>VLOOKUP($A27,'Return Data'!$B$7:$R$2843,4,0)</f>
        <v>114.8708</v>
      </c>
      <c r="D27" s="65">
        <f>VLOOKUP($A27,'Return Data'!$B$7:$R$2843,10,0)</f>
        <v>24.5763</v>
      </c>
      <c r="E27" s="66">
        <f t="shared" si="0"/>
        <v>1</v>
      </c>
      <c r="F27" s="65">
        <f>VLOOKUP($A27,'Return Data'!$B$7:$R$2843,11,0)</f>
        <v>35.191299999999998</v>
      </c>
      <c r="G27" s="66">
        <f t="shared" ref="G27:G33" si="11">RANK(F27,F$8:F$33,0)</f>
        <v>2</v>
      </c>
      <c r="H27" s="65">
        <f>VLOOKUP($A27,'Return Data'!$B$7:$R$2843,12,0)</f>
        <v>76.323099999999997</v>
      </c>
      <c r="I27" s="66">
        <f t="shared" ref="I27:I33" si="12">RANK(H27,H$8:H$33,0)</f>
        <v>1</v>
      </c>
      <c r="J27" s="65">
        <f>VLOOKUP($A27,'Return Data'!$B$7:$R$2843,13,0)</f>
        <v>98.119399999999999</v>
      </c>
      <c r="K27" s="66">
        <f t="shared" si="8"/>
        <v>2</v>
      </c>
      <c r="L27" s="65">
        <f>VLOOKUP($A27,'Return Data'!$B$7:$R$2843,17,0)</f>
        <v>44.9542</v>
      </c>
      <c r="M27" s="66">
        <f>RANK(L27,L$8:L$33,0)</f>
        <v>2</v>
      </c>
      <c r="N27" s="65">
        <f>VLOOKUP($A27,'Return Data'!$B$7:$R$2843,14,0)</f>
        <v>26.290900000000001</v>
      </c>
      <c r="O27" s="66">
        <f>RANK(N27,N$8:N$33,0)</f>
        <v>2</v>
      </c>
      <c r="P27" s="65">
        <f>VLOOKUP($A27,'Return Data'!$B$7:$R$2843,15,0)</f>
        <v>19.919899999999998</v>
      </c>
      <c r="Q27" s="66">
        <f>RANK(P27,P$8:P$33,0)</f>
        <v>3</v>
      </c>
      <c r="R27" s="65">
        <f>VLOOKUP($A27,'Return Data'!$B$7:$R$2843,16,0)</f>
        <v>16.779800000000002</v>
      </c>
      <c r="S27" s="67">
        <f t="shared" si="7"/>
        <v>23</v>
      </c>
    </row>
    <row r="28" spans="1:19" x14ac:dyDescent="0.3">
      <c r="A28" s="63" t="s">
        <v>1188</v>
      </c>
      <c r="B28" s="64">
        <f>VLOOKUP($A28,'Return Data'!$B$7:$R$2843,3,0)</f>
        <v>44393</v>
      </c>
      <c r="C28" s="65">
        <f>VLOOKUP($A28,'Return Data'!$B$7:$R$2843,4,0)</f>
        <v>135.2064</v>
      </c>
      <c r="D28" s="65">
        <f>VLOOKUP($A28,'Return Data'!$B$7:$R$2843,10,0)</f>
        <v>16.743500000000001</v>
      </c>
      <c r="E28" s="66">
        <f t="shared" si="0"/>
        <v>16</v>
      </c>
      <c r="F28" s="65">
        <f>VLOOKUP($A28,'Return Data'!$B$7:$R$2843,11,0)</f>
        <v>30.318999999999999</v>
      </c>
      <c r="G28" s="66">
        <f t="shared" si="11"/>
        <v>7</v>
      </c>
      <c r="H28" s="65">
        <f>VLOOKUP($A28,'Return Data'!$B$7:$R$2843,12,0)</f>
        <v>69.839399999999998</v>
      </c>
      <c r="I28" s="66">
        <f t="shared" si="12"/>
        <v>5</v>
      </c>
      <c r="J28" s="65">
        <f>VLOOKUP($A28,'Return Data'!$B$7:$R$2843,13,0)</f>
        <v>86.621099999999998</v>
      </c>
      <c r="K28" s="66">
        <f t="shared" si="8"/>
        <v>6</v>
      </c>
      <c r="L28" s="65">
        <f>VLOOKUP($A28,'Return Data'!$B$7:$R$2843,17,0)</f>
        <v>34.585700000000003</v>
      </c>
      <c r="M28" s="66">
        <f>RANK(L28,L$8:L$33,0)</f>
        <v>5</v>
      </c>
      <c r="N28" s="65">
        <f>VLOOKUP($A28,'Return Data'!$B$7:$R$2843,14,0)</f>
        <v>21.625599999999999</v>
      </c>
      <c r="O28" s="66">
        <f>RANK(N28,N$8:N$33,0)</f>
        <v>10</v>
      </c>
      <c r="P28" s="65">
        <f>VLOOKUP($A28,'Return Data'!$B$7:$R$2843,15,0)</f>
        <v>14.5915</v>
      </c>
      <c r="Q28" s="66">
        <f>RANK(P28,P$8:P$33,0)</f>
        <v>18</v>
      </c>
      <c r="R28" s="65">
        <f>VLOOKUP($A28,'Return Data'!$B$7:$R$2843,16,0)</f>
        <v>20.326499999999999</v>
      </c>
      <c r="S28" s="67">
        <f t="shared" si="7"/>
        <v>15</v>
      </c>
    </row>
    <row r="29" spans="1:19" x14ac:dyDescent="0.3">
      <c r="A29" s="63" t="s">
        <v>1191</v>
      </c>
      <c r="B29" s="64">
        <f>VLOOKUP($A29,'Return Data'!$B$7:$R$2843,3,0)</f>
        <v>44393</v>
      </c>
      <c r="C29" s="65">
        <f>VLOOKUP($A29,'Return Data'!$B$7:$R$2843,4,0)</f>
        <v>695.46870000000001</v>
      </c>
      <c r="D29" s="65">
        <f>VLOOKUP($A29,'Return Data'!$B$7:$R$2843,10,0)</f>
        <v>16.475200000000001</v>
      </c>
      <c r="E29" s="66">
        <f t="shared" si="0"/>
        <v>18</v>
      </c>
      <c r="F29" s="65">
        <f>VLOOKUP($A29,'Return Data'!$B$7:$R$2843,11,0)</f>
        <v>23.307300000000001</v>
      </c>
      <c r="G29" s="66">
        <f t="shared" si="11"/>
        <v>23</v>
      </c>
      <c r="H29" s="65">
        <f>VLOOKUP($A29,'Return Data'!$B$7:$R$2843,12,0)</f>
        <v>54.979199999999999</v>
      </c>
      <c r="I29" s="66">
        <f t="shared" si="12"/>
        <v>19</v>
      </c>
      <c r="J29" s="65">
        <f>VLOOKUP($A29,'Return Data'!$B$7:$R$2843,13,0)</f>
        <v>69.630399999999995</v>
      </c>
      <c r="K29" s="66">
        <f t="shared" si="8"/>
        <v>19</v>
      </c>
      <c r="L29" s="65">
        <f>VLOOKUP($A29,'Return Data'!$B$7:$R$2843,17,0)</f>
        <v>21.881399999999999</v>
      </c>
      <c r="M29" s="66">
        <f>RANK(L29,L$8:L$33,0)</f>
        <v>23</v>
      </c>
      <c r="N29" s="65">
        <f>VLOOKUP($A29,'Return Data'!$B$7:$R$2843,14,0)</f>
        <v>12.5449</v>
      </c>
      <c r="O29" s="66">
        <f>RANK(N29,N$8:N$33,0)</f>
        <v>22</v>
      </c>
      <c r="P29" s="65">
        <f>VLOOKUP($A29,'Return Data'!$B$7:$R$2843,15,0)</f>
        <v>12.8642</v>
      </c>
      <c r="Q29" s="66">
        <f>RANK(P29,P$8:P$33,0)</f>
        <v>21</v>
      </c>
      <c r="R29" s="65">
        <f>VLOOKUP($A29,'Return Data'!$B$7:$R$2843,16,0)</f>
        <v>17.6326</v>
      </c>
      <c r="S29" s="67">
        <f t="shared" si="7"/>
        <v>20</v>
      </c>
    </row>
    <row r="30" spans="1:19" x14ac:dyDescent="0.3">
      <c r="A30" s="63" t="s">
        <v>1193</v>
      </c>
      <c r="B30" s="64">
        <f>VLOOKUP($A30,'Return Data'!$B$7:$R$2843,3,0)</f>
        <v>44393</v>
      </c>
      <c r="C30" s="65">
        <f>VLOOKUP($A30,'Return Data'!$B$7:$R$2843,4,0)</f>
        <v>242.5284</v>
      </c>
      <c r="D30" s="65">
        <f>VLOOKUP($A30,'Return Data'!$B$7:$R$2843,10,0)</f>
        <v>15.091200000000001</v>
      </c>
      <c r="E30" s="66">
        <f t="shared" si="0"/>
        <v>25</v>
      </c>
      <c r="F30" s="65">
        <f>VLOOKUP($A30,'Return Data'!$B$7:$R$2843,11,0)</f>
        <v>23.728300000000001</v>
      </c>
      <c r="G30" s="66">
        <f t="shared" si="11"/>
        <v>22</v>
      </c>
      <c r="H30" s="65">
        <f>VLOOKUP($A30,'Return Data'!$B$7:$R$2843,12,0)</f>
        <v>53.539900000000003</v>
      </c>
      <c r="I30" s="66">
        <f t="shared" si="12"/>
        <v>20</v>
      </c>
      <c r="J30" s="65">
        <f>VLOOKUP($A30,'Return Data'!$B$7:$R$2843,13,0)</f>
        <v>74.5077</v>
      </c>
      <c r="K30" s="66">
        <f t="shared" si="8"/>
        <v>16</v>
      </c>
      <c r="L30" s="65">
        <f>VLOOKUP($A30,'Return Data'!$B$7:$R$2843,17,0)</f>
        <v>29.8812</v>
      </c>
      <c r="M30" s="66">
        <f>RANK(L30,L$8:L$33,0)</f>
        <v>14</v>
      </c>
      <c r="N30" s="65">
        <f>VLOOKUP($A30,'Return Data'!$B$7:$R$2843,14,0)</f>
        <v>22.780999999999999</v>
      </c>
      <c r="O30" s="66">
        <f>RANK(N30,N$8:N$33,0)</f>
        <v>5</v>
      </c>
      <c r="P30" s="65">
        <f>VLOOKUP($A30,'Return Data'!$B$7:$R$2843,15,0)</f>
        <v>17.679400000000001</v>
      </c>
      <c r="Q30" s="66">
        <f>RANK(P30,P$8:P$33,0)</f>
        <v>9</v>
      </c>
      <c r="R30" s="65">
        <f>VLOOKUP($A30,'Return Data'!$B$7:$R$2843,16,0)</f>
        <v>20.503299999999999</v>
      </c>
      <c r="S30" s="67">
        <f t="shared" si="7"/>
        <v>13</v>
      </c>
    </row>
    <row r="31" spans="1:19" x14ac:dyDescent="0.3">
      <c r="A31" s="63" t="s">
        <v>1194</v>
      </c>
      <c r="B31" s="64">
        <f>VLOOKUP($A31,'Return Data'!$B$7:$R$2843,3,0)</f>
        <v>44393</v>
      </c>
      <c r="C31" s="65">
        <f>VLOOKUP($A31,'Return Data'!$B$7:$R$2843,4,0)</f>
        <v>74.12</v>
      </c>
      <c r="D31" s="65">
        <f>VLOOKUP($A31,'Return Data'!$B$7:$R$2843,10,0)</f>
        <v>16.871600000000001</v>
      </c>
      <c r="E31" s="66">
        <f t="shared" si="0"/>
        <v>15</v>
      </c>
      <c r="F31" s="65">
        <f>VLOOKUP($A31,'Return Data'!$B$7:$R$2843,11,0)</f>
        <v>26.809200000000001</v>
      </c>
      <c r="G31" s="66">
        <f t="shared" si="11"/>
        <v>15</v>
      </c>
      <c r="H31" s="65">
        <f>VLOOKUP($A31,'Return Data'!$B$7:$R$2843,12,0)</f>
        <v>50.162100000000002</v>
      </c>
      <c r="I31" s="66">
        <f t="shared" si="12"/>
        <v>24</v>
      </c>
      <c r="J31" s="65">
        <f>VLOOKUP($A31,'Return Data'!$B$7:$R$2843,13,0)</f>
        <v>68.378</v>
      </c>
      <c r="K31" s="66">
        <f t="shared" si="8"/>
        <v>21</v>
      </c>
      <c r="L31" s="65">
        <f>VLOOKUP($A31,'Return Data'!$B$7:$R$2843,17,0)</f>
        <v>31.379000000000001</v>
      </c>
      <c r="M31" s="66">
        <f>RANK(L31,L$8:L$33,0)</f>
        <v>12</v>
      </c>
      <c r="N31" s="65">
        <f>VLOOKUP($A31,'Return Data'!$B$7:$R$2843,14,0)</f>
        <v>18.307700000000001</v>
      </c>
      <c r="O31" s="66">
        <f>RANK(N31,N$8:N$33,0)</f>
        <v>15</v>
      </c>
      <c r="P31" s="65">
        <f>VLOOKUP($A31,'Return Data'!$B$7:$R$2843,15,0)</f>
        <v>17.7102</v>
      </c>
      <c r="Q31" s="66">
        <f>RANK(P31,P$8:P$33,0)</f>
        <v>8</v>
      </c>
      <c r="R31" s="65">
        <f>VLOOKUP($A31,'Return Data'!$B$7:$R$2843,16,0)</f>
        <v>18.2441</v>
      </c>
      <c r="S31" s="67">
        <f t="shared" si="7"/>
        <v>19</v>
      </c>
    </row>
    <row r="32" spans="1:19" x14ac:dyDescent="0.3">
      <c r="A32" s="63" t="s">
        <v>1196</v>
      </c>
      <c r="B32" s="64">
        <f>VLOOKUP($A32,'Return Data'!$B$7:$R$2843,3,0)</f>
        <v>44393</v>
      </c>
      <c r="C32" s="65">
        <f>VLOOKUP($A32,'Return Data'!$B$7:$R$2843,4,0)</f>
        <v>26.05</v>
      </c>
      <c r="D32" s="65">
        <f>VLOOKUP($A32,'Return Data'!$B$7:$R$2843,10,0)</f>
        <v>22.243099999999998</v>
      </c>
      <c r="E32" s="66">
        <f t="shared" si="0"/>
        <v>2</v>
      </c>
      <c r="F32" s="65">
        <f>VLOOKUP($A32,'Return Data'!$B$7:$R$2843,11,0)</f>
        <v>33.4529</v>
      </c>
      <c r="G32" s="66">
        <f t="shared" si="11"/>
        <v>4</v>
      </c>
      <c r="H32" s="65">
        <f>VLOOKUP($A32,'Return Data'!$B$7:$R$2843,12,0)</f>
        <v>63.016300000000001</v>
      </c>
      <c r="I32" s="66">
        <f t="shared" si="12"/>
        <v>11</v>
      </c>
      <c r="J32" s="65"/>
      <c r="K32" s="66"/>
      <c r="L32" s="65"/>
      <c r="M32" s="66"/>
      <c r="N32" s="65"/>
      <c r="O32" s="66"/>
      <c r="P32" s="65"/>
      <c r="Q32" s="66"/>
      <c r="R32" s="65">
        <f>VLOOKUP($A32,'Return Data'!$B$7:$R$2843,16,0)</f>
        <v>107.10339999999999</v>
      </c>
      <c r="S32" s="67">
        <f t="shared" si="7"/>
        <v>1</v>
      </c>
    </row>
    <row r="33" spans="1:19" x14ac:dyDescent="0.3">
      <c r="A33" s="63" t="s">
        <v>1939</v>
      </c>
      <c r="B33" s="64">
        <f>VLOOKUP($A33,'Return Data'!$B$7:$R$2843,3,0)</f>
        <v>44393</v>
      </c>
      <c r="C33" s="65">
        <f>VLOOKUP($A33,'Return Data'!$B$7:$R$2843,4,0)</f>
        <v>184.38300000000001</v>
      </c>
      <c r="D33" s="65">
        <f>VLOOKUP($A33,'Return Data'!$B$7:$R$2843,10,0)</f>
        <v>17.593499999999999</v>
      </c>
      <c r="E33" s="66">
        <f t="shared" si="0"/>
        <v>14</v>
      </c>
      <c r="F33" s="65">
        <f>VLOOKUP($A33,'Return Data'!$B$7:$R$2843,11,0)</f>
        <v>25.502199999999998</v>
      </c>
      <c r="G33" s="66">
        <f t="shared" si="11"/>
        <v>18</v>
      </c>
      <c r="H33" s="65">
        <f>VLOOKUP($A33,'Return Data'!$B$7:$R$2843,12,0)</f>
        <v>57.938299999999998</v>
      </c>
      <c r="I33" s="66">
        <f t="shared" si="12"/>
        <v>16</v>
      </c>
      <c r="J33" s="65">
        <f>VLOOKUP($A33,'Return Data'!$B$7:$R$2843,13,0)</f>
        <v>81.869600000000005</v>
      </c>
      <c r="K33" s="66">
        <f>RANK(J33,J$8:J$33,0)</f>
        <v>9</v>
      </c>
      <c r="L33" s="65">
        <f>VLOOKUP($A33,'Return Data'!$B$7:$R$2843,17,0)</f>
        <v>34.463799999999999</v>
      </c>
      <c r="M33" s="66">
        <f>RANK(L33,L$8:L$33,0)</f>
        <v>6</v>
      </c>
      <c r="N33" s="65">
        <f>VLOOKUP($A33,'Return Data'!$B$7:$R$2843,14,0)</f>
        <v>20.275500000000001</v>
      </c>
      <c r="O33" s="66">
        <f>RANK(N33,N$8:N$33,0)</f>
        <v>11</v>
      </c>
      <c r="P33" s="65">
        <f>VLOOKUP($A33,'Return Data'!$B$7:$R$2843,15,0)</f>
        <v>16.113900000000001</v>
      </c>
      <c r="Q33" s="66">
        <f>RANK(P33,P$8:P$33,0)</f>
        <v>16</v>
      </c>
      <c r="R33" s="65">
        <f>VLOOKUP($A33,'Return Data'!$B$7:$R$2843,16,0)</f>
        <v>20.939499999999999</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18.54746153846154</v>
      </c>
      <c r="E35" s="74"/>
      <c r="F35" s="75">
        <f>AVERAGE(F8:F33)</f>
        <v>27.827046153846155</v>
      </c>
      <c r="G35" s="74"/>
      <c r="H35" s="75">
        <f>AVERAGE(H8:H33)</f>
        <v>60.057250000000003</v>
      </c>
      <c r="I35" s="74"/>
      <c r="J35" s="75">
        <f>AVERAGE(J8:J33)</f>
        <v>79.030988000000008</v>
      </c>
      <c r="K35" s="74"/>
      <c r="L35" s="75">
        <f>AVERAGE(L8:L33)</f>
        <v>31.864347826086956</v>
      </c>
      <c r="M35" s="74"/>
      <c r="N35" s="75">
        <f>AVERAGE(N8:N33)</f>
        <v>19.802427272727275</v>
      </c>
      <c r="O35" s="74"/>
      <c r="P35" s="75">
        <f>AVERAGE(P8:P33)</f>
        <v>17.270528571428571</v>
      </c>
      <c r="Q35" s="74"/>
      <c r="R35" s="75">
        <f>AVERAGE(R8:R33)</f>
        <v>24.066834615384614</v>
      </c>
      <c r="S35" s="76"/>
    </row>
    <row r="36" spans="1:19" x14ac:dyDescent="0.3">
      <c r="A36" s="73" t="s">
        <v>28</v>
      </c>
      <c r="B36" s="74"/>
      <c r="C36" s="74"/>
      <c r="D36" s="75">
        <f>MIN(D8:D33)</f>
        <v>13.602</v>
      </c>
      <c r="E36" s="74"/>
      <c r="F36" s="75">
        <f>MIN(F8:F33)</f>
        <v>20.2637</v>
      </c>
      <c r="G36" s="74"/>
      <c r="H36" s="75">
        <f>MIN(H8:H33)</f>
        <v>44.302700000000002</v>
      </c>
      <c r="I36" s="74"/>
      <c r="J36" s="75">
        <f>MIN(J8:J33)</f>
        <v>60.991100000000003</v>
      </c>
      <c r="K36" s="74"/>
      <c r="L36" s="75">
        <f>MIN(L8:L33)</f>
        <v>21.881399999999999</v>
      </c>
      <c r="M36" s="74"/>
      <c r="N36" s="75">
        <f>MIN(N8:N33)</f>
        <v>12.5449</v>
      </c>
      <c r="O36" s="74"/>
      <c r="P36" s="75">
        <f>MIN(P8:P33)</f>
        <v>12.8642</v>
      </c>
      <c r="Q36" s="74"/>
      <c r="R36" s="75">
        <f>MIN(R8:R33)</f>
        <v>9.8536999999999999</v>
      </c>
      <c r="S36" s="76"/>
    </row>
    <row r="37" spans="1:19" ht="15" thickBot="1" x14ac:dyDescent="0.35">
      <c r="A37" s="77" t="s">
        <v>29</v>
      </c>
      <c r="B37" s="78"/>
      <c r="C37" s="78"/>
      <c r="D37" s="79">
        <f>MAX(D8:D33)</f>
        <v>24.5763</v>
      </c>
      <c r="E37" s="78"/>
      <c r="F37" s="79">
        <f>MAX(F8:F33)</f>
        <v>36.200499999999998</v>
      </c>
      <c r="G37" s="78"/>
      <c r="H37" s="79">
        <f>MAX(H8:H33)</f>
        <v>76.323099999999997</v>
      </c>
      <c r="I37" s="78"/>
      <c r="J37" s="79">
        <f>MAX(J8:J33)</f>
        <v>102.76560000000001</v>
      </c>
      <c r="K37" s="78"/>
      <c r="L37" s="79">
        <f>MAX(L8:L33)</f>
        <v>50.416400000000003</v>
      </c>
      <c r="M37" s="78"/>
      <c r="N37" s="79">
        <f>MAX(N8:N33)</f>
        <v>28.569199999999999</v>
      </c>
      <c r="O37" s="78"/>
      <c r="P37" s="79">
        <f>MAX(P8:P33)</f>
        <v>21.2759</v>
      </c>
      <c r="Q37" s="78"/>
      <c r="R37" s="79">
        <f>MAX(R8:R33)</f>
        <v>107.10339999999999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44393</v>
      </c>
      <c r="C8" s="65">
        <f>VLOOKUP($A8,'Return Data'!$B$7:$R$2843,4,0)</f>
        <v>418.47</v>
      </c>
      <c r="D8" s="65">
        <f>VLOOKUP($A8,'Return Data'!$B$7:$R$2843,10,0)</f>
        <v>19.5458</v>
      </c>
      <c r="E8" s="66">
        <f t="shared" ref="E8:E33" si="0">RANK(D8,D$8:D$33,0)</f>
        <v>10</v>
      </c>
      <c r="F8" s="65">
        <f>VLOOKUP($A8,'Return Data'!$B$7:$R$2843,11,0)</f>
        <v>26.586600000000001</v>
      </c>
      <c r="G8" s="66">
        <f t="shared" ref="G8:G25" si="1">RANK(F8,F$8:F$33,0)</f>
        <v>13</v>
      </c>
      <c r="H8" s="65">
        <f>VLOOKUP($A8,'Return Data'!$B$7:$R$2843,12,0)</f>
        <v>58.727800000000002</v>
      </c>
      <c r="I8" s="66">
        <f t="shared" ref="I8:I25" si="2">RANK(H8,H$8:H$33,0)</f>
        <v>13</v>
      </c>
      <c r="J8" s="65">
        <f>VLOOKUP($A8,'Return Data'!$B$7:$R$2843,13,0)</f>
        <v>75.643199999999993</v>
      </c>
      <c r="K8" s="66">
        <f t="shared" ref="K8:K21" si="3">RANK(J8,J$8:J$33,0)</f>
        <v>14</v>
      </c>
      <c r="L8" s="65">
        <f>VLOOKUP($A8,'Return Data'!$B$7:$R$2843,17,0)</f>
        <v>22.082699999999999</v>
      </c>
      <c r="M8" s="66">
        <f t="shared" ref="M8:M21" si="4">RANK(L8,L$8:L$33,0)</f>
        <v>22</v>
      </c>
      <c r="N8" s="65">
        <f>VLOOKUP($A8,'Return Data'!$B$7:$R$2843,14,0)</f>
        <v>12.927899999999999</v>
      </c>
      <c r="O8" s="66">
        <f t="shared" ref="O8:O20" si="5">RANK(N8,N$8:N$33,0)</f>
        <v>21</v>
      </c>
      <c r="P8" s="65">
        <f>VLOOKUP($A8,'Return Data'!$B$7:$R$2843,15,0)</f>
        <v>12.3285</v>
      </c>
      <c r="Q8" s="66">
        <f t="shared" ref="Q8:Q16" si="6">RANK(P8,P$8:P$33,0)</f>
        <v>19</v>
      </c>
      <c r="R8" s="65">
        <f>VLOOKUP($A8,'Return Data'!$B$7:$R$2843,16,0)</f>
        <v>21.975100000000001</v>
      </c>
      <c r="S8" s="67">
        <f t="shared" ref="S8:S33" si="7">RANK(R8,R$8:R$33,0)</f>
        <v>6</v>
      </c>
    </row>
    <row r="9" spans="1:20" x14ac:dyDescent="0.3">
      <c r="A9" s="63" t="s">
        <v>1151</v>
      </c>
      <c r="B9" s="64">
        <f>VLOOKUP($A9,'Return Data'!$B$7:$R$2843,3,0)</f>
        <v>44393</v>
      </c>
      <c r="C9" s="65">
        <f>VLOOKUP($A9,'Return Data'!$B$7:$R$2843,4,0)</f>
        <v>62.78</v>
      </c>
      <c r="D9" s="65">
        <f>VLOOKUP($A9,'Return Data'!$B$7:$R$2843,10,0)</f>
        <v>15.319599999999999</v>
      </c>
      <c r="E9" s="66">
        <f t="shared" si="0"/>
        <v>24</v>
      </c>
      <c r="F9" s="65">
        <f>VLOOKUP($A9,'Return Data'!$B$7:$R$2843,11,0)</f>
        <v>23.218800000000002</v>
      </c>
      <c r="G9" s="66">
        <f t="shared" si="1"/>
        <v>21</v>
      </c>
      <c r="H9" s="65">
        <f>VLOOKUP($A9,'Return Data'!$B$7:$R$2843,12,0)</f>
        <v>48.802999999999997</v>
      </c>
      <c r="I9" s="66">
        <f t="shared" si="2"/>
        <v>24</v>
      </c>
      <c r="J9" s="65">
        <f>VLOOKUP($A9,'Return Data'!$B$7:$R$2843,13,0)</f>
        <v>64.302499999999995</v>
      </c>
      <c r="K9" s="66">
        <f t="shared" si="3"/>
        <v>23</v>
      </c>
      <c r="L9" s="65">
        <f>VLOOKUP($A9,'Return Data'!$B$7:$R$2843,17,0)</f>
        <v>31.786999999999999</v>
      </c>
      <c r="M9" s="66">
        <f t="shared" si="4"/>
        <v>10</v>
      </c>
      <c r="N9" s="65">
        <f>VLOOKUP($A9,'Return Data'!$B$7:$R$2843,14,0)</f>
        <v>22.005299999999998</v>
      </c>
      <c r="O9" s="66">
        <f t="shared" si="5"/>
        <v>3</v>
      </c>
      <c r="P9" s="65">
        <f>VLOOKUP($A9,'Return Data'!$B$7:$R$2843,15,0)</f>
        <v>19.796199999999999</v>
      </c>
      <c r="Q9" s="66">
        <f t="shared" si="6"/>
        <v>1</v>
      </c>
      <c r="R9" s="65">
        <f>VLOOKUP($A9,'Return Data'!$B$7:$R$2843,16,0)</f>
        <v>19.292400000000001</v>
      </c>
      <c r="S9" s="67">
        <f t="shared" si="7"/>
        <v>8</v>
      </c>
    </row>
    <row r="10" spans="1:20" x14ac:dyDescent="0.3">
      <c r="A10" s="63" t="s">
        <v>1152</v>
      </c>
      <c r="B10" s="64">
        <f>VLOOKUP($A10,'Return Data'!$B$7:$R$2843,3,0)</f>
        <v>44393</v>
      </c>
      <c r="C10" s="65">
        <f>VLOOKUP($A10,'Return Data'!$B$7:$R$2843,4,0)</f>
        <v>15.44</v>
      </c>
      <c r="D10" s="65">
        <f>VLOOKUP($A10,'Return Data'!$B$7:$R$2843,10,0)</f>
        <v>21.5748</v>
      </c>
      <c r="E10" s="66">
        <f t="shared" si="0"/>
        <v>3</v>
      </c>
      <c r="F10" s="65">
        <f>VLOOKUP($A10,'Return Data'!$B$7:$R$2843,11,0)</f>
        <v>29.313199999999998</v>
      </c>
      <c r="G10" s="66">
        <f t="shared" si="1"/>
        <v>8</v>
      </c>
      <c r="H10" s="65">
        <f>VLOOKUP($A10,'Return Data'!$B$7:$R$2843,12,0)</f>
        <v>60</v>
      </c>
      <c r="I10" s="66">
        <f t="shared" si="2"/>
        <v>12</v>
      </c>
      <c r="J10" s="65">
        <f>VLOOKUP($A10,'Return Data'!$B$7:$R$2843,13,0)</f>
        <v>79.743899999999996</v>
      </c>
      <c r="K10" s="66">
        <f t="shared" si="3"/>
        <v>10</v>
      </c>
      <c r="L10" s="65">
        <f>VLOOKUP($A10,'Return Data'!$B$7:$R$2843,17,0)</f>
        <v>32.861400000000003</v>
      </c>
      <c r="M10" s="66">
        <f t="shared" si="4"/>
        <v>7</v>
      </c>
      <c r="N10" s="65">
        <f>VLOOKUP($A10,'Return Data'!$B$7:$R$2843,14,0)</f>
        <v>18.434100000000001</v>
      </c>
      <c r="O10" s="66">
        <f t="shared" si="5"/>
        <v>13</v>
      </c>
      <c r="P10" s="65">
        <f>VLOOKUP($A10,'Return Data'!$B$7:$R$2843,15,0)</f>
        <v>16.528400000000001</v>
      </c>
      <c r="Q10" s="66">
        <f t="shared" si="6"/>
        <v>9</v>
      </c>
      <c r="R10" s="65">
        <f>VLOOKUP($A10,'Return Data'!$B$7:$R$2843,16,0)</f>
        <v>4.1082000000000001</v>
      </c>
      <c r="S10" s="67">
        <f t="shared" si="7"/>
        <v>26</v>
      </c>
    </row>
    <row r="11" spans="1:20" x14ac:dyDescent="0.3">
      <c r="A11" s="63" t="s">
        <v>1154</v>
      </c>
      <c r="B11" s="64">
        <f>VLOOKUP($A11,'Return Data'!$B$7:$R$2843,3,0)</f>
        <v>44393</v>
      </c>
      <c r="C11" s="65">
        <f>VLOOKUP($A11,'Return Data'!$B$7:$R$2843,4,0)</f>
        <v>55.006</v>
      </c>
      <c r="D11" s="65">
        <f>VLOOKUP($A11,'Return Data'!$B$7:$R$2843,10,0)</f>
        <v>18.114699999999999</v>
      </c>
      <c r="E11" s="66">
        <f t="shared" si="0"/>
        <v>13</v>
      </c>
      <c r="F11" s="65">
        <f>VLOOKUP($A11,'Return Data'!$B$7:$R$2843,11,0)</f>
        <v>30.661799999999999</v>
      </c>
      <c r="G11" s="66">
        <f t="shared" si="1"/>
        <v>6</v>
      </c>
      <c r="H11" s="65">
        <f>VLOOKUP($A11,'Return Data'!$B$7:$R$2843,12,0)</f>
        <v>62.025399999999998</v>
      </c>
      <c r="I11" s="66">
        <f t="shared" si="2"/>
        <v>9</v>
      </c>
      <c r="J11" s="65">
        <f>VLOOKUP($A11,'Return Data'!$B$7:$R$2843,13,0)</f>
        <v>78.5214</v>
      </c>
      <c r="K11" s="66">
        <f t="shared" si="3"/>
        <v>12</v>
      </c>
      <c r="L11" s="65">
        <f>VLOOKUP($A11,'Return Data'!$B$7:$R$2843,17,0)</f>
        <v>32.304200000000002</v>
      </c>
      <c r="M11" s="66">
        <f t="shared" si="4"/>
        <v>8</v>
      </c>
      <c r="N11" s="65">
        <f>VLOOKUP($A11,'Return Data'!$B$7:$R$2843,14,0)</f>
        <v>21.1709</v>
      </c>
      <c r="O11" s="66">
        <f t="shared" si="5"/>
        <v>6</v>
      </c>
      <c r="P11" s="65">
        <f>VLOOKUP($A11,'Return Data'!$B$7:$R$2843,15,0)</f>
        <v>15.548999999999999</v>
      </c>
      <c r="Q11" s="66">
        <f t="shared" si="6"/>
        <v>14</v>
      </c>
      <c r="R11" s="65">
        <f>VLOOKUP($A11,'Return Data'!$B$7:$R$2843,16,0)</f>
        <v>11.8558</v>
      </c>
      <c r="S11" s="67">
        <f t="shared" si="7"/>
        <v>23</v>
      </c>
    </row>
    <row r="12" spans="1:20" x14ac:dyDescent="0.3">
      <c r="A12" s="63" t="s">
        <v>1157</v>
      </c>
      <c r="B12" s="64">
        <f>VLOOKUP($A12,'Return Data'!$B$7:$R$2843,3,0)</f>
        <v>44393</v>
      </c>
      <c r="C12" s="65">
        <f>VLOOKUP($A12,'Return Data'!$B$7:$R$2843,4,0)</f>
        <v>87.99</v>
      </c>
      <c r="D12" s="65">
        <f>VLOOKUP($A12,'Return Data'!$B$7:$R$2843,10,0)</f>
        <v>15.3226</v>
      </c>
      <c r="E12" s="66">
        <f t="shared" si="0"/>
        <v>23</v>
      </c>
      <c r="F12" s="65">
        <f>VLOOKUP($A12,'Return Data'!$B$7:$R$2843,11,0)</f>
        <v>19.6736</v>
      </c>
      <c r="G12" s="66">
        <f t="shared" si="1"/>
        <v>26</v>
      </c>
      <c r="H12" s="65">
        <f>VLOOKUP($A12,'Return Data'!$B$7:$R$2843,12,0)</f>
        <v>43.240900000000003</v>
      </c>
      <c r="I12" s="66">
        <f t="shared" si="2"/>
        <v>26</v>
      </c>
      <c r="J12" s="65">
        <f>VLOOKUP($A12,'Return Data'!$B$7:$R$2843,13,0)</f>
        <v>59.433900000000001</v>
      </c>
      <c r="K12" s="66">
        <f t="shared" si="3"/>
        <v>25</v>
      </c>
      <c r="L12" s="65">
        <f>VLOOKUP($A12,'Return Data'!$B$7:$R$2843,17,0)</f>
        <v>28.126999999999999</v>
      </c>
      <c r="M12" s="66">
        <f t="shared" si="4"/>
        <v>15</v>
      </c>
      <c r="N12" s="65">
        <f>VLOOKUP($A12,'Return Data'!$B$7:$R$2843,14,0)</f>
        <v>18.7194</v>
      </c>
      <c r="O12" s="66">
        <f t="shared" si="5"/>
        <v>12</v>
      </c>
      <c r="P12" s="65">
        <f>VLOOKUP($A12,'Return Data'!$B$7:$R$2843,15,0)</f>
        <v>16.4742</v>
      </c>
      <c r="Q12" s="66">
        <f t="shared" si="6"/>
        <v>10</v>
      </c>
      <c r="R12" s="65">
        <f>VLOOKUP($A12,'Return Data'!$B$7:$R$2843,16,0)</f>
        <v>15.967700000000001</v>
      </c>
      <c r="S12" s="67">
        <f t="shared" si="7"/>
        <v>16</v>
      </c>
    </row>
    <row r="13" spans="1:20" x14ac:dyDescent="0.3">
      <c r="A13" s="63" t="s">
        <v>1159</v>
      </c>
      <c r="B13" s="64">
        <f>VLOOKUP($A13,'Return Data'!$B$7:$R$2843,3,0)</f>
        <v>44393</v>
      </c>
      <c r="C13" s="65">
        <f>VLOOKUP($A13,'Return Data'!$B$7:$R$2843,4,0)</f>
        <v>47.216000000000001</v>
      </c>
      <c r="D13" s="65">
        <f>VLOOKUP($A13,'Return Data'!$B$7:$R$2843,10,0)</f>
        <v>20.246500000000001</v>
      </c>
      <c r="E13" s="66">
        <f t="shared" si="0"/>
        <v>9</v>
      </c>
      <c r="F13" s="65">
        <f>VLOOKUP($A13,'Return Data'!$B$7:$R$2843,11,0)</f>
        <v>31.068200000000001</v>
      </c>
      <c r="G13" s="66">
        <f t="shared" si="1"/>
        <v>5</v>
      </c>
      <c r="H13" s="65">
        <f>VLOOKUP($A13,'Return Data'!$B$7:$R$2843,12,0)</f>
        <v>68.298000000000002</v>
      </c>
      <c r="I13" s="66">
        <f t="shared" si="2"/>
        <v>5</v>
      </c>
      <c r="J13" s="65">
        <f>VLOOKUP($A13,'Return Data'!$B$7:$R$2843,13,0)</f>
        <v>90.1494</v>
      </c>
      <c r="K13" s="66">
        <f t="shared" si="3"/>
        <v>3</v>
      </c>
      <c r="L13" s="65">
        <f>VLOOKUP($A13,'Return Data'!$B$7:$R$2843,17,0)</f>
        <v>34.999899999999997</v>
      </c>
      <c r="M13" s="66">
        <f t="shared" si="4"/>
        <v>3</v>
      </c>
      <c r="N13" s="65">
        <f>VLOOKUP($A13,'Return Data'!$B$7:$R$2843,14,0)</f>
        <v>20.117899999999999</v>
      </c>
      <c r="O13" s="66">
        <f t="shared" si="5"/>
        <v>10</v>
      </c>
      <c r="P13" s="65">
        <f>VLOOKUP($A13,'Return Data'!$B$7:$R$2843,15,0)</f>
        <v>18.4438</v>
      </c>
      <c r="Q13" s="66">
        <f t="shared" si="6"/>
        <v>4</v>
      </c>
      <c r="R13" s="65">
        <f>VLOOKUP($A13,'Return Data'!$B$7:$R$2843,16,0)</f>
        <v>12.123200000000001</v>
      </c>
      <c r="S13" s="67">
        <f t="shared" si="7"/>
        <v>22</v>
      </c>
    </row>
    <row r="14" spans="1:20" x14ac:dyDescent="0.3">
      <c r="A14" s="63" t="s">
        <v>1160</v>
      </c>
      <c r="B14" s="64">
        <f>VLOOKUP($A14,'Return Data'!$B$7:$R$2843,3,0)</f>
        <v>44393</v>
      </c>
      <c r="C14" s="65">
        <f>VLOOKUP($A14,'Return Data'!$B$7:$R$2843,4,0)</f>
        <v>1433.2163</v>
      </c>
      <c r="D14" s="65">
        <f>VLOOKUP($A14,'Return Data'!$B$7:$R$2843,10,0)</f>
        <v>16.0001</v>
      </c>
      <c r="E14" s="66">
        <f t="shared" si="0"/>
        <v>19</v>
      </c>
      <c r="F14" s="65">
        <f>VLOOKUP($A14,'Return Data'!$B$7:$R$2843,11,0)</f>
        <v>21.6645</v>
      </c>
      <c r="G14" s="66">
        <f t="shared" si="1"/>
        <v>25</v>
      </c>
      <c r="H14" s="65">
        <f>VLOOKUP($A14,'Return Data'!$B$7:$R$2843,12,0)</f>
        <v>55.366199999999999</v>
      </c>
      <c r="I14" s="66">
        <f t="shared" si="2"/>
        <v>17</v>
      </c>
      <c r="J14" s="65">
        <f>VLOOKUP($A14,'Return Data'!$B$7:$R$2843,13,0)</f>
        <v>71.268100000000004</v>
      </c>
      <c r="K14" s="66">
        <f t="shared" si="3"/>
        <v>18</v>
      </c>
      <c r="L14" s="65">
        <f>VLOOKUP($A14,'Return Data'!$B$7:$R$2843,17,0)</f>
        <v>23.611000000000001</v>
      </c>
      <c r="M14" s="66">
        <f t="shared" si="4"/>
        <v>21</v>
      </c>
      <c r="N14" s="65">
        <f>VLOOKUP($A14,'Return Data'!$B$7:$R$2843,14,0)</f>
        <v>15.3018</v>
      </c>
      <c r="O14" s="66">
        <f t="shared" si="5"/>
        <v>17</v>
      </c>
      <c r="P14" s="65">
        <f>VLOOKUP($A14,'Return Data'!$B$7:$R$2843,15,0)</f>
        <v>13.969099999999999</v>
      </c>
      <c r="Q14" s="66">
        <f t="shared" si="6"/>
        <v>17</v>
      </c>
      <c r="R14" s="65">
        <f>VLOOKUP($A14,'Return Data'!$B$7:$R$2843,16,0)</f>
        <v>19.677099999999999</v>
      </c>
      <c r="S14" s="67">
        <f t="shared" si="7"/>
        <v>7</v>
      </c>
    </row>
    <row r="15" spans="1:20" x14ac:dyDescent="0.3">
      <c r="A15" s="63" t="s">
        <v>1162</v>
      </c>
      <c r="B15" s="64">
        <f>VLOOKUP($A15,'Return Data'!$B$7:$R$2843,3,0)</f>
        <v>44393</v>
      </c>
      <c r="C15" s="65">
        <f>VLOOKUP($A15,'Return Data'!$B$7:$R$2843,4,0)</f>
        <v>85.177999999999997</v>
      </c>
      <c r="D15" s="65">
        <f>VLOOKUP($A15,'Return Data'!$B$7:$R$2843,10,0)</f>
        <v>16.360199999999999</v>
      </c>
      <c r="E15" s="66">
        <f t="shared" si="0"/>
        <v>17</v>
      </c>
      <c r="F15" s="65">
        <f>VLOOKUP($A15,'Return Data'!$B$7:$R$2843,11,0)</f>
        <v>26.386199999999999</v>
      </c>
      <c r="G15" s="66">
        <f t="shared" si="1"/>
        <v>15</v>
      </c>
      <c r="H15" s="65">
        <f>VLOOKUP($A15,'Return Data'!$B$7:$R$2843,12,0)</f>
        <v>58.061900000000001</v>
      </c>
      <c r="I15" s="66">
        <f t="shared" si="2"/>
        <v>14</v>
      </c>
      <c r="J15" s="65">
        <f>VLOOKUP($A15,'Return Data'!$B$7:$R$2843,13,0)</f>
        <v>75.860399999999998</v>
      </c>
      <c r="K15" s="66">
        <f t="shared" si="3"/>
        <v>13</v>
      </c>
      <c r="L15" s="65">
        <f>VLOOKUP($A15,'Return Data'!$B$7:$R$2843,17,0)</f>
        <v>27.075600000000001</v>
      </c>
      <c r="M15" s="66">
        <f t="shared" si="4"/>
        <v>17</v>
      </c>
      <c r="N15" s="65">
        <f>VLOOKUP($A15,'Return Data'!$B$7:$R$2843,14,0)</f>
        <v>15.602399999999999</v>
      </c>
      <c r="O15" s="66">
        <f t="shared" si="5"/>
        <v>16</v>
      </c>
      <c r="P15" s="65">
        <f>VLOOKUP($A15,'Return Data'!$B$7:$R$2843,15,0)</f>
        <v>15.534599999999999</v>
      </c>
      <c r="Q15" s="66">
        <f t="shared" si="6"/>
        <v>15</v>
      </c>
      <c r="R15" s="65">
        <f>VLOOKUP($A15,'Return Data'!$B$7:$R$2843,16,0)</f>
        <v>16.446999999999999</v>
      </c>
      <c r="S15" s="67">
        <f t="shared" si="7"/>
        <v>14</v>
      </c>
    </row>
    <row r="16" spans="1:20" x14ac:dyDescent="0.3">
      <c r="A16" s="63" t="s">
        <v>1164</v>
      </c>
      <c r="B16" s="64">
        <f>VLOOKUP($A16,'Return Data'!$B$7:$R$2843,3,0)</f>
        <v>44393</v>
      </c>
      <c r="C16" s="65">
        <f>VLOOKUP($A16,'Return Data'!$B$7:$R$2843,4,0)</f>
        <v>152.75</v>
      </c>
      <c r="D16" s="65">
        <f>VLOOKUP($A16,'Return Data'!$B$7:$R$2843,10,0)</f>
        <v>21.364999999999998</v>
      </c>
      <c r="E16" s="66">
        <f t="shared" si="0"/>
        <v>4</v>
      </c>
      <c r="F16" s="65">
        <f>VLOOKUP($A16,'Return Data'!$B$7:$R$2843,11,0)</f>
        <v>28.826899999999998</v>
      </c>
      <c r="G16" s="66">
        <f t="shared" si="1"/>
        <v>10</v>
      </c>
      <c r="H16" s="65">
        <f>VLOOKUP($A16,'Return Data'!$B$7:$R$2843,12,0)</f>
        <v>65.654499999999999</v>
      </c>
      <c r="I16" s="66">
        <f t="shared" si="2"/>
        <v>7</v>
      </c>
      <c r="J16" s="65">
        <f>VLOOKUP($A16,'Return Data'!$B$7:$R$2843,13,0)</f>
        <v>86.621899999999997</v>
      </c>
      <c r="K16" s="66">
        <f t="shared" si="3"/>
        <v>5</v>
      </c>
      <c r="L16" s="65">
        <f>VLOOKUP($A16,'Return Data'!$B$7:$R$2843,17,0)</f>
        <v>27.793399999999998</v>
      </c>
      <c r="M16" s="66">
        <f t="shared" si="4"/>
        <v>16</v>
      </c>
      <c r="N16" s="65">
        <f>VLOOKUP($A16,'Return Data'!$B$7:$R$2843,14,0)</f>
        <v>17.678799999999999</v>
      </c>
      <c r="O16" s="66">
        <f t="shared" si="5"/>
        <v>15</v>
      </c>
      <c r="P16" s="65">
        <f>VLOOKUP($A16,'Return Data'!$B$7:$R$2843,15,0)</f>
        <v>15.7582</v>
      </c>
      <c r="Q16" s="66">
        <f t="shared" si="6"/>
        <v>13</v>
      </c>
      <c r="R16" s="65">
        <f>VLOOKUP($A16,'Return Data'!$B$7:$R$2843,16,0)</f>
        <v>17.7028</v>
      </c>
      <c r="S16" s="67">
        <f t="shared" si="7"/>
        <v>12</v>
      </c>
    </row>
    <row r="17" spans="1:19" x14ac:dyDescent="0.3">
      <c r="A17" s="63" t="s">
        <v>1166</v>
      </c>
      <c r="B17" s="64">
        <f>VLOOKUP($A17,'Return Data'!$B$7:$R$2843,3,0)</f>
        <v>44393</v>
      </c>
      <c r="C17" s="65">
        <f>VLOOKUP($A17,'Return Data'!$B$7:$R$2843,4,0)</f>
        <v>16.399999999999999</v>
      </c>
      <c r="D17" s="65">
        <f>VLOOKUP($A17,'Return Data'!$B$7:$R$2843,10,0)</f>
        <v>15.737500000000001</v>
      </c>
      <c r="E17" s="66">
        <f t="shared" si="0"/>
        <v>21</v>
      </c>
      <c r="F17" s="65">
        <f>VLOOKUP($A17,'Return Data'!$B$7:$R$2843,11,0)</f>
        <v>23.960699999999999</v>
      </c>
      <c r="G17" s="66">
        <f t="shared" si="1"/>
        <v>19</v>
      </c>
      <c r="H17" s="65">
        <f>VLOOKUP($A17,'Return Data'!$B$7:$R$2843,12,0)</f>
        <v>52.133600000000001</v>
      </c>
      <c r="I17" s="66">
        <f t="shared" si="2"/>
        <v>21</v>
      </c>
      <c r="J17" s="65">
        <f>VLOOKUP($A17,'Return Data'!$B$7:$R$2843,13,0)</f>
        <v>67.346900000000005</v>
      </c>
      <c r="K17" s="66">
        <f t="shared" si="3"/>
        <v>21</v>
      </c>
      <c r="L17" s="65">
        <f>VLOOKUP($A17,'Return Data'!$B$7:$R$2843,17,0)</f>
        <v>26.3889</v>
      </c>
      <c r="M17" s="66">
        <f t="shared" si="4"/>
        <v>18</v>
      </c>
      <c r="N17" s="65">
        <f>VLOOKUP($A17,'Return Data'!$B$7:$R$2843,14,0)</f>
        <v>14.0878</v>
      </c>
      <c r="O17" s="66">
        <f t="shared" si="5"/>
        <v>18</v>
      </c>
      <c r="P17" s="65"/>
      <c r="Q17" s="66"/>
      <c r="R17" s="65">
        <f>VLOOKUP($A17,'Return Data'!$B$7:$R$2843,16,0)</f>
        <v>11.691700000000001</v>
      </c>
      <c r="S17" s="67">
        <f t="shared" si="7"/>
        <v>24</v>
      </c>
    </row>
    <row r="18" spans="1:19" x14ac:dyDescent="0.3">
      <c r="A18" s="63" t="s">
        <v>1168</v>
      </c>
      <c r="B18" s="64">
        <f>VLOOKUP($A18,'Return Data'!$B$7:$R$2843,3,0)</f>
        <v>44393</v>
      </c>
      <c r="C18" s="65">
        <f>VLOOKUP($A18,'Return Data'!$B$7:$R$2843,4,0)</f>
        <v>81.55</v>
      </c>
      <c r="D18" s="65">
        <f>VLOOKUP($A18,'Return Data'!$B$7:$R$2843,10,0)</f>
        <v>20.6004</v>
      </c>
      <c r="E18" s="66">
        <f t="shared" si="0"/>
        <v>8</v>
      </c>
      <c r="F18" s="65">
        <f>VLOOKUP($A18,'Return Data'!$B$7:$R$2843,11,0)</f>
        <v>25</v>
      </c>
      <c r="G18" s="66">
        <f t="shared" si="1"/>
        <v>16</v>
      </c>
      <c r="H18" s="65">
        <f>VLOOKUP($A18,'Return Data'!$B$7:$R$2843,12,0)</f>
        <v>53.867899999999999</v>
      </c>
      <c r="I18" s="66">
        <f t="shared" si="2"/>
        <v>19</v>
      </c>
      <c r="J18" s="65">
        <f>VLOOKUP($A18,'Return Data'!$B$7:$R$2843,13,0)</f>
        <v>71.431600000000003</v>
      </c>
      <c r="K18" s="66">
        <f t="shared" si="3"/>
        <v>17</v>
      </c>
      <c r="L18" s="65">
        <f>VLOOKUP($A18,'Return Data'!$B$7:$R$2843,17,0)</f>
        <v>31.534099999999999</v>
      </c>
      <c r="M18" s="66">
        <f t="shared" si="4"/>
        <v>11</v>
      </c>
      <c r="N18" s="65">
        <f>VLOOKUP($A18,'Return Data'!$B$7:$R$2843,14,0)</f>
        <v>20.5383</v>
      </c>
      <c r="O18" s="66">
        <f t="shared" si="5"/>
        <v>9</v>
      </c>
      <c r="P18" s="65">
        <f>VLOOKUP($A18,'Return Data'!$B$7:$R$2843,15,0)</f>
        <v>17.791899999999998</v>
      </c>
      <c r="Q18" s="66">
        <f>RANK(P18,P$8:P$33,0)</f>
        <v>5</v>
      </c>
      <c r="R18" s="65">
        <f>VLOOKUP($A18,'Return Data'!$B$7:$R$2843,16,0)</f>
        <v>15.8645</v>
      </c>
      <c r="S18" s="67">
        <f t="shared" si="7"/>
        <v>17</v>
      </c>
    </row>
    <row r="19" spans="1:19" x14ac:dyDescent="0.3">
      <c r="A19" s="63" t="s">
        <v>1170</v>
      </c>
      <c r="B19" s="64">
        <f>VLOOKUP($A19,'Return Data'!$B$7:$R$2843,3,0)</f>
        <v>44393</v>
      </c>
      <c r="C19" s="65">
        <f>VLOOKUP($A19,'Return Data'!$B$7:$R$2843,4,0)</f>
        <v>66.308999999999997</v>
      </c>
      <c r="D19" s="65">
        <f>VLOOKUP($A19,'Return Data'!$B$7:$R$2843,10,0)</f>
        <v>15.404299999999999</v>
      </c>
      <c r="E19" s="66">
        <f t="shared" si="0"/>
        <v>22</v>
      </c>
      <c r="F19" s="65">
        <f>VLOOKUP($A19,'Return Data'!$B$7:$R$2843,11,0)</f>
        <v>28.294499999999999</v>
      </c>
      <c r="G19" s="66">
        <f t="shared" si="1"/>
        <v>11</v>
      </c>
      <c r="H19" s="65">
        <f>VLOOKUP($A19,'Return Data'!$B$7:$R$2843,12,0)</f>
        <v>61.729300000000002</v>
      </c>
      <c r="I19" s="66">
        <f t="shared" si="2"/>
        <v>10</v>
      </c>
      <c r="J19" s="65">
        <f>VLOOKUP($A19,'Return Data'!$B$7:$R$2843,13,0)</f>
        <v>82.689599999999999</v>
      </c>
      <c r="K19" s="66">
        <f t="shared" si="3"/>
        <v>8</v>
      </c>
      <c r="L19" s="65">
        <f>VLOOKUP($A19,'Return Data'!$B$7:$R$2843,17,0)</f>
        <v>31.873999999999999</v>
      </c>
      <c r="M19" s="66">
        <f t="shared" si="4"/>
        <v>9</v>
      </c>
      <c r="N19" s="65">
        <f>VLOOKUP($A19,'Return Data'!$B$7:$R$2843,14,0)</f>
        <v>21.034700000000001</v>
      </c>
      <c r="O19" s="66">
        <f t="shared" si="5"/>
        <v>7</v>
      </c>
      <c r="P19" s="65">
        <f>VLOOKUP($A19,'Return Data'!$B$7:$R$2843,15,0)</f>
        <v>17.6586</v>
      </c>
      <c r="Q19" s="66">
        <f>RANK(P19,P$8:P$33,0)</f>
        <v>6</v>
      </c>
      <c r="R19" s="65">
        <f>VLOOKUP($A19,'Return Data'!$B$7:$R$2843,16,0)</f>
        <v>14.1366</v>
      </c>
      <c r="S19" s="67">
        <f t="shared" si="7"/>
        <v>19</v>
      </c>
    </row>
    <row r="20" spans="1:19" x14ac:dyDescent="0.3">
      <c r="A20" s="63" t="s">
        <v>1173</v>
      </c>
      <c r="B20" s="64">
        <f>VLOOKUP($A20,'Return Data'!$B$7:$R$2843,3,0)</f>
        <v>44393</v>
      </c>
      <c r="C20" s="65">
        <f>VLOOKUP($A20,'Return Data'!$B$7:$R$2843,4,0)</f>
        <v>198.54</v>
      </c>
      <c r="D20" s="65">
        <f>VLOOKUP($A20,'Return Data'!$B$7:$R$2843,10,0)</f>
        <v>13.270200000000001</v>
      </c>
      <c r="E20" s="66">
        <f t="shared" si="0"/>
        <v>26</v>
      </c>
      <c r="F20" s="65">
        <f>VLOOKUP($A20,'Return Data'!$B$7:$R$2843,11,0)</f>
        <v>22.585799999999999</v>
      </c>
      <c r="G20" s="66">
        <f t="shared" si="1"/>
        <v>24</v>
      </c>
      <c r="H20" s="65">
        <f>VLOOKUP($A20,'Return Data'!$B$7:$R$2843,12,0)</f>
        <v>46.762300000000003</v>
      </c>
      <c r="I20" s="66">
        <f t="shared" si="2"/>
        <v>25</v>
      </c>
      <c r="J20" s="65">
        <f>VLOOKUP($A20,'Return Data'!$B$7:$R$2843,13,0)</f>
        <v>63.960700000000003</v>
      </c>
      <c r="K20" s="66">
        <f t="shared" si="3"/>
        <v>24</v>
      </c>
      <c r="L20" s="65">
        <f>VLOOKUP($A20,'Return Data'!$B$7:$R$2843,17,0)</f>
        <v>24.398800000000001</v>
      </c>
      <c r="M20" s="66">
        <f t="shared" si="4"/>
        <v>19</v>
      </c>
      <c r="N20" s="65">
        <f>VLOOKUP($A20,'Return Data'!$B$7:$R$2843,14,0)</f>
        <v>13.662100000000001</v>
      </c>
      <c r="O20" s="66">
        <f t="shared" si="5"/>
        <v>19</v>
      </c>
      <c r="P20" s="65">
        <f>VLOOKUP($A20,'Return Data'!$B$7:$R$2843,15,0)</f>
        <v>15.887600000000001</v>
      </c>
      <c r="Q20" s="66">
        <f>RANK(P20,P$8:P$33,0)</f>
        <v>12</v>
      </c>
      <c r="R20" s="65">
        <f>VLOOKUP($A20,'Return Data'!$B$7:$R$2843,16,0)</f>
        <v>19.2864</v>
      </c>
      <c r="S20" s="67">
        <f t="shared" si="7"/>
        <v>9</v>
      </c>
    </row>
    <row r="21" spans="1:19" x14ac:dyDescent="0.3">
      <c r="A21" s="63" t="s">
        <v>1175</v>
      </c>
      <c r="B21" s="64">
        <f>VLOOKUP($A21,'Return Data'!$B$7:$R$2843,3,0)</f>
        <v>44393</v>
      </c>
      <c r="C21" s="65">
        <f>VLOOKUP($A21,'Return Data'!$B$7:$R$2843,4,0)</f>
        <v>16.344200000000001</v>
      </c>
      <c r="D21" s="65">
        <f>VLOOKUP($A21,'Return Data'!$B$7:$R$2843,10,0)</f>
        <v>21.362100000000002</v>
      </c>
      <c r="E21" s="66">
        <f t="shared" si="0"/>
        <v>5</v>
      </c>
      <c r="F21" s="65">
        <f>VLOOKUP($A21,'Return Data'!$B$7:$R$2843,11,0)</f>
        <v>35.092799999999997</v>
      </c>
      <c r="G21" s="66">
        <f t="shared" si="1"/>
        <v>1</v>
      </c>
      <c r="H21" s="65">
        <f>VLOOKUP($A21,'Return Data'!$B$7:$R$2843,12,0)</f>
        <v>66.055700000000002</v>
      </c>
      <c r="I21" s="66">
        <f t="shared" si="2"/>
        <v>6</v>
      </c>
      <c r="J21" s="65">
        <f>VLOOKUP($A21,'Return Data'!$B$7:$R$2843,13,0)</f>
        <v>78.812700000000007</v>
      </c>
      <c r="K21" s="66">
        <f t="shared" si="3"/>
        <v>11</v>
      </c>
      <c r="L21" s="65">
        <f>VLOOKUP($A21,'Return Data'!$B$7:$R$2843,17,0)</f>
        <v>33.723999999999997</v>
      </c>
      <c r="M21" s="66">
        <f t="shared" si="4"/>
        <v>4</v>
      </c>
      <c r="N21" s="65"/>
      <c r="O21" s="66"/>
      <c r="P21" s="65"/>
      <c r="Q21" s="66"/>
      <c r="R21" s="65">
        <f>VLOOKUP($A21,'Return Data'!$B$7:$R$2843,16,0)</f>
        <v>15.2553</v>
      </c>
      <c r="S21" s="67">
        <f t="shared" si="7"/>
        <v>18</v>
      </c>
    </row>
    <row r="22" spans="1:19" x14ac:dyDescent="0.3">
      <c r="A22" s="63" t="s">
        <v>1177</v>
      </c>
      <c r="B22" s="64">
        <f>VLOOKUP($A22,'Return Data'!$B$7:$R$2843,3,0)</f>
        <v>44393</v>
      </c>
      <c r="C22" s="65">
        <f>VLOOKUP($A22,'Return Data'!$B$7:$R$2843,4,0)</f>
        <v>19.215</v>
      </c>
      <c r="D22" s="65">
        <f>VLOOKUP($A22,'Return Data'!$B$7:$R$2843,10,0)</f>
        <v>18.581800000000001</v>
      </c>
      <c r="E22" s="66">
        <f t="shared" si="0"/>
        <v>12</v>
      </c>
      <c r="F22" s="65">
        <f>VLOOKUP($A22,'Return Data'!$B$7:$R$2843,11,0)</f>
        <v>28.977</v>
      </c>
      <c r="G22" s="66">
        <f t="shared" si="1"/>
        <v>9</v>
      </c>
      <c r="H22" s="65">
        <f>VLOOKUP($A22,'Return Data'!$B$7:$R$2843,12,0)</f>
        <v>68.375399999999999</v>
      </c>
      <c r="I22" s="66">
        <f t="shared" si="2"/>
        <v>4</v>
      </c>
      <c r="J22" s="65">
        <f>VLOOKUP($A22,'Return Data'!$B$7:$R$2843,13,0)</f>
        <v>89.927800000000005</v>
      </c>
      <c r="K22" s="66">
        <f t="shared" ref="K22" si="8">RANK(J22,J$8:J$33,0)</f>
        <v>4</v>
      </c>
      <c r="L22" s="65"/>
      <c r="M22" s="66"/>
      <c r="N22" s="65"/>
      <c r="O22" s="66"/>
      <c r="P22" s="65"/>
      <c r="Q22" s="66"/>
      <c r="R22" s="65">
        <f>VLOOKUP($A22,'Return Data'!$B$7:$R$2843,16,0)</f>
        <v>39.376800000000003</v>
      </c>
      <c r="S22" s="67">
        <f t="shared" si="7"/>
        <v>2</v>
      </c>
    </row>
    <row r="23" spans="1:19" x14ac:dyDescent="0.3">
      <c r="A23" s="63" t="s">
        <v>1179</v>
      </c>
      <c r="B23" s="64">
        <f>VLOOKUP($A23,'Return Data'!$B$7:$R$2843,3,0)</f>
        <v>44393</v>
      </c>
      <c r="C23" s="65">
        <f>VLOOKUP($A23,'Return Data'!$B$7:$R$2843,4,0)</f>
        <v>36.8232</v>
      </c>
      <c r="D23" s="65">
        <f>VLOOKUP($A23,'Return Data'!$B$7:$R$2843,10,0)</f>
        <v>15.915100000000001</v>
      </c>
      <c r="E23" s="66">
        <f t="shared" si="0"/>
        <v>20</v>
      </c>
      <c r="F23" s="65">
        <f>VLOOKUP($A23,'Return Data'!$B$7:$R$2843,11,0)</f>
        <v>23.360399999999998</v>
      </c>
      <c r="G23" s="66">
        <f t="shared" si="1"/>
        <v>20</v>
      </c>
      <c r="H23" s="65">
        <f>VLOOKUP($A23,'Return Data'!$B$7:$R$2843,12,0)</f>
        <v>50.017099999999999</v>
      </c>
      <c r="I23" s="66">
        <f t="shared" si="2"/>
        <v>22</v>
      </c>
      <c r="J23" s="65">
        <f>VLOOKUP($A23,'Return Data'!$B$7:$R$2843,13,0)</f>
        <v>65.3125</v>
      </c>
      <c r="K23" s="66">
        <f t="shared" ref="K23:K31" si="9">RANK(J23,J$8:J$33,0)</f>
        <v>22</v>
      </c>
      <c r="L23" s="65">
        <f>VLOOKUP($A23,'Return Data'!$B$7:$R$2843,17,0)</f>
        <v>23.806899999999999</v>
      </c>
      <c r="M23" s="66">
        <f>RANK(L23,L$8:L$33,0)</f>
        <v>20</v>
      </c>
      <c r="N23" s="65">
        <f>VLOOKUP($A23,'Return Data'!$B$7:$R$2843,14,0)</f>
        <v>13.0655</v>
      </c>
      <c r="O23" s="66">
        <f>RANK(N23,N$8:N$33,0)</f>
        <v>20</v>
      </c>
      <c r="P23" s="65">
        <f>VLOOKUP($A23,'Return Data'!$B$7:$R$2843,15,0)</f>
        <v>11.544499999999999</v>
      </c>
      <c r="Q23" s="66">
        <f>RANK(P23,P$8:P$33,0)</f>
        <v>21</v>
      </c>
      <c r="R23" s="65">
        <f>VLOOKUP($A23,'Return Data'!$B$7:$R$2843,16,0)</f>
        <v>19.277799999999999</v>
      </c>
      <c r="S23" s="67">
        <f t="shared" si="7"/>
        <v>10</v>
      </c>
    </row>
    <row r="24" spans="1:19" x14ac:dyDescent="0.3">
      <c r="A24" s="63" t="s">
        <v>1180</v>
      </c>
      <c r="B24" s="64">
        <f>VLOOKUP($A24,'Return Data'!$B$7:$R$2843,3,0)</f>
        <v>44393</v>
      </c>
      <c r="C24" s="65">
        <f>VLOOKUP($A24,'Return Data'!$B$7:$R$2843,4,0)</f>
        <v>1871.8032000000001</v>
      </c>
      <c r="D24" s="65">
        <f>VLOOKUP($A24,'Return Data'!$B$7:$R$2843,10,0)</f>
        <v>20.918700000000001</v>
      </c>
      <c r="E24" s="66">
        <f t="shared" si="0"/>
        <v>7</v>
      </c>
      <c r="F24" s="65">
        <f>VLOOKUP($A24,'Return Data'!$B$7:$R$2843,11,0)</f>
        <v>27.314900000000002</v>
      </c>
      <c r="G24" s="66">
        <f t="shared" si="1"/>
        <v>12</v>
      </c>
      <c r="H24" s="65">
        <f>VLOOKUP($A24,'Return Data'!$B$7:$R$2843,12,0)</f>
        <v>62.5242</v>
      </c>
      <c r="I24" s="66">
        <f t="shared" si="2"/>
        <v>8</v>
      </c>
      <c r="J24" s="65">
        <f>VLOOKUP($A24,'Return Data'!$B$7:$R$2843,13,0)</f>
        <v>82.831999999999994</v>
      </c>
      <c r="K24" s="66">
        <f t="shared" si="9"/>
        <v>7</v>
      </c>
      <c r="L24" s="65">
        <f>VLOOKUP($A24,'Return Data'!$B$7:$R$2843,17,0)</f>
        <v>29.954499999999999</v>
      </c>
      <c r="M24" s="66">
        <f>RANK(L24,L$8:L$33,0)</f>
        <v>13</v>
      </c>
      <c r="N24" s="65">
        <f>VLOOKUP($A24,'Return Data'!$B$7:$R$2843,14,0)</f>
        <v>21.2866</v>
      </c>
      <c r="O24" s="66">
        <f>RANK(N24,N$8:N$33,0)</f>
        <v>4</v>
      </c>
      <c r="P24" s="65">
        <f>VLOOKUP($A24,'Return Data'!$B$7:$R$2843,15,0)</f>
        <v>17.4283</v>
      </c>
      <c r="Q24" s="66">
        <f>RANK(P24,P$8:P$33,0)</f>
        <v>7</v>
      </c>
      <c r="R24" s="65">
        <f>VLOOKUP($A24,'Return Data'!$B$7:$R$2843,16,0)</f>
        <v>22.4925</v>
      </c>
      <c r="S24" s="67">
        <f t="shared" si="7"/>
        <v>5</v>
      </c>
    </row>
    <row r="25" spans="1:19" x14ac:dyDescent="0.3">
      <c r="A25" s="63" t="s">
        <v>1183</v>
      </c>
      <c r="B25" s="64">
        <f>VLOOKUP($A25,'Return Data'!$B$7:$R$2843,3,0)</f>
        <v>44393</v>
      </c>
      <c r="C25" s="65">
        <f>VLOOKUP($A25,'Return Data'!$B$7:$R$2843,4,0)</f>
        <v>38.21</v>
      </c>
      <c r="D25" s="65">
        <f>VLOOKUP($A25,'Return Data'!$B$7:$R$2843,10,0)</f>
        <v>21.3401</v>
      </c>
      <c r="E25" s="66">
        <f t="shared" si="0"/>
        <v>6</v>
      </c>
      <c r="F25" s="65">
        <f>VLOOKUP($A25,'Return Data'!$B$7:$R$2843,11,0)</f>
        <v>33.648099999999999</v>
      </c>
      <c r="G25" s="66">
        <f t="shared" si="1"/>
        <v>2</v>
      </c>
      <c r="H25" s="65">
        <f>VLOOKUP($A25,'Return Data'!$B$7:$R$2843,12,0)</f>
        <v>69.220500000000001</v>
      </c>
      <c r="I25" s="66">
        <f t="shared" si="2"/>
        <v>2</v>
      </c>
      <c r="J25" s="65">
        <f>VLOOKUP($A25,'Return Data'!$B$7:$R$2843,13,0)</f>
        <v>99.010400000000004</v>
      </c>
      <c r="K25" s="66">
        <f t="shared" si="9"/>
        <v>1</v>
      </c>
      <c r="L25" s="65">
        <f>VLOOKUP($A25,'Return Data'!$B$7:$R$2843,17,0)</f>
        <v>47.811999999999998</v>
      </c>
      <c r="M25" s="66">
        <f>RANK(L25,L$8:L$33,0)</f>
        <v>1</v>
      </c>
      <c r="N25" s="65">
        <f>VLOOKUP($A25,'Return Data'!$B$7:$R$2843,14,0)</f>
        <v>26.418900000000001</v>
      </c>
      <c r="O25" s="66">
        <f>RANK(N25,N$8:N$33,0)</f>
        <v>1</v>
      </c>
      <c r="P25" s="65">
        <f>VLOOKUP($A25,'Return Data'!$B$7:$R$2843,15,0)</f>
        <v>19.3095</v>
      </c>
      <c r="Q25" s="66">
        <f>RANK(P25,P$8:P$33,0)</f>
        <v>2</v>
      </c>
      <c r="R25" s="65">
        <f>VLOOKUP($A25,'Return Data'!$B$7:$R$2843,16,0)</f>
        <v>19.221499999999999</v>
      </c>
      <c r="S25" s="67">
        <f t="shared" si="7"/>
        <v>11</v>
      </c>
    </row>
    <row r="26" spans="1:19" x14ac:dyDescent="0.3">
      <c r="A26" s="63" t="s">
        <v>1185</v>
      </c>
      <c r="B26" s="64">
        <f>VLOOKUP($A26,'Return Data'!$B$7:$R$2843,3,0)</f>
        <v>44393</v>
      </c>
      <c r="C26" s="65">
        <f>VLOOKUP($A26,'Return Data'!$B$7:$R$2843,4,0)</f>
        <v>16.010000000000002</v>
      </c>
      <c r="D26" s="65">
        <f>VLOOKUP($A26,'Return Data'!$B$7:$R$2843,10,0)</f>
        <v>18.7685</v>
      </c>
      <c r="E26" s="66">
        <f t="shared" si="0"/>
        <v>11</v>
      </c>
      <c r="F26" s="65">
        <f>VLOOKUP($A26,'Return Data'!$B$7:$R$2843,11,0)</f>
        <v>24.882999999999999</v>
      </c>
      <c r="G26" s="66">
        <f t="shared" ref="G26" si="10">RANK(F26,F$8:F$33,0)</f>
        <v>18</v>
      </c>
      <c r="H26" s="65">
        <f>VLOOKUP($A26,'Return Data'!$B$7:$R$2843,12,0)</f>
        <v>57.114800000000002</v>
      </c>
      <c r="I26" s="66">
        <f t="shared" ref="I26" si="11">RANK(H26,H$8:H$33,0)</f>
        <v>15</v>
      </c>
      <c r="J26" s="65">
        <f>VLOOKUP($A26,'Return Data'!$B$7:$R$2843,13,0)</f>
        <v>72.521600000000007</v>
      </c>
      <c r="K26" s="66">
        <f t="shared" si="9"/>
        <v>15</v>
      </c>
      <c r="L26" s="65"/>
      <c r="M26" s="66"/>
      <c r="N26" s="65"/>
      <c r="O26" s="66"/>
      <c r="P26" s="65"/>
      <c r="Q26" s="66"/>
      <c r="R26" s="65">
        <f>VLOOKUP($A26,'Return Data'!$B$7:$R$2843,16,0)</f>
        <v>35.604599999999998</v>
      </c>
      <c r="S26" s="67">
        <f t="shared" si="7"/>
        <v>3</v>
      </c>
    </row>
    <row r="27" spans="1:19" x14ac:dyDescent="0.3">
      <c r="A27" s="63" t="s">
        <v>1186</v>
      </c>
      <c r="B27" s="64">
        <f>VLOOKUP($A27,'Return Data'!$B$7:$R$2843,3,0)</f>
        <v>44393</v>
      </c>
      <c r="C27" s="65">
        <f>VLOOKUP($A27,'Return Data'!$B$7:$R$2843,4,0)</f>
        <v>109.1686</v>
      </c>
      <c r="D27" s="65">
        <f>VLOOKUP($A27,'Return Data'!$B$7:$R$2843,10,0)</f>
        <v>23.668299999999999</v>
      </c>
      <c r="E27" s="66">
        <f t="shared" si="0"/>
        <v>1</v>
      </c>
      <c r="F27" s="65">
        <f>VLOOKUP($A27,'Return Data'!$B$7:$R$2843,11,0)</f>
        <v>33.528599999999997</v>
      </c>
      <c r="G27" s="66">
        <f t="shared" ref="G27:G33" si="12">RANK(F27,F$8:F$33,0)</f>
        <v>3</v>
      </c>
      <c r="H27" s="65">
        <f>VLOOKUP($A27,'Return Data'!$B$7:$R$2843,12,0)</f>
        <v>73.72</v>
      </c>
      <c r="I27" s="66">
        <f t="shared" ref="I27:I33" si="13">RANK(H27,H$8:H$33,0)</f>
        <v>1</v>
      </c>
      <c r="J27" s="65">
        <f>VLOOKUP($A27,'Return Data'!$B$7:$R$2843,13,0)</f>
        <v>94.326899999999995</v>
      </c>
      <c r="K27" s="66">
        <f t="shared" si="9"/>
        <v>2</v>
      </c>
      <c r="L27" s="65">
        <f>VLOOKUP($A27,'Return Data'!$B$7:$R$2843,17,0)</f>
        <v>42.307699999999997</v>
      </c>
      <c r="M27" s="66">
        <f>RANK(L27,L$8:L$33,0)</f>
        <v>2</v>
      </c>
      <c r="N27" s="65">
        <f>VLOOKUP($A27,'Return Data'!$B$7:$R$2843,14,0)</f>
        <v>24.503599999999999</v>
      </c>
      <c r="O27" s="66">
        <f>RANK(N27,N$8:N$33,0)</f>
        <v>2</v>
      </c>
      <c r="P27" s="65">
        <f>VLOOKUP($A27,'Return Data'!$B$7:$R$2843,15,0)</f>
        <v>18.833200000000001</v>
      </c>
      <c r="Q27" s="66">
        <f>RANK(P27,P$8:P$33,0)</f>
        <v>3</v>
      </c>
      <c r="R27" s="65">
        <f>VLOOKUP($A27,'Return Data'!$B$7:$R$2843,16,0)</f>
        <v>12.433</v>
      </c>
      <c r="S27" s="67">
        <f t="shared" si="7"/>
        <v>20</v>
      </c>
    </row>
    <row r="28" spans="1:19" x14ac:dyDescent="0.3">
      <c r="A28" s="63" t="s">
        <v>1189</v>
      </c>
      <c r="B28" s="64">
        <f>VLOOKUP($A28,'Return Data'!$B$7:$R$2843,3,0)</f>
        <v>44393</v>
      </c>
      <c r="C28" s="65">
        <f>VLOOKUP($A28,'Return Data'!$B$7:$R$2843,4,0)</f>
        <v>124.9418</v>
      </c>
      <c r="D28" s="65">
        <f>VLOOKUP($A28,'Return Data'!$B$7:$R$2843,10,0)</f>
        <v>16.472799999999999</v>
      </c>
      <c r="E28" s="66">
        <f t="shared" si="0"/>
        <v>16</v>
      </c>
      <c r="F28" s="65">
        <f>VLOOKUP($A28,'Return Data'!$B$7:$R$2843,11,0)</f>
        <v>29.718299999999999</v>
      </c>
      <c r="G28" s="66">
        <f t="shared" si="12"/>
        <v>7</v>
      </c>
      <c r="H28" s="65">
        <f>VLOOKUP($A28,'Return Data'!$B$7:$R$2843,12,0)</f>
        <v>68.697800000000001</v>
      </c>
      <c r="I28" s="66">
        <f t="shared" si="13"/>
        <v>3</v>
      </c>
      <c r="J28" s="65">
        <f>VLOOKUP($A28,'Return Data'!$B$7:$R$2843,13,0)</f>
        <v>85.006600000000006</v>
      </c>
      <c r="K28" s="66">
        <f t="shared" si="9"/>
        <v>6</v>
      </c>
      <c r="L28" s="65">
        <f>VLOOKUP($A28,'Return Data'!$B$7:$R$2843,17,0)</f>
        <v>33.3611</v>
      </c>
      <c r="M28" s="66">
        <f>RANK(L28,L$8:L$33,0)</f>
        <v>5</v>
      </c>
      <c r="N28" s="65">
        <f>VLOOKUP($A28,'Return Data'!$B$7:$R$2843,14,0)</f>
        <v>20.545100000000001</v>
      </c>
      <c r="O28" s="66">
        <f>RANK(N28,N$8:N$33,0)</f>
        <v>8</v>
      </c>
      <c r="P28" s="65">
        <f>VLOOKUP($A28,'Return Data'!$B$7:$R$2843,15,0)</f>
        <v>13.457700000000001</v>
      </c>
      <c r="Q28" s="66">
        <f>RANK(P28,P$8:P$33,0)</f>
        <v>18</v>
      </c>
      <c r="R28" s="65">
        <f>VLOOKUP($A28,'Return Data'!$B$7:$R$2843,16,0)</f>
        <v>16.746300000000002</v>
      </c>
      <c r="S28" s="67">
        <f t="shared" si="7"/>
        <v>13</v>
      </c>
    </row>
    <row r="29" spans="1:19" x14ac:dyDescent="0.3">
      <c r="A29" s="63" t="s">
        <v>1190</v>
      </c>
      <c r="B29" s="64">
        <f>VLOOKUP($A29,'Return Data'!$B$7:$R$2843,3,0)</f>
        <v>44393</v>
      </c>
      <c r="C29" s="65">
        <f>VLOOKUP($A29,'Return Data'!$B$7:$R$2843,4,0)</f>
        <v>659.03440000000001</v>
      </c>
      <c r="D29" s="65">
        <f>VLOOKUP($A29,'Return Data'!$B$7:$R$2843,10,0)</f>
        <v>16.2181</v>
      </c>
      <c r="E29" s="66">
        <f t="shared" si="0"/>
        <v>18</v>
      </c>
      <c r="F29" s="65">
        <f>VLOOKUP($A29,'Return Data'!$B$7:$R$2843,11,0)</f>
        <v>22.7849</v>
      </c>
      <c r="G29" s="66">
        <f t="shared" si="12"/>
        <v>23</v>
      </c>
      <c r="H29" s="65">
        <f>VLOOKUP($A29,'Return Data'!$B$7:$R$2843,12,0)</f>
        <v>54.021099999999997</v>
      </c>
      <c r="I29" s="66">
        <f t="shared" si="13"/>
        <v>18</v>
      </c>
      <c r="J29" s="65">
        <f>VLOOKUP($A29,'Return Data'!$B$7:$R$2843,13,0)</f>
        <v>68.244600000000005</v>
      </c>
      <c r="K29" s="66">
        <f t="shared" si="9"/>
        <v>19</v>
      </c>
      <c r="L29" s="65">
        <f>VLOOKUP($A29,'Return Data'!$B$7:$R$2843,17,0)</f>
        <v>20.907800000000002</v>
      </c>
      <c r="M29" s="66">
        <f>RANK(L29,L$8:L$33,0)</f>
        <v>23</v>
      </c>
      <c r="N29" s="65">
        <f>VLOOKUP($A29,'Return Data'!$B$7:$R$2843,14,0)</f>
        <v>11.6493</v>
      </c>
      <c r="O29" s="66">
        <f>RANK(N29,N$8:N$33,0)</f>
        <v>22</v>
      </c>
      <c r="P29" s="65">
        <f>VLOOKUP($A29,'Return Data'!$B$7:$R$2843,15,0)</f>
        <v>12.0434</v>
      </c>
      <c r="Q29" s="66">
        <f>RANK(P29,P$8:P$33,0)</f>
        <v>20</v>
      </c>
      <c r="R29" s="65">
        <f>VLOOKUP($A29,'Return Data'!$B$7:$R$2843,16,0)</f>
        <v>24.653500000000001</v>
      </c>
      <c r="S29" s="67">
        <f t="shared" si="7"/>
        <v>4</v>
      </c>
    </row>
    <row r="30" spans="1:19" x14ac:dyDescent="0.3">
      <c r="A30" s="63" t="s">
        <v>1192</v>
      </c>
      <c r="B30" s="64">
        <f>VLOOKUP($A30,'Return Data'!$B$7:$R$2843,3,0)</f>
        <v>44393</v>
      </c>
      <c r="C30" s="65">
        <f>VLOOKUP($A30,'Return Data'!$B$7:$R$2843,4,0)</f>
        <v>223.98480000000001</v>
      </c>
      <c r="D30" s="65">
        <f>VLOOKUP($A30,'Return Data'!$B$7:$R$2843,10,0)</f>
        <v>14.7448</v>
      </c>
      <c r="E30" s="66">
        <f t="shared" si="0"/>
        <v>25</v>
      </c>
      <c r="F30" s="65">
        <f>VLOOKUP($A30,'Return Data'!$B$7:$R$2843,11,0)</f>
        <v>22.993200000000002</v>
      </c>
      <c r="G30" s="66">
        <f t="shared" si="12"/>
        <v>22</v>
      </c>
      <c r="H30" s="65">
        <f>VLOOKUP($A30,'Return Data'!$B$7:$R$2843,12,0)</f>
        <v>52.167900000000003</v>
      </c>
      <c r="I30" s="66">
        <f t="shared" si="13"/>
        <v>20</v>
      </c>
      <c r="J30" s="65">
        <f>VLOOKUP($A30,'Return Data'!$B$7:$R$2843,13,0)</f>
        <v>72.371200000000002</v>
      </c>
      <c r="K30" s="66">
        <f t="shared" si="9"/>
        <v>16</v>
      </c>
      <c r="L30" s="65">
        <f>VLOOKUP($A30,'Return Data'!$B$7:$R$2843,17,0)</f>
        <v>28.1889</v>
      </c>
      <c r="M30" s="66">
        <f>RANK(L30,L$8:L$33,0)</f>
        <v>14</v>
      </c>
      <c r="N30" s="65">
        <f>VLOOKUP($A30,'Return Data'!$B$7:$R$2843,14,0)</f>
        <v>21.2714</v>
      </c>
      <c r="O30" s="66">
        <f>RANK(N30,N$8:N$33,0)</f>
        <v>5</v>
      </c>
      <c r="P30" s="65">
        <f>VLOOKUP($A30,'Return Data'!$B$7:$R$2843,15,0)</f>
        <v>16.454899999999999</v>
      </c>
      <c r="Q30" s="66">
        <f>RANK(P30,P$8:P$33,0)</f>
        <v>11</v>
      </c>
      <c r="R30" s="65">
        <f>VLOOKUP($A30,'Return Data'!$B$7:$R$2843,16,0)</f>
        <v>12.1752</v>
      </c>
      <c r="S30" s="67">
        <f t="shared" si="7"/>
        <v>21</v>
      </c>
    </row>
    <row r="31" spans="1:19" x14ac:dyDescent="0.3">
      <c r="A31" s="63" t="s">
        <v>1195</v>
      </c>
      <c r="B31" s="64">
        <f>VLOOKUP($A31,'Return Data'!$B$7:$R$2843,3,0)</f>
        <v>44393</v>
      </c>
      <c r="C31" s="65">
        <f>VLOOKUP($A31,'Return Data'!$B$7:$R$2843,4,0)</f>
        <v>71.260000000000005</v>
      </c>
      <c r="D31" s="65">
        <f>VLOOKUP($A31,'Return Data'!$B$7:$R$2843,10,0)</f>
        <v>16.7622</v>
      </c>
      <c r="E31" s="66">
        <f t="shared" si="0"/>
        <v>15</v>
      </c>
      <c r="F31" s="65">
        <f>VLOOKUP($A31,'Return Data'!$B$7:$R$2843,11,0)</f>
        <v>26.549499999999998</v>
      </c>
      <c r="G31" s="66">
        <f t="shared" si="12"/>
        <v>14</v>
      </c>
      <c r="H31" s="65">
        <f>VLOOKUP($A31,'Return Data'!$B$7:$R$2843,12,0)</f>
        <v>49.768799999999999</v>
      </c>
      <c r="I31" s="66">
        <f t="shared" si="13"/>
        <v>23</v>
      </c>
      <c r="J31" s="65">
        <f>VLOOKUP($A31,'Return Data'!$B$7:$R$2843,13,0)</f>
        <v>67.789000000000001</v>
      </c>
      <c r="K31" s="66">
        <f t="shared" si="9"/>
        <v>20</v>
      </c>
      <c r="L31" s="65">
        <f>VLOOKUP($A31,'Return Data'!$B$7:$R$2843,17,0)</f>
        <v>30.864100000000001</v>
      </c>
      <c r="M31" s="66">
        <f>RANK(L31,L$8:L$33,0)</f>
        <v>12</v>
      </c>
      <c r="N31" s="65">
        <f>VLOOKUP($A31,'Return Data'!$B$7:$R$2843,14,0)</f>
        <v>17.775500000000001</v>
      </c>
      <c r="O31" s="66">
        <f>RANK(N31,N$8:N$33,0)</f>
        <v>14</v>
      </c>
      <c r="P31" s="65">
        <f>VLOOKUP($A31,'Return Data'!$B$7:$R$2843,15,0)</f>
        <v>17.227699999999999</v>
      </c>
      <c r="Q31" s="66">
        <f>RANK(P31,P$8:P$33,0)</f>
        <v>8</v>
      </c>
      <c r="R31" s="65">
        <f>VLOOKUP($A31,'Return Data'!$B$7:$R$2843,16,0)</f>
        <v>7.5792999999999999</v>
      </c>
      <c r="S31" s="67">
        <f t="shared" si="7"/>
        <v>25</v>
      </c>
    </row>
    <row r="32" spans="1:19" x14ac:dyDescent="0.3">
      <c r="A32" s="63" t="s">
        <v>1197</v>
      </c>
      <c r="B32" s="64">
        <f>VLOOKUP($A32,'Return Data'!$B$7:$R$2843,3,0)</f>
        <v>44393</v>
      </c>
      <c r="C32" s="65">
        <f>VLOOKUP($A32,'Return Data'!$B$7:$R$2843,4,0)</f>
        <v>25.66</v>
      </c>
      <c r="D32" s="65">
        <f>VLOOKUP($A32,'Return Data'!$B$7:$R$2843,10,0)</f>
        <v>21.842400000000001</v>
      </c>
      <c r="E32" s="66">
        <f t="shared" si="0"/>
        <v>2</v>
      </c>
      <c r="F32" s="65">
        <f>VLOOKUP($A32,'Return Data'!$B$7:$R$2843,11,0)</f>
        <v>32.5413</v>
      </c>
      <c r="G32" s="66">
        <f t="shared" si="12"/>
        <v>4</v>
      </c>
      <c r="H32" s="65">
        <f>VLOOKUP($A32,'Return Data'!$B$7:$R$2843,12,0)</f>
        <v>61.5869</v>
      </c>
      <c r="I32" s="66">
        <f t="shared" si="13"/>
        <v>11</v>
      </c>
      <c r="J32" s="65"/>
      <c r="K32" s="66"/>
      <c r="L32" s="65"/>
      <c r="M32" s="66"/>
      <c r="N32" s="65"/>
      <c r="O32" s="66"/>
      <c r="P32" s="65"/>
      <c r="Q32" s="66"/>
      <c r="R32" s="65">
        <f>VLOOKUP($A32,'Return Data'!$B$7:$R$2843,16,0)</f>
        <v>104.7414</v>
      </c>
      <c r="S32" s="67">
        <f t="shared" si="7"/>
        <v>1</v>
      </c>
    </row>
    <row r="33" spans="1:19" x14ac:dyDescent="0.3">
      <c r="A33" s="63" t="s">
        <v>1940</v>
      </c>
      <c r="B33" s="64">
        <f>VLOOKUP($A33,'Return Data'!$B$7:$R$2843,3,0)</f>
        <v>44393</v>
      </c>
      <c r="C33" s="65">
        <f>VLOOKUP($A33,'Return Data'!$B$7:$R$2843,4,0)</f>
        <v>171.85759999999999</v>
      </c>
      <c r="D33" s="65">
        <f>VLOOKUP($A33,'Return Data'!$B$7:$R$2843,10,0)</f>
        <v>17.325299999999999</v>
      </c>
      <c r="E33" s="66">
        <f t="shared" si="0"/>
        <v>14</v>
      </c>
      <c r="F33" s="65">
        <f>VLOOKUP($A33,'Return Data'!$B$7:$R$2843,11,0)</f>
        <v>24.924800000000001</v>
      </c>
      <c r="G33" s="66">
        <f t="shared" si="12"/>
        <v>17</v>
      </c>
      <c r="H33" s="65">
        <f>VLOOKUP($A33,'Return Data'!$B$7:$R$2843,12,0)</f>
        <v>56.863500000000002</v>
      </c>
      <c r="I33" s="66">
        <f t="shared" si="13"/>
        <v>16</v>
      </c>
      <c r="J33" s="65">
        <f>VLOOKUP($A33,'Return Data'!$B$7:$R$2843,13,0)</f>
        <v>80.205600000000004</v>
      </c>
      <c r="K33" s="66">
        <f>RANK(J33,J$8:J$33,0)</f>
        <v>9</v>
      </c>
      <c r="L33" s="65">
        <f>VLOOKUP($A33,'Return Data'!$B$7:$R$2843,17,0)</f>
        <v>33.286099999999998</v>
      </c>
      <c r="M33" s="66">
        <f>RANK(L33,L$8:L$33,0)</f>
        <v>6</v>
      </c>
      <c r="N33" s="65">
        <f>VLOOKUP($A33,'Return Data'!$B$7:$R$2843,14,0)</f>
        <v>19.231200000000001</v>
      </c>
      <c r="O33" s="66">
        <f>RANK(N33,N$8:N$33,0)</f>
        <v>11</v>
      </c>
      <c r="P33" s="65">
        <f>VLOOKUP($A33,'Return Data'!$B$7:$R$2843,15,0)</f>
        <v>15.075699999999999</v>
      </c>
      <c r="Q33" s="66">
        <f>RANK(P33,P$8:P$33,0)</f>
        <v>16</v>
      </c>
      <c r="R33" s="65">
        <f>VLOOKUP($A33,'Return Data'!$B$7:$R$2843,16,0)</f>
        <v>16.148599999999998</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18.183919230769234</v>
      </c>
      <c r="E35" s="74"/>
      <c r="F35" s="75">
        <f>AVERAGE(F8:F33)</f>
        <v>27.059907692307686</v>
      </c>
      <c r="G35" s="74"/>
      <c r="H35" s="75">
        <f>AVERAGE(H8:H33)</f>
        <v>58.646326923076913</v>
      </c>
      <c r="I35" s="74"/>
      <c r="J35" s="75">
        <f>AVERAGE(J8:J33)</f>
        <v>76.933375999999996</v>
      </c>
      <c r="K35" s="74"/>
      <c r="L35" s="75">
        <f>AVERAGE(L8:L33)</f>
        <v>30.393526086956516</v>
      </c>
      <c r="M35" s="74"/>
      <c r="N35" s="75">
        <f>AVERAGE(N8:N33)</f>
        <v>18.501295454545456</v>
      </c>
      <c r="O35" s="74"/>
      <c r="P35" s="75">
        <f>AVERAGE(P8:P33)</f>
        <v>16.052142857142854</v>
      </c>
      <c r="Q35" s="74"/>
      <c r="R35" s="75">
        <f>AVERAGE(R8:R33)</f>
        <v>20.993626923076924</v>
      </c>
      <c r="S35" s="76"/>
    </row>
    <row r="36" spans="1:19" x14ac:dyDescent="0.3">
      <c r="A36" s="73" t="s">
        <v>28</v>
      </c>
      <c r="B36" s="74"/>
      <c r="C36" s="74"/>
      <c r="D36" s="75">
        <f>MIN(D8:D33)</f>
        <v>13.270200000000001</v>
      </c>
      <c r="E36" s="74"/>
      <c r="F36" s="75">
        <f>MIN(F8:F33)</f>
        <v>19.6736</v>
      </c>
      <c r="G36" s="74"/>
      <c r="H36" s="75">
        <f>MIN(H8:H33)</f>
        <v>43.240900000000003</v>
      </c>
      <c r="I36" s="74"/>
      <c r="J36" s="75">
        <f>MIN(J8:J33)</f>
        <v>59.433900000000001</v>
      </c>
      <c r="K36" s="74"/>
      <c r="L36" s="75">
        <f>MIN(L8:L33)</f>
        <v>20.907800000000002</v>
      </c>
      <c r="M36" s="74"/>
      <c r="N36" s="75">
        <f>MIN(N8:N33)</f>
        <v>11.6493</v>
      </c>
      <c r="O36" s="74"/>
      <c r="P36" s="75">
        <f>MIN(P8:P33)</f>
        <v>11.544499999999999</v>
      </c>
      <c r="Q36" s="74"/>
      <c r="R36" s="75">
        <f>MIN(R8:R33)</f>
        <v>4.1082000000000001</v>
      </c>
      <c r="S36" s="76"/>
    </row>
    <row r="37" spans="1:19" ht="15" thickBot="1" x14ac:dyDescent="0.35">
      <c r="A37" s="77" t="s">
        <v>29</v>
      </c>
      <c r="B37" s="78"/>
      <c r="C37" s="78"/>
      <c r="D37" s="79">
        <f>MAX(D8:D33)</f>
        <v>23.668299999999999</v>
      </c>
      <c r="E37" s="78"/>
      <c r="F37" s="79">
        <f>MAX(F8:F33)</f>
        <v>35.092799999999997</v>
      </c>
      <c r="G37" s="78"/>
      <c r="H37" s="79">
        <f>MAX(H8:H33)</f>
        <v>73.72</v>
      </c>
      <c r="I37" s="78"/>
      <c r="J37" s="79">
        <f>MAX(J8:J33)</f>
        <v>99.010400000000004</v>
      </c>
      <c r="K37" s="78"/>
      <c r="L37" s="79">
        <f>MAX(L8:L33)</f>
        <v>47.811999999999998</v>
      </c>
      <c r="M37" s="78"/>
      <c r="N37" s="79">
        <f>MAX(N8:N33)</f>
        <v>26.418900000000001</v>
      </c>
      <c r="O37" s="78"/>
      <c r="P37" s="79">
        <f>MAX(P8:P33)</f>
        <v>19.796199999999999</v>
      </c>
      <c r="Q37" s="78"/>
      <c r="R37" s="79">
        <f>MAX(R8:R33)</f>
        <v>104.7414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44393</v>
      </c>
      <c r="C8" s="65">
        <f>VLOOKUP($A8,'Return Data'!$B$7:$R$2843,4,0)</f>
        <v>1163.32</v>
      </c>
      <c r="D8" s="65">
        <f>VLOOKUP($A8,'Return Data'!$B$7:$R$2843,10,0)</f>
        <v>14.8584</v>
      </c>
      <c r="E8" s="66">
        <f>RANK(D8,D$8:D$41,0)</f>
        <v>15</v>
      </c>
      <c r="F8" s="65">
        <f>VLOOKUP($A8,'Return Data'!$B$7:$R$2843,11,0)</f>
        <v>16.900099999999998</v>
      </c>
      <c r="G8" s="66">
        <f>RANK(F8,F$8:F$41,0)</f>
        <v>20</v>
      </c>
      <c r="H8" s="65">
        <f>VLOOKUP($A8,'Return Data'!$B$7:$R$2843,12,0)</f>
        <v>47.924199999999999</v>
      </c>
      <c r="I8" s="66">
        <f>RANK(H8,H$8:H$41,0)</f>
        <v>19</v>
      </c>
      <c r="J8" s="65">
        <f>VLOOKUP($A8,'Return Data'!$B$7:$R$2843,13,0)</f>
        <v>63.046399999999998</v>
      </c>
      <c r="K8" s="66">
        <f>RANK(J8,J$8:J$41,0)</f>
        <v>15</v>
      </c>
      <c r="L8" s="65">
        <f>VLOOKUP($A8,'Return Data'!$B$7:$R$2843,17,0)</f>
        <v>23.252300000000002</v>
      </c>
      <c r="M8" s="66">
        <f>RANK(L8,L$8:L$41,0)</f>
        <v>16</v>
      </c>
      <c r="N8" s="65">
        <f>VLOOKUP($A8,'Return Data'!$B$7:$R$2843,14,0)</f>
        <v>17.233899999999998</v>
      </c>
      <c r="O8" s="66">
        <f>RANK(N8,N$8:N$41,0)</f>
        <v>13</v>
      </c>
      <c r="P8" s="65">
        <f>VLOOKUP($A8,'Return Data'!$B$7:$R$2843,15,0)</f>
        <v>16.5915</v>
      </c>
      <c r="Q8" s="66">
        <f>RANK(P8,P$8:P$41,0)</f>
        <v>10</v>
      </c>
      <c r="R8" s="65">
        <f>VLOOKUP($A8,'Return Data'!$B$7:$R$2843,16,0)</f>
        <v>18.213799999999999</v>
      </c>
      <c r="S8" s="67">
        <f>RANK(R8,R$8:R$41,0)</f>
        <v>8</v>
      </c>
    </row>
    <row r="9" spans="1:20" x14ac:dyDescent="0.3">
      <c r="A9" s="63" t="s">
        <v>1806</v>
      </c>
      <c r="B9" s="64">
        <f>VLOOKUP($A9,'Return Data'!$B$7:$R$2843,3,0)</f>
        <v>44393</v>
      </c>
      <c r="C9" s="65">
        <f>VLOOKUP($A9,'Return Data'!$B$7:$R$2843,4,0)</f>
        <v>18.34</v>
      </c>
      <c r="D9" s="65">
        <f>VLOOKUP($A9,'Return Data'!$B$7:$R$2843,10,0)</f>
        <v>13.14</v>
      </c>
      <c r="E9" s="66">
        <f t="shared" ref="E9:E41" si="0">RANK(D9,D$8:D$41,0)</f>
        <v>24</v>
      </c>
      <c r="F9" s="65">
        <f>VLOOKUP($A9,'Return Data'!$B$7:$R$2843,11,0)</f>
        <v>14.1257</v>
      </c>
      <c r="G9" s="66">
        <f t="shared" ref="G9:G41" si="1">RANK(F9,F$8:F$41,0)</f>
        <v>27</v>
      </c>
      <c r="H9" s="65">
        <f>VLOOKUP($A9,'Return Data'!$B$7:$R$2843,12,0)</f>
        <v>40.644199999999998</v>
      </c>
      <c r="I9" s="66">
        <f t="shared" ref="I9:I41" si="2">RANK(H9,H$8:H$41,0)</f>
        <v>26</v>
      </c>
      <c r="J9" s="65">
        <f>VLOOKUP($A9,'Return Data'!$B$7:$R$2843,13,0)</f>
        <v>50.4512</v>
      </c>
      <c r="K9" s="66">
        <f t="shared" ref="K9:K41" si="3">RANK(J9,J$8:J$41,0)</f>
        <v>28</v>
      </c>
      <c r="L9" s="65">
        <f>VLOOKUP($A9,'Return Data'!$B$7:$R$2843,17,0)</f>
        <v>23.384699999999999</v>
      </c>
      <c r="M9" s="66">
        <f t="shared" ref="M9:M41" si="4">RANK(L9,L$8:L$41,0)</f>
        <v>14</v>
      </c>
      <c r="N9" s="65">
        <f>VLOOKUP($A9,'Return Data'!$B$7:$R$2843,14,0)</f>
        <v>17.466799999999999</v>
      </c>
      <c r="O9" s="66">
        <f t="shared" ref="O9:O41" si="5">RANK(N9,N$8:N$41,0)</f>
        <v>12</v>
      </c>
      <c r="P9" s="65"/>
      <c r="Q9" s="66"/>
      <c r="R9" s="65">
        <f>VLOOKUP($A9,'Return Data'!$B$7:$R$2843,16,0)</f>
        <v>18.007000000000001</v>
      </c>
      <c r="S9" s="67">
        <f t="shared" ref="S9:S41" si="6">RANK(R9,R$8:R$41,0)</f>
        <v>10</v>
      </c>
    </row>
    <row r="10" spans="1:20" x14ac:dyDescent="0.3">
      <c r="A10" s="63" t="s">
        <v>1259</v>
      </c>
      <c r="B10" s="64">
        <f>VLOOKUP($A10,'Return Data'!$B$7:$R$2843,3,0)</f>
        <v>44393</v>
      </c>
      <c r="C10" s="65">
        <f>VLOOKUP($A10,'Return Data'!$B$7:$R$2843,4,0)</f>
        <v>163.93</v>
      </c>
      <c r="D10" s="65">
        <f>VLOOKUP($A10,'Return Data'!$B$7:$R$2843,10,0)</f>
        <v>17.251999999999999</v>
      </c>
      <c r="E10" s="66">
        <f t="shared" si="0"/>
        <v>8</v>
      </c>
      <c r="F10" s="65">
        <f>VLOOKUP($A10,'Return Data'!$B$7:$R$2843,11,0)</f>
        <v>22.8216</v>
      </c>
      <c r="G10" s="66">
        <f t="shared" si="1"/>
        <v>11</v>
      </c>
      <c r="H10" s="65">
        <f>VLOOKUP($A10,'Return Data'!$B$7:$R$2843,12,0)</f>
        <v>53.420699999999997</v>
      </c>
      <c r="I10" s="66">
        <f t="shared" si="2"/>
        <v>10</v>
      </c>
      <c r="J10" s="65">
        <f>VLOOKUP($A10,'Return Data'!$B$7:$R$2843,13,0)</f>
        <v>67.961100000000002</v>
      </c>
      <c r="K10" s="66">
        <f t="shared" si="3"/>
        <v>8</v>
      </c>
      <c r="L10" s="65">
        <f>VLOOKUP($A10,'Return Data'!$B$7:$R$2843,17,0)</f>
        <v>25.842500000000001</v>
      </c>
      <c r="M10" s="66">
        <f t="shared" si="4"/>
        <v>9</v>
      </c>
      <c r="N10" s="65">
        <f>VLOOKUP($A10,'Return Data'!$B$7:$R$2843,14,0)</f>
        <v>17.487400000000001</v>
      </c>
      <c r="O10" s="66">
        <f t="shared" si="5"/>
        <v>11</v>
      </c>
      <c r="P10" s="65">
        <f>VLOOKUP($A10,'Return Data'!$B$7:$R$2843,15,0)</f>
        <v>14.940799999999999</v>
      </c>
      <c r="Q10" s="66">
        <f t="shared" ref="Q10:Q41" si="7">RANK(P10,P$8:P$41,0)</f>
        <v>17</v>
      </c>
      <c r="R10" s="65">
        <f>VLOOKUP($A10,'Return Data'!$B$7:$R$2843,16,0)</f>
        <v>14.760199999999999</v>
      </c>
      <c r="S10" s="67">
        <f t="shared" si="6"/>
        <v>27</v>
      </c>
    </row>
    <row r="11" spans="1:20" x14ac:dyDescent="0.3">
      <c r="A11" s="63" t="s">
        <v>1261</v>
      </c>
      <c r="B11" s="64">
        <f>VLOOKUP($A11,'Return Data'!$B$7:$R$2843,3,0)</f>
        <v>44393</v>
      </c>
      <c r="C11" s="65">
        <f>VLOOKUP($A11,'Return Data'!$B$7:$R$2843,4,0)</f>
        <v>79.873999999999995</v>
      </c>
      <c r="D11" s="65">
        <f>VLOOKUP($A11,'Return Data'!$B$7:$R$2843,10,0)</f>
        <v>18.349399999999999</v>
      </c>
      <c r="E11" s="66">
        <f t="shared" si="0"/>
        <v>6</v>
      </c>
      <c r="F11" s="65">
        <f>VLOOKUP($A11,'Return Data'!$B$7:$R$2843,11,0)</f>
        <v>24.3446</v>
      </c>
      <c r="G11" s="66">
        <f t="shared" si="1"/>
        <v>8</v>
      </c>
      <c r="H11" s="65">
        <f>VLOOKUP($A11,'Return Data'!$B$7:$R$2843,12,0)</f>
        <v>51.782499999999999</v>
      </c>
      <c r="I11" s="66">
        <f t="shared" si="2"/>
        <v>11</v>
      </c>
      <c r="J11" s="65">
        <f>VLOOKUP($A11,'Return Data'!$B$7:$R$2843,13,0)</f>
        <v>62.520600000000002</v>
      </c>
      <c r="K11" s="66">
        <f t="shared" si="3"/>
        <v>18</v>
      </c>
      <c r="L11" s="65">
        <f>VLOOKUP($A11,'Return Data'!$B$7:$R$2843,17,0)</f>
        <v>24.743200000000002</v>
      </c>
      <c r="M11" s="66">
        <f t="shared" si="4"/>
        <v>11</v>
      </c>
      <c r="N11" s="65">
        <f>VLOOKUP($A11,'Return Data'!$B$7:$R$2843,14,0)</f>
        <v>17.7301</v>
      </c>
      <c r="O11" s="66">
        <f t="shared" si="5"/>
        <v>10</v>
      </c>
      <c r="P11" s="65">
        <f>VLOOKUP($A11,'Return Data'!$B$7:$R$2843,15,0)</f>
        <v>15.867000000000001</v>
      </c>
      <c r="Q11" s="66">
        <f t="shared" si="7"/>
        <v>12</v>
      </c>
      <c r="R11" s="65">
        <f>VLOOKUP($A11,'Return Data'!$B$7:$R$2843,16,0)</f>
        <v>17.038499999999999</v>
      </c>
      <c r="S11" s="67">
        <f t="shared" si="6"/>
        <v>15</v>
      </c>
    </row>
    <row r="12" spans="1:20" x14ac:dyDescent="0.3">
      <c r="A12" s="63" t="s">
        <v>1827</v>
      </c>
      <c r="B12" s="64">
        <f>VLOOKUP($A12,'Return Data'!$B$7:$R$2843,3,0)</f>
        <v>44393</v>
      </c>
      <c r="C12" s="65">
        <f>VLOOKUP($A12,'Return Data'!$B$7:$R$2843,4,0)</f>
        <v>220.95</v>
      </c>
      <c r="D12" s="65">
        <f>VLOOKUP($A12,'Return Data'!$B$7:$R$2843,10,0)</f>
        <v>13.9564</v>
      </c>
      <c r="E12" s="66">
        <f t="shared" si="0"/>
        <v>19</v>
      </c>
      <c r="F12" s="65">
        <f>VLOOKUP($A12,'Return Data'!$B$7:$R$2843,11,0)</f>
        <v>17.183800000000002</v>
      </c>
      <c r="G12" s="66">
        <f t="shared" si="1"/>
        <v>19</v>
      </c>
      <c r="H12" s="65">
        <f>VLOOKUP($A12,'Return Data'!$B$7:$R$2843,12,0)</f>
        <v>40.259</v>
      </c>
      <c r="I12" s="66">
        <f t="shared" si="2"/>
        <v>27</v>
      </c>
      <c r="J12" s="65">
        <f>VLOOKUP($A12,'Return Data'!$B$7:$R$2843,13,0)</f>
        <v>55.347000000000001</v>
      </c>
      <c r="K12" s="66">
        <f t="shared" si="3"/>
        <v>22</v>
      </c>
      <c r="L12" s="65">
        <f>VLOOKUP($A12,'Return Data'!$B$7:$R$2843,17,0)</f>
        <v>25.767299999999999</v>
      </c>
      <c r="M12" s="66">
        <f t="shared" si="4"/>
        <v>10</v>
      </c>
      <c r="N12" s="65">
        <f>VLOOKUP($A12,'Return Data'!$B$7:$R$2843,14,0)</f>
        <v>19.012899999999998</v>
      </c>
      <c r="O12" s="66">
        <f t="shared" si="5"/>
        <v>7</v>
      </c>
      <c r="P12" s="65">
        <f>VLOOKUP($A12,'Return Data'!$B$7:$R$2843,15,0)</f>
        <v>18.422699999999999</v>
      </c>
      <c r="Q12" s="66">
        <f t="shared" si="7"/>
        <v>4</v>
      </c>
      <c r="R12" s="65">
        <f>VLOOKUP($A12,'Return Data'!$B$7:$R$2843,16,0)</f>
        <v>15.6241</v>
      </c>
      <c r="S12" s="67">
        <f t="shared" si="6"/>
        <v>22</v>
      </c>
    </row>
    <row r="13" spans="1:20" x14ac:dyDescent="0.3">
      <c r="A13" s="102" t="s">
        <v>1873</v>
      </c>
      <c r="B13" s="64">
        <f>VLOOKUP($A13,'Return Data'!$B$7:$R$2843,3,0)</f>
        <v>44393</v>
      </c>
      <c r="C13" s="65">
        <f>VLOOKUP($A13,'Return Data'!$B$7:$R$2843,4,0)</f>
        <v>67.2</v>
      </c>
      <c r="D13" s="65">
        <f>VLOOKUP($A13,'Return Data'!$B$7:$R$2843,10,0)</f>
        <v>15.8461</v>
      </c>
      <c r="E13" s="66">
        <f t="shared" si="0"/>
        <v>13</v>
      </c>
      <c r="F13" s="65">
        <f>VLOOKUP($A13,'Return Data'!$B$7:$R$2843,11,0)</f>
        <v>20.983000000000001</v>
      </c>
      <c r="G13" s="66">
        <f t="shared" si="1"/>
        <v>12</v>
      </c>
      <c r="H13" s="65">
        <f>VLOOKUP($A13,'Return Data'!$B$7:$R$2843,12,0)</f>
        <v>53.578899999999997</v>
      </c>
      <c r="I13" s="66">
        <f t="shared" si="2"/>
        <v>9</v>
      </c>
      <c r="J13" s="65">
        <f>VLOOKUP($A13,'Return Data'!$B$7:$R$2843,13,0)</f>
        <v>64.114599999999996</v>
      </c>
      <c r="K13" s="66">
        <f t="shared" si="3"/>
        <v>13</v>
      </c>
      <c r="L13" s="65">
        <f>VLOOKUP($A13,'Return Data'!$B$7:$R$2843,17,0)</f>
        <v>28.098199999999999</v>
      </c>
      <c r="M13" s="66">
        <f t="shared" si="4"/>
        <v>7</v>
      </c>
      <c r="N13" s="65">
        <f>VLOOKUP($A13,'Return Data'!$B$7:$R$2843,14,0)</f>
        <v>20.386500000000002</v>
      </c>
      <c r="O13" s="66">
        <f t="shared" si="5"/>
        <v>5</v>
      </c>
      <c r="P13" s="65">
        <f>VLOOKUP($A13,'Return Data'!$B$7:$R$2843,15,0)</f>
        <v>18.194600000000001</v>
      </c>
      <c r="Q13" s="66">
        <f t="shared" si="7"/>
        <v>5</v>
      </c>
      <c r="R13" s="65">
        <f>VLOOKUP($A13,'Return Data'!$B$7:$R$2843,16,0)</f>
        <v>16.793199999999999</v>
      </c>
      <c r="S13" s="67">
        <f t="shared" si="6"/>
        <v>16</v>
      </c>
    </row>
    <row r="14" spans="1:20" x14ac:dyDescent="0.3">
      <c r="A14" s="102" t="s">
        <v>1788</v>
      </c>
      <c r="B14" s="64">
        <f>VLOOKUP($A14,'Return Data'!$B$7:$R$2843,3,0)</f>
        <v>44393</v>
      </c>
      <c r="C14" s="65">
        <f>VLOOKUP($A14,'Return Data'!$B$7:$R$2843,4,0)</f>
        <v>23.145</v>
      </c>
      <c r="D14" s="65">
        <f>VLOOKUP($A14,'Return Data'!$B$7:$R$2843,10,0)</f>
        <v>15.8582</v>
      </c>
      <c r="E14" s="66">
        <f t="shared" si="0"/>
        <v>12</v>
      </c>
      <c r="F14" s="65">
        <f>VLOOKUP($A14,'Return Data'!$B$7:$R$2843,11,0)</f>
        <v>20.352599999999999</v>
      </c>
      <c r="G14" s="66">
        <f t="shared" si="1"/>
        <v>15</v>
      </c>
      <c r="H14" s="65">
        <f>VLOOKUP($A14,'Return Data'!$B$7:$R$2843,12,0)</f>
        <v>48.555799999999998</v>
      </c>
      <c r="I14" s="66">
        <f t="shared" si="2"/>
        <v>16</v>
      </c>
      <c r="J14" s="65">
        <f>VLOOKUP($A14,'Return Data'!$B$7:$R$2843,13,0)</f>
        <v>64.218800000000002</v>
      </c>
      <c r="K14" s="66">
        <f t="shared" si="3"/>
        <v>12</v>
      </c>
      <c r="L14" s="65">
        <f>VLOOKUP($A14,'Return Data'!$B$7:$R$2843,17,0)</f>
        <v>23.273099999999999</v>
      </c>
      <c r="M14" s="66">
        <f t="shared" si="4"/>
        <v>15</v>
      </c>
      <c r="N14" s="65">
        <f>VLOOKUP($A14,'Return Data'!$B$7:$R$2843,14,0)</f>
        <v>16.020800000000001</v>
      </c>
      <c r="O14" s="66">
        <f t="shared" si="5"/>
        <v>17</v>
      </c>
      <c r="P14" s="65">
        <f>VLOOKUP($A14,'Return Data'!$B$7:$R$2843,15,0)</f>
        <v>17.231000000000002</v>
      </c>
      <c r="Q14" s="66">
        <f t="shared" si="7"/>
        <v>7</v>
      </c>
      <c r="R14" s="65">
        <f>VLOOKUP($A14,'Return Data'!$B$7:$R$2843,16,0)</f>
        <v>13.8904</v>
      </c>
      <c r="S14" s="67">
        <f t="shared" si="6"/>
        <v>30</v>
      </c>
    </row>
    <row r="15" spans="1:20" x14ac:dyDescent="0.3">
      <c r="A15" s="63" t="s">
        <v>1795</v>
      </c>
      <c r="B15" s="64">
        <f>VLOOKUP($A15,'Return Data'!$B$7:$R$2843,3,0)</f>
        <v>44393</v>
      </c>
      <c r="C15" s="65">
        <f>VLOOKUP($A15,'Return Data'!$B$7:$R$2843,4,0)</f>
        <v>928.95280000000002</v>
      </c>
      <c r="D15" s="65">
        <f>VLOOKUP($A15,'Return Data'!$B$7:$R$2843,10,0)</f>
        <v>13.5726</v>
      </c>
      <c r="E15" s="66">
        <f t="shared" si="0"/>
        <v>22</v>
      </c>
      <c r="F15" s="65">
        <f>VLOOKUP($A15,'Return Data'!$B$7:$R$2843,11,0)</f>
        <v>16.783200000000001</v>
      </c>
      <c r="G15" s="66">
        <f t="shared" si="1"/>
        <v>21</v>
      </c>
      <c r="H15" s="65">
        <f>VLOOKUP($A15,'Return Data'!$B$7:$R$2843,12,0)</f>
        <v>55.454700000000003</v>
      </c>
      <c r="I15" s="66">
        <f t="shared" si="2"/>
        <v>8</v>
      </c>
      <c r="J15" s="65">
        <f>VLOOKUP($A15,'Return Data'!$B$7:$R$2843,13,0)</f>
        <v>66.9255</v>
      </c>
      <c r="K15" s="66">
        <f t="shared" si="3"/>
        <v>9</v>
      </c>
      <c r="L15" s="65">
        <f>VLOOKUP($A15,'Return Data'!$B$7:$R$2843,17,0)</f>
        <v>22.438199999999998</v>
      </c>
      <c r="M15" s="66">
        <f t="shared" si="4"/>
        <v>17</v>
      </c>
      <c r="N15" s="65">
        <f>VLOOKUP($A15,'Return Data'!$B$7:$R$2843,14,0)</f>
        <v>15.451000000000001</v>
      </c>
      <c r="O15" s="66">
        <f t="shared" si="5"/>
        <v>19</v>
      </c>
      <c r="P15" s="65">
        <f>VLOOKUP($A15,'Return Data'!$B$7:$R$2843,15,0)</f>
        <v>13.487299999999999</v>
      </c>
      <c r="Q15" s="66">
        <f t="shared" si="7"/>
        <v>21</v>
      </c>
      <c r="R15" s="65">
        <f>VLOOKUP($A15,'Return Data'!$B$7:$R$2843,16,0)</f>
        <v>16.408999999999999</v>
      </c>
      <c r="S15" s="67">
        <f t="shared" si="6"/>
        <v>20</v>
      </c>
    </row>
    <row r="16" spans="1:20" x14ac:dyDescent="0.3">
      <c r="A16" s="63" t="s">
        <v>1797</v>
      </c>
      <c r="B16" s="64">
        <f>VLOOKUP($A16,'Return Data'!$B$7:$R$2843,3,0)</f>
        <v>44393</v>
      </c>
      <c r="C16" s="65">
        <f>VLOOKUP($A16,'Return Data'!$B$7:$R$2843,4,0)</f>
        <v>958.41300000000001</v>
      </c>
      <c r="D16" s="65">
        <f>VLOOKUP($A16,'Return Data'!$B$7:$R$2843,10,0)</f>
        <v>14.4117</v>
      </c>
      <c r="E16" s="66">
        <f t="shared" si="0"/>
        <v>18</v>
      </c>
      <c r="F16" s="65">
        <f>VLOOKUP($A16,'Return Data'!$B$7:$R$2843,11,0)</f>
        <v>18.145099999999999</v>
      </c>
      <c r="G16" s="66">
        <f t="shared" si="1"/>
        <v>16</v>
      </c>
      <c r="H16" s="65">
        <f>VLOOKUP($A16,'Return Data'!$B$7:$R$2843,12,0)</f>
        <v>59.1081</v>
      </c>
      <c r="I16" s="66">
        <f t="shared" si="2"/>
        <v>6</v>
      </c>
      <c r="J16" s="65">
        <f>VLOOKUP($A16,'Return Data'!$B$7:$R$2843,13,0)</f>
        <v>66.5505</v>
      </c>
      <c r="K16" s="66">
        <f t="shared" si="3"/>
        <v>11</v>
      </c>
      <c r="L16" s="65">
        <f>VLOOKUP($A16,'Return Data'!$B$7:$R$2843,17,0)</f>
        <v>15.539199999999999</v>
      </c>
      <c r="M16" s="66">
        <f t="shared" si="4"/>
        <v>30</v>
      </c>
      <c r="N16" s="65">
        <f>VLOOKUP($A16,'Return Data'!$B$7:$R$2843,14,0)</f>
        <v>16.0123</v>
      </c>
      <c r="O16" s="66">
        <f t="shared" si="5"/>
        <v>18</v>
      </c>
      <c r="P16" s="65">
        <f>VLOOKUP($A16,'Return Data'!$B$7:$R$2843,15,0)</f>
        <v>14.238899999999999</v>
      </c>
      <c r="Q16" s="66">
        <f t="shared" si="7"/>
        <v>18</v>
      </c>
      <c r="R16" s="65">
        <f>VLOOKUP($A16,'Return Data'!$B$7:$R$2843,16,0)</f>
        <v>14.857200000000001</v>
      </c>
      <c r="S16" s="67">
        <f t="shared" si="6"/>
        <v>26</v>
      </c>
    </row>
    <row r="17" spans="1:19" x14ac:dyDescent="0.3">
      <c r="A17" s="126" t="s">
        <v>1791</v>
      </c>
      <c r="B17" s="64">
        <f>VLOOKUP($A17,'Return Data'!$B$7:$R$2843,3,0)</f>
        <v>44393</v>
      </c>
      <c r="C17" s="65">
        <f>VLOOKUP($A17,'Return Data'!$B$7:$R$2843,4,0)</f>
        <v>130.10400000000001</v>
      </c>
      <c r="D17" s="65">
        <f>VLOOKUP($A17,'Return Data'!$B$7:$R$2843,10,0)</f>
        <v>14.7524</v>
      </c>
      <c r="E17" s="66">
        <f t="shared" si="0"/>
        <v>17</v>
      </c>
      <c r="F17" s="65">
        <f>VLOOKUP($A17,'Return Data'!$B$7:$R$2843,11,0)</f>
        <v>16.278400000000001</v>
      </c>
      <c r="G17" s="66">
        <f t="shared" si="1"/>
        <v>22</v>
      </c>
      <c r="H17" s="65">
        <f>VLOOKUP($A17,'Return Data'!$B$7:$R$2843,12,0)</f>
        <v>42.815399999999997</v>
      </c>
      <c r="I17" s="66">
        <f t="shared" si="2"/>
        <v>22</v>
      </c>
      <c r="J17" s="65">
        <f>VLOOKUP($A17,'Return Data'!$B$7:$R$2843,13,0)</f>
        <v>57.165599999999998</v>
      </c>
      <c r="K17" s="66">
        <f t="shared" si="3"/>
        <v>21</v>
      </c>
      <c r="L17" s="65">
        <f>VLOOKUP($A17,'Return Data'!$B$7:$R$2843,17,0)</f>
        <v>21.287099999999999</v>
      </c>
      <c r="M17" s="66">
        <f t="shared" si="4"/>
        <v>19</v>
      </c>
      <c r="N17" s="65">
        <f>VLOOKUP($A17,'Return Data'!$B$7:$R$2843,14,0)</f>
        <v>13.3146</v>
      </c>
      <c r="O17" s="66">
        <f t="shared" si="5"/>
        <v>25</v>
      </c>
      <c r="P17" s="65">
        <f>VLOOKUP($A17,'Return Data'!$B$7:$R$2843,15,0)</f>
        <v>12.924799999999999</v>
      </c>
      <c r="Q17" s="66">
        <f t="shared" si="7"/>
        <v>22</v>
      </c>
      <c r="R17" s="65">
        <f>VLOOKUP($A17,'Return Data'!$B$7:$R$2843,16,0)</f>
        <v>15.402699999999999</v>
      </c>
      <c r="S17" s="67">
        <f t="shared" si="6"/>
        <v>24</v>
      </c>
    </row>
    <row r="18" spans="1:19" x14ac:dyDescent="0.3">
      <c r="A18" s="127" t="s">
        <v>1263</v>
      </c>
      <c r="B18" s="64">
        <f>VLOOKUP($A18,'Return Data'!$B$7:$R$2843,3,0)</f>
        <v>44393</v>
      </c>
      <c r="C18" s="65">
        <f>VLOOKUP($A18,'Return Data'!$B$7:$R$2843,4,0)</f>
        <v>452.56</v>
      </c>
      <c r="D18" s="65">
        <f>VLOOKUP($A18,'Return Data'!$B$7:$R$2843,10,0)</f>
        <v>19.016400000000001</v>
      </c>
      <c r="E18" s="66">
        <f t="shared" si="0"/>
        <v>4</v>
      </c>
      <c r="F18" s="65">
        <f>VLOOKUP($A18,'Return Data'!$B$7:$R$2843,11,0)</f>
        <v>23.982199999999999</v>
      </c>
      <c r="G18" s="66">
        <f t="shared" si="1"/>
        <v>9</v>
      </c>
      <c r="H18" s="65">
        <f>VLOOKUP($A18,'Return Data'!$B$7:$R$2843,12,0)</f>
        <v>59.796599999999998</v>
      </c>
      <c r="I18" s="66">
        <f t="shared" si="2"/>
        <v>5</v>
      </c>
      <c r="J18" s="65">
        <f>VLOOKUP($A18,'Return Data'!$B$7:$R$2843,13,0)</f>
        <v>68.626599999999996</v>
      </c>
      <c r="K18" s="66">
        <f t="shared" si="3"/>
        <v>6</v>
      </c>
      <c r="L18" s="65">
        <f>VLOOKUP($A18,'Return Data'!$B$7:$R$2843,17,0)</f>
        <v>20.626899999999999</v>
      </c>
      <c r="M18" s="66">
        <f t="shared" si="4"/>
        <v>22</v>
      </c>
      <c r="N18" s="65">
        <f>VLOOKUP($A18,'Return Data'!$B$7:$R$2843,14,0)</f>
        <v>16.797000000000001</v>
      </c>
      <c r="O18" s="66">
        <f t="shared" si="5"/>
        <v>14</v>
      </c>
      <c r="P18" s="65">
        <f>VLOOKUP($A18,'Return Data'!$B$7:$R$2843,15,0)</f>
        <v>15.1271</v>
      </c>
      <c r="Q18" s="66">
        <f t="shared" si="7"/>
        <v>16</v>
      </c>
      <c r="R18" s="65">
        <f>VLOOKUP($A18,'Return Data'!$B$7:$R$2843,16,0)</f>
        <v>16.492100000000001</v>
      </c>
      <c r="S18" s="67">
        <f t="shared" si="6"/>
        <v>19</v>
      </c>
    </row>
    <row r="19" spans="1:19" x14ac:dyDescent="0.3">
      <c r="A19" s="63" t="s">
        <v>1799</v>
      </c>
      <c r="B19" s="64">
        <f>VLOOKUP($A19,'Return Data'!$B$7:$R$2843,3,0)</f>
        <v>44393</v>
      </c>
      <c r="C19" s="65">
        <f>VLOOKUP($A19,'Return Data'!$B$7:$R$2843,4,0)</f>
        <v>33.909999999999997</v>
      </c>
      <c r="D19" s="65">
        <f>VLOOKUP($A19,'Return Data'!$B$7:$R$2843,10,0)</f>
        <v>14.7547</v>
      </c>
      <c r="E19" s="66">
        <f t="shared" si="0"/>
        <v>16</v>
      </c>
      <c r="F19" s="65">
        <f>VLOOKUP($A19,'Return Data'!$B$7:$R$2843,11,0)</f>
        <v>17.457599999999999</v>
      </c>
      <c r="G19" s="66">
        <f t="shared" si="1"/>
        <v>18</v>
      </c>
      <c r="H19" s="65">
        <f>VLOOKUP($A19,'Return Data'!$B$7:$R$2843,12,0)</f>
        <v>42.359400000000001</v>
      </c>
      <c r="I19" s="66">
        <f t="shared" si="2"/>
        <v>23</v>
      </c>
      <c r="J19" s="65">
        <f>VLOOKUP($A19,'Return Data'!$B$7:$R$2843,13,0)</f>
        <v>54.981699999999996</v>
      </c>
      <c r="K19" s="66">
        <f t="shared" si="3"/>
        <v>23</v>
      </c>
      <c r="L19" s="65">
        <f>VLOOKUP($A19,'Return Data'!$B$7:$R$2843,17,0)</f>
        <v>24.284300000000002</v>
      </c>
      <c r="M19" s="66">
        <f t="shared" si="4"/>
        <v>12</v>
      </c>
      <c r="N19" s="65">
        <f>VLOOKUP($A19,'Return Data'!$B$7:$R$2843,14,0)</f>
        <v>15.3942</v>
      </c>
      <c r="O19" s="66">
        <f t="shared" si="5"/>
        <v>21</v>
      </c>
      <c r="P19" s="65">
        <f>VLOOKUP($A19,'Return Data'!$B$7:$R$2843,15,0)</f>
        <v>13.857100000000001</v>
      </c>
      <c r="Q19" s="66">
        <f t="shared" si="7"/>
        <v>19</v>
      </c>
      <c r="R19" s="65">
        <f>VLOOKUP($A19,'Return Data'!$B$7:$R$2843,16,0)</f>
        <v>18.189699999999998</v>
      </c>
      <c r="S19" s="67">
        <f t="shared" si="6"/>
        <v>9</v>
      </c>
    </row>
    <row r="20" spans="1:19" x14ac:dyDescent="0.3">
      <c r="A20" s="63" t="s">
        <v>1821</v>
      </c>
      <c r="B20" s="64">
        <f>VLOOKUP($A20,'Return Data'!$B$7:$R$2843,3,0)</f>
        <v>44393</v>
      </c>
      <c r="C20" s="65">
        <f>VLOOKUP($A20,'Return Data'!$B$7:$R$2843,4,0)</f>
        <v>133.24</v>
      </c>
      <c r="D20" s="65">
        <f>VLOOKUP($A20,'Return Data'!$B$7:$R$2843,10,0)</f>
        <v>12.7814</v>
      </c>
      <c r="E20" s="66">
        <f t="shared" si="0"/>
        <v>25</v>
      </c>
      <c r="F20" s="65">
        <f>VLOOKUP($A20,'Return Data'!$B$7:$R$2843,11,0)</f>
        <v>15.579499999999999</v>
      </c>
      <c r="G20" s="66">
        <f t="shared" si="1"/>
        <v>25</v>
      </c>
      <c r="H20" s="65">
        <f>VLOOKUP($A20,'Return Data'!$B$7:$R$2843,12,0)</f>
        <v>41.880499999999998</v>
      </c>
      <c r="I20" s="66">
        <f t="shared" si="2"/>
        <v>24</v>
      </c>
      <c r="J20" s="65">
        <f>VLOOKUP($A20,'Return Data'!$B$7:$R$2843,13,0)</f>
        <v>53.449300000000001</v>
      </c>
      <c r="K20" s="66">
        <f t="shared" si="3"/>
        <v>25</v>
      </c>
      <c r="L20" s="65">
        <f>VLOOKUP($A20,'Return Data'!$B$7:$R$2843,17,0)</f>
        <v>18.251799999999999</v>
      </c>
      <c r="M20" s="66">
        <f t="shared" si="4"/>
        <v>25</v>
      </c>
      <c r="N20" s="65">
        <f>VLOOKUP($A20,'Return Data'!$B$7:$R$2843,14,0)</f>
        <v>11.4115</v>
      </c>
      <c r="O20" s="66">
        <f t="shared" si="5"/>
        <v>27</v>
      </c>
      <c r="P20" s="65">
        <f>VLOOKUP($A20,'Return Data'!$B$7:$R$2843,15,0)</f>
        <v>11.4506</v>
      </c>
      <c r="Q20" s="66">
        <f t="shared" si="7"/>
        <v>25</v>
      </c>
      <c r="R20" s="65">
        <f>VLOOKUP($A20,'Return Data'!$B$7:$R$2843,16,0)</f>
        <v>14.9785</v>
      </c>
      <c r="S20" s="67">
        <f t="shared" si="6"/>
        <v>25</v>
      </c>
    </row>
    <row r="21" spans="1:19" x14ac:dyDescent="0.3">
      <c r="A21" s="63" t="s">
        <v>1266</v>
      </c>
      <c r="B21" s="64">
        <f>VLOOKUP($A21,'Return Data'!$B$7:$R$2843,3,0)</f>
        <v>44393</v>
      </c>
      <c r="C21" s="65">
        <f>VLOOKUP($A21,'Return Data'!$B$7:$R$2843,4,0)</f>
        <v>85.7</v>
      </c>
      <c r="D21" s="65">
        <f>VLOOKUP($A21,'Return Data'!$B$7:$R$2843,10,0)</f>
        <v>23.9514</v>
      </c>
      <c r="E21" s="66">
        <f t="shared" si="0"/>
        <v>1</v>
      </c>
      <c r="F21" s="65">
        <f>VLOOKUP($A21,'Return Data'!$B$7:$R$2843,11,0)</f>
        <v>28.3703</v>
      </c>
      <c r="G21" s="66">
        <f t="shared" si="1"/>
        <v>3</v>
      </c>
      <c r="H21" s="65">
        <f>VLOOKUP($A21,'Return Data'!$B$7:$R$2843,12,0)</f>
        <v>59.888100000000001</v>
      </c>
      <c r="I21" s="66">
        <f t="shared" si="2"/>
        <v>4</v>
      </c>
      <c r="J21" s="65">
        <f>VLOOKUP($A21,'Return Data'!$B$7:$R$2843,13,0)</f>
        <v>75.399100000000004</v>
      </c>
      <c r="K21" s="66">
        <f t="shared" si="3"/>
        <v>3</v>
      </c>
      <c r="L21" s="65">
        <f>VLOOKUP($A21,'Return Data'!$B$7:$R$2843,17,0)</f>
        <v>30.416499999999999</v>
      </c>
      <c r="M21" s="66">
        <f t="shared" si="4"/>
        <v>6</v>
      </c>
      <c r="N21" s="65">
        <f>VLOOKUP($A21,'Return Data'!$B$7:$R$2843,14,0)</f>
        <v>18.2088</v>
      </c>
      <c r="O21" s="66">
        <f t="shared" si="5"/>
        <v>8</v>
      </c>
      <c r="P21" s="65">
        <f>VLOOKUP($A21,'Return Data'!$B$7:$R$2843,15,0)</f>
        <v>17.159300000000002</v>
      </c>
      <c r="Q21" s="66">
        <f t="shared" si="7"/>
        <v>8</v>
      </c>
      <c r="R21" s="65">
        <f>VLOOKUP($A21,'Return Data'!$B$7:$R$2843,16,0)</f>
        <v>20.199300000000001</v>
      </c>
      <c r="S21" s="67">
        <f t="shared" si="6"/>
        <v>5</v>
      </c>
    </row>
    <row r="22" spans="1:19" x14ac:dyDescent="0.3">
      <c r="A22" s="63" t="s">
        <v>1267</v>
      </c>
      <c r="B22" s="64">
        <f>VLOOKUP($A22,'Return Data'!$B$7:$R$2843,3,0)</f>
        <v>44393</v>
      </c>
      <c r="C22" s="65">
        <f>VLOOKUP($A22,'Return Data'!$B$7:$R$2843,4,0)</f>
        <v>15.2052</v>
      </c>
      <c r="D22" s="65">
        <f>VLOOKUP($A22,'Return Data'!$B$7:$R$2843,10,0)</f>
        <v>13.710100000000001</v>
      </c>
      <c r="E22" s="66">
        <f t="shared" si="0"/>
        <v>21</v>
      </c>
      <c r="F22" s="65">
        <f>VLOOKUP($A22,'Return Data'!$B$7:$R$2843,11,0)</f>
        <v>20.8047</v>
      </c>
      <c r="G22" s="66">
        <f t="shared" si="1"/>
        <v>13</v>
      </c>
      <c r="H22" s="65">
        <f>VLOOKUP($A22,'Return Data'!$B$7:$R$2843,12,0)</f>
        <v>50.753999999999998</v>
      </c>
      <c r="I22" s="66">
        <f t="shared" si="2"/>
        <v>13</v>
      </c>
      <c r="J22" s="65">
        <f>VLOOKUP($A22,'Return Data'!$B$7:$R$2843,13,0)</f>
        <v>57.565199999999997</v>
      </c>
      <c r="K22" s="66">
        <f t="shared" si="3"/>
        <v>20</v>
      </c>
      <c r="L22" s="65"/>
      <c r="M22" s="66"/>
      <c r="N22" s="65"/>
      <c r="O22" s="66"/>
      <c r="P22" s="65"/>
      <c r="Q22" s="66"/>
      <c r="R22" s="65">
        <f>VLOOKUP($A22,'Return Data'!$B$7:$R$2843,16,0)</f>
        <v>21.273800000000001</v>
      </c>
      <c r="S22" s="67">
        <f t="shared" si="6"/>
        <v>3</v>
      </c>
    </row>
    <row r="23" spans="1:19" x14ac:dyDescent="0.3">
      <c r="A23" s="63" t="s">
        <v>1801</v>
      </c>
      <c r="B23" s="64">
        <f>VLOOKUP($A23,'Return Data'!$B$7:$R$2843,3,0)</f>
        <v>44393</v>
      </c>
      <c r="C23" s="65">
        <f>VLOOKUP($A23,'Return Data'!$B$7:$R$2843,4,0)</f>
        <v>49.872100000000003</v>
      </c>
      <c r="D23" s="65">
        <f>VLOOKUP($A23,'Return Data'!$B$7:$R$2843,10,0)</f>
        <v>9.9182000000000006</v>
      </c>
      <c r="E23" s="66">
        <f t="shared" si="0"/>
        <v>31</v>
      </c>
      <c r="F23" s="65">
        <f>VLOOKUP($A23,'Return Data'!$B$7:$R$2843,11,0)</f>
        <v>13.3475</v>
      </c>
      <c r="G23" s="66">
        <f t="shared" si="1"/>
        <v>29</v>
      </c>
      <c r="H23" s="65">
        <f>VLOOKUP($A23,'Return Data'!$B$7:$R$2843,12,0)</f>
        <v>48.513300000000001</v>
      </c>
      <c r="I23" s="66">
        <f t="shared" si="2"/>
        <v>17</v>
      </c>
      <c r="J23" s="65">
        <f>VLOOKUP($A23,'Return Data'!$B$7:$R$2843,13,0)</f>
        <v>51.321100000000001</v>
      </c>
      <c r="K23" s="66">
        <f t="shared" si="3"/>
        <v>26</v>
      </c>
      <c r="L23" s="65">
        <f>VLOOKUP($A23,'Return Data'!$B$7:$R$2843,17,0)</f>
        <v>21.6736</v>
      </c>
      <c r="M23" s="66">
        <f t="shared" si="4"/>
        <v>18</v>
      </c>
      <c r="N23" s="65">
        <f>VLOOKUP($A23,'Return Data'!$B$7:$R$2843,14,0)</f>
        <v>14.6303</v>
      </c>
      <c r="O23" s="66">
        <f t="shared" si="5"/>
        <v>23</v>
      </c>
      <c r="P23" s="65">
        <f>VLOOKUP($A23,'Return Data'!$B$7:$R$2843,15,0)</f>
        <v>16.585799999999999</v>
      </c>
      <c r="Q23" s="66">
        <f t="shared" si="7"/>
        <v>11</v>
      </c>
      <c r="R23" s="65">
        <f>VLOOKUP($A23,'Return Data'!$B$7:$R$2843,16,0)</f>
        <v>16.2957</v>
      </c>
      <c r="S23" s="67">
        <f t="shared" si="6"/>
        <v>21</v>
      </c>
    </row>
    <row r="24" spans="1:19" x14ac:dyDescent="0.3">
      <c r="A24" s="63" t="s">
        <v>1809</v>
      </c>
      <c r="B24" s="64">
        <f>VLOOKUP($A24,'Return Data'!$B$7:$R$2843,3,0)</f>
        <v>44393</v>
      </c>
      <c r="C24" s="65">
        <f>VLOOKUP($A24,'Return Data'!$B$7:$R$2843,4,0)</f>
        <v>53.927999999999997</v>
      </c>
      <c r="D24" s="65">
        <f>VLOOKUP($A24,'Return Data'!$B$7:$R$2843,10,0)</f>
        <v>11.178000000000001</v>
      </c>
      <c r="E24" s="66">
        <f t="shared" si="0"/>
        <v>28</v>
      </c>
      <c r="F24" s="65">
        <f>VLOOKUP($A24,'Return Data'!$B$7:$R$2843,11,0)</f>
        <v>14.5771</v>
      </c>
      <c r="G24" s="66">
        <f t="shared" si="1"/>
        <v>26</v>
      </c>
      <c r="H24" s="65">
        <f>VLOOKUP($A24,'Return Data'!$B$7:$R$2843,12,0)</f>
        <v>38.486400000000003</v>
      </c>
      <c r="I24" s="66">
        <f t="shared" si="2"/>
        <v>28</v>
      </c>
      <c r="J24" s="65">
        <f>VLOOKUP($A24,'Return Data'!$B$7:$R$2843,13,0)</f>
        <v>50.737900000000003</v>
      </c>
      <c r="K24" s="66">
        <f t="shared" si="3"/>
        <v>27</v>
      </c>
      <c r="L24" s="65">
        <f>VLOOKUP($A24,'Return Data'!$B$7:$R$2843,17,0)</f>
        <v>18.974900000000002</v>
      </c>
      <c r="M24" s="66">
        <f t="shared" si="4"/>
        <v>24</v>
      </c>
      <c r="N24" s="65">
        <f>VLOOKUP($A24,'Return Data'!$B$7:$R$2843,14,0)</f>
        <v>15.4223</v>
      </c>
      <c r="O24" s="66">
        <f t="shared" si="5"/>
        <v>20</v>
      </c>
      <c r="P24" s="65">
        <f>VLOOKUP($A24,'Return Data'!$B$7:$R$2843,15,0)</f>
        <v>15.8551</v>
      </c>
      <c r="Q24" s="66">
        <f t="shared" si="7"/>
        <v>13</v>
      </c>
      <c r="R24" s="65">
        <f>VLOOKUP($A24,'Return Data'!$B$7:$R$2843,16,0)</f>
        <v>17.722899999999999</v>
      </c>
      <c r="S24" s="67">
        <f t="shared" si="6"/>
        <v>11</v>
      </c>
    </row>
    <row r="25" spans="1:19" x14ac:dyDescent="0.3">
      <c r="A25" s="63" t="s">
        <v>1823</v>
      </c>
      <c r="B25" s="64">
        <f>VLOOKUP($A25,'Return Data'!$B$7:$R$2843,3,0)</f>
        <v>44393</v>
      </c>
      <c r="C25" s="65">
        <f>VLOOKUP($A25,'Return Data'!$B$7:$R$2843,4,0)</f>
        <v>118.375</v>
      </c>
      <c r="D25" s="65">
        <f>VLOOKUP($A25,'Return Data'!$B$7:$R$2843,10,0)</f>
        <v>10.8827</v>
      </c>
      <c r="E25" s="66">
        <f t="shared" si="0"/>
        <v>30</v>
      </c>
      <c r="F25" s="65">
        <f>VLOOKUP($A25,'Return Data'!$B$7:$R$2843,11,0)</f>
        <v>14.0107</v>
      </c>
      <c r="G25" s="66">
        <f t="shared" si="1"/>
        <v>28</v>
      </c>
      <c r="H25" s="65">
        <f>VLOOKUP($A25,'Return Data'!$B$7:$R$2843,12,0)</f>
        <v>36.609699999999997</v>
      </c>
      <c r="I25" s="66">
        <f t="shared" si="2"/>
        <v>29</v>
      </c>
      <c r="J25" s="65">
        <f>VLOOKUP($A25,'Return Data'!$B$7:$R$2843,13,0)</f>
        <v>49.077500000000001</v>
      </c>
      <c r="K25" s="66">
        <f t="shared" si="3"/>
        <v>29</v>
      </c>
      <c r="L25" s="65">
        <f>VLOOKUP($A25,'Return Data'!$B$7:$R$2843,17,0)</f>
        <v>17.898599999999998</v>
      </c>
      <c r="M25" s="66">
        <f t="shared" si="4"/>
        <v>26</v>
      </c>
      <c r="N25" s="65">
        <f>VLOOKUP($A25,'Return Data'!$B$7:$R$2843,14,0)</f>
        <v>11.489599999999999</v>
      </c>
      <c r="O25" s="66">
        <f t="shared" si="5"/>
        <v>26</v>
      </c>
      <c r="P25" s="65">
        <f>VLOOKUP($A25,'Return Data'!$B$7:$R$2843,15,0)</f>
        <v>12.4488</v>
      </c>
      <c r="Q25" s="66">
        <f t="shared" si="7"/>
        <v>24</v>
      </c>
      <c r="R25" s="65">
        <f>VLOOKUP($A25,'Return Data'!$B$7:$R$2843,16,0)</f>
        <v>14.214</v>
      </c>
      <c r="S25" s="67">
        <f t="shared" si="6"/>
        <v>28</v>
      </c>
    </row>
    <row r="26" spans="1:19" x14ac:dyDescent="0.3">
      <c r="A26" s="63" t="s">
        <v>1826</v>
      </c>
      <c r="B26" s="64">
        <f>VLOOKUP($A26,'Return Data'!$B$7:$R$2843,3,0)</f>
        <v>44393</v>
      </c>
      <c r="C26" s="65">
        <f>VLOOKUP($A26,'Return Data'!$B$7:$R$2843,4,0)</f>
        <v>66.472300000000004</v>
      </c>
      <c r="D26" s="65">
        <f>VLOOKUP($A26,'Return Data'!$B$7:$R$2843,10,0)</f>
        <v>9.8820999999999994</v>
      </c>
      <c r="E26" s="66">
        <f t="shared" si="0"/>
        <v>32</v>
      </c>
      <c r="F26" s="65">
        <f>VLOOKUP($A26,'Return Data'!$B$7:$R$2843,11,0)</f>
        <v>9.8329000000000004</v>
      </c>
      <c r="G26" s="66">
        <f t="shared" si="1"/>
        <v>33</v>
      </c>
      <c r="H26" s="65">
        <f>VLOOKUP($A26,'Return Data'!$B$7:$R$2843,12,0)</f>
        <v>32.072699999999998</v>
      </c>
      <c r="I26" s="66">
        <f t="shared" si="2"/>
        <v>33</v>
      </c>
      <c r="J26" s="65">
        <f>VLOOKUP($A26,'Return Data'!$B$7:$R$2843,13,0)</f>
        <v>39.625999999999998</v>
      </c>
      <c r="K26" s="66">
        <f t="shared" si="3"/>
        <v>34</v>
      </c>
      <c r="L26" s="65">
        <f>VLOOKUP($A26,'Return Data'!$B$7:$R$2843,17,0)</f>
        <v>16.247299999999999</v>
      </c>
      <c r="M26" s="66">
        <f t="shared" si="4"/>
        <v>27</v>
      </c>
      <c r="N26" s="65">
        <f>VLOOKUP($A26,'Return Data'!$B$7:$R$2843,14,0)</f>
        <v>13.884399999999999</v>
      </c>
      <c r="O26" s="66">
        <f t="shared" si="5"/>
        <v>24</v>
      </c>
      <c r="P26" s="65">
        <f>VLOOKUP($A26,'Return Data'!$B$7:$R$2843,15,0)</f>
        <v>10.185600000000001</v>
      </c>
      <c r="Q26" s="66">
        <f t="shared" si="7"/>
        <v>26</v>
      </c>
      <c r="R26" s="65">
        <f>VLOOKUP($A26,'Return Data'!$B$7:$R$2843,16,0)</f>
        <v>10.896800000000001</v>
      </c>
      <c r="S26" s="67">
        <f t="shared" si="6"/>
        <v>33</v>
      </c>
    </row>
    <row r="27" spans="1:19" x14ac:dyDescent="0.3">
      <c r="A27" s="63" t="s">
        <v>1269</v>
      </c>
      <c r="B27" s="64">
        <f>VLOOKUP($A27,'Return Data'!$B$7:$R$2843,3,0)</f>
        <v>44393</v>
      </c>
      <c r="C27" s="65">
        <f>VLOOKUP($A27,'Return Data'!$B$7:$R$2843,4,0)</f>
        <v>20.223700000000001</v>
      </c>
      <c r="D27" s="65">
        <f>VLOOKUP($A27,'Return Data'!$B$7:$R$2843,10,0)</f>
        <v>20.637</v>
      </c>
      <c r="E27" s="66">
        <f t="shared" si="0"/>
        <v>2</v>
      </c>
      <c r="F27" s="65">
        <f>VLOOKUP($A27,'Return Data'!$B$7:$R$2843,11,0)</f>
        <v>32.674500000000002</v>
      </c>
      <c r="G27" s="66">
        <f t="shared" si="1"/>
        <v>2</v>
      </c>
      <c r="H27" s="65">
        <f>VLOOKUP($A27,'Return Data'!$B$7:$R$2843,12,0)</f>
        <v>62.249099999999999</v>
      </c>
      <c r="I27" s="66">
        <f t="shared" si="2"/>
        <v>2</v>
      </c>
      <c r="J27" s="65">
        <f>VLOOKUP($A27,'Return Data'!$B$7:$R$2843,13,0)</f>
        <v>75.272999999999996</v>
      </c>
      <c r="K27" s="66">
        <f t="shared" si="3"/>
        <v>4</v>
      </c>
      <c r="L27" s="65">
        <f>VLOOKUP($A27,'Return Data'!$B$7:$R$2843,17,0)</f>
        <v>32.8352</v>
      </c>
      <c r="M27" s="66">
        <f t="shared" si="4"/>
        <v>4</v>
      </c>
      <c r="N27" s="65">
        <f>VLOOKUP($A27,'Return Data'!$B$7:$R$2843,14,0)</f>
        <v>23.274000000000001</v>
      </c>
      <c r="O27" s="66">
        <f t="shared" si="5"/>
        <v>4</v>
      </c>
      <c r="P27" s="65"/>
      <c r="Q27" s="66"/>
      <c r="R27" s="65">
        <f>VLOOKUP($A27,'Return Data'!$B$7:$R$2843,16,0)</f>
        <v>18.334199999999999</v>
      </c>
      <c r="S27" s="67">
        <f t="shared" si="6"/>
        <v>7</v>
      </c>
    </row>
    <row r="28" spans="1:19" x14ac:dyDescent="0.3">
      <c r="A28" s="63" t="s">
        <v>1819</v>
      </c>
      <c r="B28" s="64">
        <f>VLOOKUP($A28,'Return Data'!$B$7:$R$2843,3,0)</f>
        <v>44393</v>
      </c>
      <c r="C28" s="65">
        <f>VLOOKUP($A28,'Return Data'!$B$7:$R$2843,4,0)</f>
        <v>36.584000000000003</v>
      </c>
      <c r="D28" s="65">
        <f>VLOOKUP($A28,'Return Data'!$B$7:$R$2843,10,0)</f>
        <v>9.4664000000000001</v>
      </c>
      <c r="E28" s="66">
        <f t="shared" si="0"/>
        <v>34</v>
      </c>
      <c r="F28" s="65">
        <f>VLOOKUP($A28,'Return Data'!$B$7:$R$2843,11,0)</f>
        <v>10.3377</v>
      </c>
      <c r="G28" s="66">
        <f t="shared" si="1"/>
        <v>32</v>
      </c>
      <c r="H28" s="65">
        <f>VLOOKUP($A28,'Return Data'!$B$7:$R$2843,12,0)</f>
        <v>33.292999999999999</v>
      </c>
      <c r="I28" s="66">
        <f t="shared" si="2"/>
        <v>31</v>
      </c>
      <c r="J28" s="65">
        <f>VLOOKUP($A28,'Return Data'!$B$7:$R$2843,13,0)</f>
        <v>42.668799999999997</v>
      </c>
      <c r="K28" s="66">
        <f t="shared" si="3"/>
        <v>32</v>
      </c>
      <c r="L28" s="65">
        <f>VLOOKUP($A28,'Return Data'!$B$7:$R$2843,17,0)</f>
        <v>15.821199999999999</v>
      </c>
      <c r="M28" s="66">
        <f t="shared" si="4"/>
        <v>28</v>
      </c>
      <c r="N28" s="65">
        <f>VLOOKUP($A28,'Return Data'!$B$7:$R$2843,14,0)</f>
        <v>10.155799999999999</v>
      </c>
      <c r="O28" s="66">
        <f t="shared" si="5"/>
        <v>28</v>
      </c>
      <c r="P28" s="65">
        <f>VLOOKUP($A28,'Return Data'!$B$7:$R$2843,15,0)</f>
        <v>13.8413</v>
      </c>
      <c r="Q28" s="66">
        <f t="shared" si="7"/>
        <v>20</v>
      </c>
      <c r="R28" s="65">
        <f>VLOOKUP($A28,'Return Data'!$B$7:$R$2843,16,0)</f>
        <v>19.673400000000001</v>
      </c>
      <c r="S28" s="67">
        <f t="shared" si="6"/>
        <v>6</v>
      </c>
    </row>
    <row r="29" spans="1:19" x14ac:dyDescent="0.3">
      <c r="A29" s="63" t="s">
        <v>2015</v>
      </c>
      <c r="B29" s="64">
        <f>VLOOKUP($A29,'Return Data'!$B$7:$R$2843,3,0)</f>
        <v>44393</v>
      </c>
      <c r="C29" s="65">
        <f>VLOOKUP($A29,'Return Data'!$B$7:$R$2843,4,0)</f>
        <v>15.4489</v>
      </c>
      <c r="D29" s="65">
        <f>VLOOKUP($A29,'Return Data'!$B$7:$R$2843,10,0)</f>
        <v>13.2294</v>
      </c>
      <c r="E29" s="66">
        <f t="shared" si="0"/>
        <v>23</v>
      </c>
      <c r="F29" s="65">
        <f>VLOOKUP($A29,'Return Data'!$B$7:$R$2843,11,0)</f>
        <v>16.032399999999999</v>
      </c>
      <c r="G29" s="66">
        <f t="shared" si="1"/>
        <v>24</v>
      </c>
      <c r="H29" s="65">
        <f>VLOOKUP($A29,'Return Data'!$B$7:$R$2843,12,0)</f>
        <v>41.826700000000002</v>
      </c>
      <c r="I29" s="66">
        <f t="shared" si="2"/>
        <v>25</v>
      </c>
      <c r="J29" s="65">
        <f>VLOOKUP($A29,'Return Data'!$B$7:$R$2843,13,0)</f>
        <v>53.829099999999997</v>
      </c>
      <c r="K29" s="66">
        <f t="shared" si="3"/>
        <v>24</v>
      </c>
      <c r="L29" s="65">
        <f>VLOOKUP($A29,'Return Data'!$B$7:$R$2843,17,0)</f>
        <v>19.0762</v>
      </c>
      <c r="M29" s="66">
        <f t="shared" si="4"/>
        <v>23</v>
      </c>
      <c r="N29" s="65"/>
      <c r="O29" s="66"/>
      <c r="P29" s="65"/>
      <c r="Q29" s="66"/>
      <c r="R29" s="65">
        <f>VLOOKUP($A29,'Return Data'!$B$7:$R$2843,16,0)</f>
        <v>15.480600000000001</v>
      </c>
      <c r="S29" s="67">
        <f t="shared" si="6"/>
        <v>23</v>
      </c>
    </row>
    <row r="30" spans="1:19" x14ac:dyDescent="0.3">
      <c r="A30" s="63" t="s">
        <v>1272</v>
      </c>
      <c r="B30" s="64">
        <f>VLOOKUP($A30,'Return Data'!$B$7:$R$2843,3,0)</f>
        <v>44393</v>
      </c>
      <c r="C30" s="65">
        <f>VLOOKUP($A30,'Return Data'!$B$7:$R$2843,4,0)</f>
        <v>136.53489999999999</v>
      </c>
      <c r="D30" s="65">
        <f>VLOOKUP($A30,'Return Data'!$B$7:$R$2843,10,0)</f>
        <v>15.7728</v>
      </c>
      <c r="E30" s="66">
        <f t="shared" si="0"/>
        <v>14</v>
      </c>
      <c r="F30" s="65">
        <f>VLOOKUP($A30,'Return Data'!$B$7:$R$2843,11,0)</f>
        <v>24.954799999999999</v>
      </c>
      <c r="G30" s="66">
        <f t="shared" si="1"/>
        <v>7</v>
      </c>
      <c r="H30" s="65">
        <f>VLOOKUP($A30,'Return Data'!$B$7:$R$2843,12,0)</f>
        <v>61.621299999999998</v>
      </c>
      <c r="I30" s="66">
        <f t="shared" si="2"/>
        <v>3</v>
      </c>
      <c r="J30" s="65">
        <f>VLOOKUP($A30,'Return Data'!$B$7:$R$2843,13,0)</f>
        <v>73.262100000000004</v>
      </c>
      <c r="K30" s="66">
        <f t="shared" si="3"/>
        <v>5</v>
      </c>
      <c r="L30" s="65">
        <f>VLOOKUP($A30,'Return Data'!$B$7:$R$2843,17,0)</f>
        <v>15.176399999999999</v>
      </c>
      <c r="M30" s="66">
        <f t="shared" si="4"/>
        <v>31</v>
      </c>
      <c r="N30" s="65">
        <f>VLOOKUP($A30,'Return Data'!$B$7:$R$2843,14,0)</f>
        <v>14.719799999999999</v>
      </c>
      <c r="O30" s="66">
        <f t="shared" si="5"/>
        <v>22</v>
      </c>
      <c r="P30" s="65">
        <f>VLOOKUP($A30,'Return Data'!$B$7:$R$2843,15,0)</f>
        <v>12.756</v>
      </c>
      <c r="Q30" s="66">
        <f t="shared" si="7"/>
        <v>23</v>
      </c>
      <c r="R30" s="65">
        <f>VLOOKUP($A30,'Return Data'!$B$7:$R$2843,16,0)</f>
        <v>13.968500000000001</v>
      </c>
      <c r="S30" s="67">
        <f t="shared" si="6"/>
        <v>29</v>
      </c>
    </row>
    <row r="31" spans="1:19" x14ac:dyDescent="0.3">
      <c r="A31" s="63" t="s">
        <v>1781</v>
      </c>
      <c r="B31" s="64">
        <f>VLOOKUP($A31,'Return Data'!$B$7:$R$2843,3,0)</f>
        <v>44393</v>
      </c>
      <c r="C31" s="65">
        <f>VLOOKUP($A31,'Return Data'!$B$7:$R$2843,4,0)</f>
        <v>47.966200000000001</v>
      </c>
      <c r="D31" s="65">
        <f>VLOOKUP($A31,'Return Data'!$B$7:$R$2843,10,0)</f>
        <v>16.090599999999998</v>
      </c>
      <c r="E31" s="66">
        <f t="shared" si="0"/>
        <v>11</v>
      </c>
      <c r="F31" s="65">
        <f>VLOOKUP($A31,'Return Data'!$B$7:$R$2843,11,0)</f>
        <v>27.710599999999999</v>
      </c>
      <c r="G31" s="66">
        <f t="shared" si="1"/>
        <v>4</v>
      </c>
      <c r="H31" s="65">
        <f>VLOOKUP($A31,'Return Data'!$B$7:$R$2843,12,0)</f>
        <v>43.528399999999998</v>
      </c>
      <c r="I31" s="66">
        <f t="shared" si="2"/>
        <v>21</v>
      </c>
      <c r="J31" s="65">
        <f>VLOOKUP($A31,'Return Data'!$B$7:$R$2843,13,0)</f>
        <v>62.102200000000003</v>
      </c>
      <c r="K31" s="66">
        <f t="shared" si="3"/>
        <v>19</v>
      </c>
      <c r="L31" s="65">
        <f>VLOOKUP($A31,'Return Data'!$B$7:$R$2843,17,0)</f>
        <v>35.332099999999997</v>
      </c>
      <c r="M31" s="66">
        <f t="shared" si="4"/>
        <v>3</v>
      </c>
      <c r="N31" s="65">
        <f>VLOOKUP($A31,'Return Data'!$B$7:$R$2843,14,0)</f>
        <v>23.9605</v>
      </c>
      <c r="O31" s="66">
        <f t="shared" si="5"/>
        <v>3</v>
      </c>
      <c r="P31" s="65">
        <f>VLOOKUP($A31,'Return Data'!$B$7:$R$2843,15,0)</f>
        <v>21.846</v>
      </c>
      <c r="Q31" s="66">
        <f t="shared" si="7"/>
        <v>2</v>
      </c>
      <c r="R31" s="65">
        <f>VLOOKUP($A31,'Return Data'!$B$7:$R$2843,16,0)</f>
        <v>21.2439</v>
      </c>
      <c r="S31" s="67">
        <f t="shared" si="6"/>
        <v>4</v>
      </c>
    </row>
    <row r="32" spans="1:19" x14ac:dyDescent="0.3">
      <c r="A32" s="63" t="s">
        <v>1810</v>
      </c>
      <c r="B32" s="64">
        <f>VLOOKUP($A32,'Return Data'!$B$7:$R$2843,3,0)</f>
        <v>44393</v>
      </c>
      <c r="C32" s="65">
        <f>VLOOKUP($A32,'Return Data'!$B$7:$R$2843,4,0)</f>
        <v>26.78</v>
      </c>
      <c r="D32" s="65">
        <f>VLOOKUP($A32,'Return Data'!$B$7:$R$2843,10,0)</f>
        <v>18.3385</v>
      </c>
      <c r="E32" s="66">
        <f t="shared" si="0"/>
        <v>7</v>
      </c>
      <c r="F32" s="65">
        <f>VLOOKUP($A32,'Return Data'!$B$7:$R$2843,11,0)</f>
        <v>25.1402</v>
      </c>
      <c r="G32" s="66">
        <f t="shared" si="1"/>
        <v>6</v>
      </c>
      <c r="H32" s="65">
        <f>VLOOKUP($A32,'Return Data'!$B$7:$R$2843,12,0)</f>
        <v>56.425199999999997</v>
      </c>
      <c r="I32" s="66">
        <f t="shared" si="2"/>
        <v>7</v>
      </c>
      <c r="J32" s="65">
        <f>VLOOKUP($A32,'Return Data'!$B$7:$R$2843,13,0)</f>
        <v>76.416300000000007</v>
      </c>
      <c r="K32" s="66">
        <f t="shared" si="3"/>
        <v>2</v>
      </c>
      <c r="L32" s="65">
        <f>VLOOKUP($A32,'Return Data'!$B$7:$R$2843,17,0)</f>
        <v>37.414099999999998</v>
      </c>
      <c r="M32" s="66">
        <f t="shared" si="4"/>
        <v>2</v>
      </c>
      <c r="N32" s="65">
        <f>VLOOKUP($A32,'Return Data'!$B$7:$R$2843,14,0)</f>
        <v>25.499099999999999</v>
      </c>
      <c r="O32" s="66">
        <f t="shared" si="5"/>
        <v>2</v>
      </c>
      <c r="P32" s="65">
        <f>VLOOKUP($A32,'Return Data'!$B$7:$R$2843,15,0)</f>
        <v>20.4773</v>
      </c>
      <c r="Q32" s="66">
        <f t="shared" si="7"/>
        <v>3</v>
      </c>
      <c r="R32" s="65">
        <f>VLOOKUP($A32,'Return Data'!$B$7:$R$2843,16,0)</f>
        <v>16.7166</v>
      </c>
      <c r="S32" s="67">
        <f t="shared" si="6"/>
        <v>17</v>
      </c>
    </row>
    <row r="33" spans="1:19" x14ac:dyDescent="0.3">
      <c r="A33" s="63" t="s">
        <v>1274</v>
      </c>
      <c r="B33" s="64">
        <f>VLOOKUP($A33,'Return Data'!$B$7:$R$2843,3,0)</f>
        <v>44393</v>
      </c>
      <c r="C33" s="65">
        <f>VLOOKUP($A33,'Return Data'!$B$7:$R$2843,4,0)</f>
        <v>226.04</v>
      </c>
      <c r="D33" s="65">
        <f>VLOOKUP($A33,'Return Data'!$B$7:$R$2843,10,0)</f>
        <v>19.389399999999998</v>
      </c>
      <c r="E33" s="66">
        <f t="shared" si="0"/>
        <v>3</v>
      </c>
      <c r="F33" s="65">
        <f>VLOOKUP($A33,'Return Data'!$B$7:$R$2843,11,0)</f>
        <v>25.264600000000002</v>
      </c>
      <c r="G33" s="66">
        <f t="shared" si="1"/>
        <v>5</v>
      </c>
      <c r="H33" s="65">
        <f>VLOOKUP($A33,'Return Data'!$B$7:$R$2843,12,0)</f>
        <v>51.6233</v>
      </c>
      <c r="I33" s="66">
        <f t="shared" si="2"/>
        <v>12</v>
      </c>
      <c r="J33" s="65">
        <f>VLOOKUP($A33,'Return Data'!$B$7:$R$2843,13,0)</f>
        <v>66.696200000000005</v>
      </c>
      <c r="K33" s="66">
        <f t="shared" si="3"/>
        <v>10</v>
      </c>
      <c r="L33" s="65">
        <f>VLOOKUP($A33,'Return Data'!$B$7:$R$2843,17,0)</f>
        <v>23.9923</v>
      </c>
      <c r="M33" s="66">
        <f t="shared" si="4"/>
        <v>13</v>
      </c>
      <c r="N33" s="65">
        <f>VLOOKUP($A33,'Return Data'!$B$7:$R$2843,14,0)</f>
        <v>16.714700000000001</v>
      </c>
      <c r="O33" s="66">
        <f t="shared" si="5"/>
        <v>15</v>
      </c>
      <c r="P33" s="65">
        <f>VLOOKUP($A33,'Return Data'!$B$7:$R$2843,15,0)</f>
        <v>16.896100000000001</v>
      </c>
      <c r="Q33" s="66">
        <f t="shared" si="7"/>
        <v>9</v>
      </c>
      <c r="R33" s="65">
        <f>VLOOKUP($A33,'Return Data'!$B$7:$R$2843,16,0)</f>
        <v>17.2119</v>
      </c>
      <c r="S33" s="67">
        <f t="shared" si="6"/>
        <v>14</v>
      </c>
    </row>
    <row r="34" spans="1:19" x14ac:dyDescent="0.3">
      <c r="A34" s="63" t="s">
        <v>1276</v>
      </c>
      <c r="B34" s="64">
        <f>VLOOKUP($A34,'Return Data'!$B$7:$R$2843,3,0)</f>
        <v>44393</v>
      </c>
      <c r="C34" s="65">
        <f>VLOOKUP($A34,'Return Data'!$B$7:$R$2843,4,0)</f>
        <v>387.65030000000002</v>
      </c>
      <c r="D34" s="65">
        <f>VLOOKUP($A34,'Return Data'!$B$7:$R$2843,10,0)</f>
        <v>18.712299999999999</v>
      </c>
      <c r="E34" s="66">
        <f t="shared" si="0"/>
        <v>5</v>
      </c>
      <c r="F34" s="65">
        <f>VLOOKUP($A34,'Return Data'!$B$7:$R$2843,11,0)</f>
        <v>33.194499999999998</v>
      </c>
      <c r="G34" s="66">
        <f t="shared" si="1"/>
        <v>1</v>
      </c>
      <c r="H34" s="65">
        <f>VLOOKUP($A34,'Return Data'!$B$7:$R$2843,12,0)</f>
        <v>73.5351</v>
      </c>
      <c r="I34" s="66">
        <f t="shared" si="2"/>
        <v>1</v>
      </c>
      <c r="J34" s="65">
        <f>VLOOKUP($A34,'Return Data'!$B$7:$R$2843,13,0)</f>
        <v>100.83240000000001</v>
      </c>
      <c r="K34" s="66">
        <f t="shared" si="3"/>
        <v>1</v>
      </c>
      <c r="L34" s="65">
        <f>VLOOKUP($A34,'Return Data'!$B$7:$R$2843,17,0)</f>
        <v>43.762500000000003</v>
      </c>
      <c r="M34" s="66">
        <f t="shared" si="4"/>
        <v>1</v>
      </c>
      <c r="N34" s="65">
        <f>VLOOKUP($A34,'Return Data'!$B$7:$R$2843,14,0)</f>
        <v>30.083300000000001</v>
      </c>
      <c r="O34" s="66">
        <f t="shared" si="5"/>
        <v>1</v>
      </c>
      <c r="P34" s="65">
        <f>VLOOKUP($A34,'Return Data'!$B$7:$R$2843,15,0)</f>
        <v>23.681799999999999</v>
      </c>
      <c r="Q34" s="66">
        <f t="shared" si="7"/>
        <v>1</v>
      </c>
      <c r="R34" s="65">
        <f>VLOOKUP($A34,'Return Data'!$B$7:$R$2843,16,0)</f>
        <v>21.457699999999999</v>
      </c>
      <c r="S34" s="67">
        <f t="shared" si="6"/>
        <v>2</v>
      </c>
    </row>
    <row r="35" spans="1:19" x14ac:dyDescent="0.3">
      <c r="A35" s="63" t="s">
        <v>1812</v>
      </c>
      <c r="B35" s="64">
        <f>VLOOKUP($A35,'Return Data'!$B$7:$R$2843,3,0)</f>
        <v>44393</v>
      </c>
      <c r="C35" s="65">
        <f>VLOOKUP($A35,'Return Data'!$B$7:$R$2843,4,0)</f>
        <v>76.334400000000002</v>
      </c>
      <c r="D35" s="65">
        <f>VLOOKUP($A35,'Return Data'!$B$7:$R$2843,10,0)</f>
        <v>13.8361</v>
      </c>
      <c r="E35" s="66">
        <f t="shared" si="0"/>
        <v>20</v>
      </c>
      <c r="F35" s="65">
        <f>VLOOKUP($A35,'Return Data'!$B$7:$R$2843,11,0)</f>
        <v>17.5336</v>
      </c>
      <c r="G35" s="66">
        <f t="shared" si="1"/>
        <v>17</v>
      </c>
      <c r="H35" s="65">
        <f>VLOOKUP($A35,'Return Data'!$B$7:$R$2843,12,0)</f>
        <v>50.002899999999997</v>
      </c>
      <c r="I35" s="66">
        <f t="shared" si="2"/>
        <v>14</v>
      </c>
      <c r="J35" s="65">
        <f>VLOOKUP($A35,'Return Data'!$B$7:$R$2843,13,0)</f>
        <v>62.772799999999997</v>
      </c>
      <c r="K35" s="66">
        <f t="shared" si="3"/>
        <v>16</v>
      </c>
      <c r="L35" s="65">
        <f>VLOOKUP($A35,'Return Data'!$B$7:$R$2843,17,0)</f>
        <v>21.080300000000001</v>
      </c>
      <c r="M35" s="66">
        <f t="shared" si="4"/>
        <v>20</v>
      </c>
      <c r="N35" s="65">
        <f>VLOOKUP($A35,'Return Data'!$B$7:$R$2843,14,0)</f>
        <v>16.441099999999999</v>
      </c>
      <c r="O35" s="66">
        <f t="shared" si="5"/>
        <v>16</v>
      </c>
      <c r="P35" s="65">
        <f>VLOOKUP($A35,'Return Data'!$B$7:$R$2843,15,0)</f>
        <v>15.707100000000001</v>
      </c>
      <c r="Q35" s="66">
        <f t="shared" si="7"/>
        <v>14</v>
      </c>
      <c r="R35" s="65">
        <f>VLOOKUP($A35,'Return Data'!$B$7:$R$2843,16,0)</f>
        <v>17.683700000000002</v>
      </c>
      <c r="S35" s="67">
        <f t="shared" si="6"/>
        <v>12</v>
      </c>
    </row>
    <row r="36" spans="1:19" x14ac:dyDescent="0.3">
      <c r="A36" s="63" t="s">
        <v>1814</v>
      </c>
      <c r="B36" s="64">
        <f>VLOOKUP($A36,'Return Data'!$B$7:$R$2843,3,0)</f>
        <v>44393</v>
      </c>
      <c r="C36" s="65">
        <f>VLOOKUP($A36,'Return Data'!$B$7:$R$2843,4,0)</f>
        <v>14.2935</v>
      </c>
      <c r="D36" s="65">
        <f>VLOOKUP($A36,'Return Data'!$B$7:$R$2843,10,0)</f>
        <v>9.5244999999999997</v>
      </c>
      <c r="E36" s="66">
        <f t="shared" si="0"/>
        <v>33</v>
      </c>
      <c r="F36" s="65">
        <f>VLOOKUP($A36,'Return Data'!$B$7:$R$2843,11,0)</f>
        <v>9.5052000000000003</v>
      </c>
      <c r="G36" s="66">
        <f t="shared" si="1"/>
        <v>34</v>
      </c>
      <c r="H36" s="65">
        <f>VLOOKUP($A36,'Return Data'!$B$7:$R$2843,12,0)</f>
        <v>31.722799999999999</v>
      </c>
      <c r="I36" s="66">
        <f t="shared" si="2"/>
        <v>34</v>
      </c>
      <c r="J36" s="65">
        <f>VLOOKUP($A36,'Return Data'!$B$7:$R$2843,13,0)</f>
        <v>40.667400000000001</v>
      </c>
      <c r="K36" s="66">
        <f t="shared" si="3"/>
        <v>33</v>
      </c>
      <c r="L36" s="65">
        <f>VLOOKUP($A36,'Return Data'!$B$7:$R$2843,17,0)</f>
        <v>15.7</v>
      </c>
      <c r="M36" s="66">
        <f t="shared" si="4"/>
        <v>29</v>
      </c>
      <c r="N36" s="65"/>
      <c r="O36" s="66"/>
      <c r="P36" s="65"/>
      <c r="Q36" s="66"/>
      <c r="R36" s="65">
        <f>VLOOKUP($A36,'Return Data'!$B$7:$R$2843,16,0)</f>
        <v>13.6074</v>
      </c>
      <c r="S36" s="67">
        <f t="shared" si="6"/>
        <v>32</v>
      </c>
    </row>
    <row r="37" spans="1:19" x14ac:dyDescent="0.3">
      <c r="A37" s="63" t="s">
        <v>1277</v>
      </c>
      <c r="B37" s="64">
        <f>VLOOKUP($A37,'Return Data'!$B$7:$R$2843,3,0)</f>
        <v>44393</v>
      </c>
      <c r="C37" s="65">
        <f>VLOOKUP($A37,'Return Data'!$B$7:$R$2843,4,0)</f>
        <v>15.857699999999999</v>
      </c>
      <c r="D37" s="65">
        <f>VLOOKUP($A37,'Return Data'!$B$7:$R$2843,10,0)</f>
        <v>17.023199999999999</v>
      </c>
      <c r="E37" s="66">
        <f t="shared" si="0"/>
        <v>9</v>
      </c>
      <c r="F37" s="65">
        <f>VLOOKUP($A37,'Return Data'!$B$7:$R$2843,11,0)</f>
        <v>23.327500000000001</v>
      </c>
      <c r="G37" s="66">
        <f t="shared" si="1"/>
        <v>10</v>
      </c>
      <c r="H37" s="65">
        <f>VLOOKUP($A37,'Return Data'!$B$7:$R$2843,12,0)</f>
        <v>49.575499999999998</v>
      </c>
      <c r="I37" s="66">
        <f t="shared" si="2"/>
        <v>15</v>
      </c>
      <c r="J37" s="65">
        <f>VLOOKUP($A37,'Return Data'!$B$7:$R$2843,13,0)</f>
        <v>63.222299999999997</v>
      </c>
      <c r="K37" s="66">
        <f t="shared" si="3"/>
        <v>14</v>
      </c>
      <c r="L37" s="65"/>
      <c r="M37" s="66"/>
      <c r="N37" s="65"/>
      <c r="O37" s="66"/>
      <c r="P37" s="65"/>
      <c r="Q37" s="66"/>
      <c r="R37" s="65">
        <f>VLOOKUP($A37,'Return Data'!$B$7:$R$2843,16,0)</f>
        <v>28.126899999999999</v>
      </c>
      <c r="S37" s="67">
        <f t="shared" si="6"/>
        <v>1</v>
      </c>
    </row>
    <row r="38" spans="1:19" x14ac:dyDescent="0.3">
      <c r="A38" s="102" t="s">
        <v>1792</v>
      </c>
      <c r="B38" s="64">
        <f>VLOOKUP($A38,'Return Data'!$B$7:$R$2843,3,0)</f>
        <v>44393</v>
      </c>
      <c r="C38" s="65">
        <f>VLOOKUP($A38,'Return Data'!$B$7:$R$2843,4,0)</f>
        <v>15.5458</v>
      </c>
      <c r="D38" s="65">
        <f>VLOOKUP($A38,'Return Data'!$B$7:$R$2843,10,0)</f>
        <v>11.8041</v>
      </c>
      <c r="E38" s="66">
        <f t="shared" si="0"/>
        <v>27</v>
      </c>
      <c r="F38" s="65">
        <f>VLOOKUP($A38,'Return Data'!$B$7:$R$2843,11,0)</f>
        <v>12.3576</v>
      </c>
      <c r="G38" s="66">
        <f t="shared" si="1"/>
        <v>31</v>
      </c>
      <c r="H38" s="65">
        <f>VLOOKUP($A38,'Return Data'!$B$7:$R$2843,12,0)</f>
        <v>32.494100000000003</v>
      </c>
      <c r="I38" s="66">
        <f t="shared" si="2"/>
        <v>32</v>
      </c>
      <c r="J38" s="65">
        <f>VLOOKUP($A38,'Return Data'!$B$7:$R$2843,13,0)</f>
        <v>47.595599999999997</v>
      </c>
      <c r="K38" s="66">
        <f t="shared" si="3"/>
        <v>30</v>
      </c>
      <c r="L38" s="65">
        <f>VLOOKUP($A38,'Return Data'!$B$7:$R$2843,17,0)</f>
        <v>21.021899999999999</v>
      </c>
      <c r="M38" s="66">
        <f t="shared" si="4"/>
        <v>21</v>
      </c>
      <c r="N38" s="65"/>
      <c r="O38" s="66"/>
      <c r="P38" s="65"/>
      <c r="Q38" s="66"/>
      <c r="R38" s="65">
        <f>VLOOKUP($A38,'Return Data'!$B$7:$R$2843,16,0)</f>
        <v>16.678599999999999</v>
      </c>
      <c r="S38" s="67">
        <f t="shared" si="6"/>
        <v>18</v>
      </c>
    </row>
    <row r="39" spans="1:19" x14ac:dyDescent="0.3">
      <c r="A39" s="63" t="s">
        <v>1816</v>
      </c>
      <c r="B39" s="64">
        <f>VLOOKUP($A39,'Return Data'!$B$7:$R$2843,3,0)</f>
        <v>44393</v>
      </c>
      <c r="C39" s="65">
        <f>VLOOKUP($A39,'Return Data'!$B$7:$R$2843,4,0)</f>
        <v>145.12</v>
      </c>
      <c r="D39" s="65">
        <f>VLOOKUP($A39,'Return Data'!$B$7:$R$2843,10,0)</f>
        <v>11.007400000000001</v>
      </c>
      <c r="E39" s="66">
        <f t="shared" si="0"/>
        <v>29</v>
      </c>
      <c r="F39" s="65">
        <f>VLOOKUP($A39,'Return Data'!$B$7:$R$2843,11,0)</f>
        <v>13.207000000000001</v>
      </c>
      <c r="G39" s="66">
        <f t="shared" si="1"/>
        <v>30</v>
      </c>
      <c r="H39" s="65">
        <f>VLOOKUP($A39,'Return Data'!$B$7:$R$2843,12,0)</f>
        <v>33.726500000000001</v>
      </c>
      <c r="I39" s="66">
        <f t="shared" si="2"/>
        <v>30</v>
      </c>
      <c r="J39" s="65">
        <f>VLOOKUP($A39,'Return Data'!$B$7:$R$2843,13,0)</f>
        <v>44.498699999999999</v>
      </c>
      <c r="K39" s="66">
        <f t="shared" si="3"/>
        <v>31</v>
      </c>
      <c r="L39" s="65">
        <f>VLOOKUP($A39,'Return Data'!$B$7:$R$2843,17,0)</f>
        <v>12.3512</v>
      </c>
      <c r="M39" s="66">
        <f t="shared" si="4"/>
        <v>32</v>
      </c>
      <c r="N39" s="65">
        <f>VLOOKUP($A39,'Return Data'!$B$7:$R$2843,14,0)</f>
        <v>8.1681000000000008</v>
      </c>
      <c r="O39" s="66">
        <f t="shared" si="5"/>
        <v>29</v>
      </c>
      <c r="P39" s="65">
        <f>VLOOKUP($A39,'Return Data'!$B$7:$R$2843,15,0)</f>
        <v>8.9131999999999998</v>
      </c>
      <c r="Q39" s="66">
        <f t="shared" si="7"/>
        <v>27</v>
      </c>
      <c r="R39" s="65">
        <f>VLOOKUP($A39,'Return Data'!$B$7:$R$2843,16,0)</f>
        <v>10.053900000000001</v>
      </c>
      <c r="S39" s="67">
        <f t="shared" si="6"/>
        <v>34</v>
      </c>
    </row>
    <row r="40" spans="1:19" x14ac:dyDescent="0.3">
      <c r="A40" s="63" t="s">
        <v>1802</v>
      </c>
      <c r="B40" s="64">
        <f>VLOOKUP($A40,'Return Data'!$B$7:$R$2843,3,0)</f>
        <v>44393</v>
      </c>
      <c r="C40" s="65">
        <f>VLOOKUP($A40,'Return Data'!$B$7:$R$2843,4,0)</f>
        <v>32.979999999999997</v>
      </c>
      <c r="D40" s="65">
        <f>VLOOKUP($A40,'Return Data'!$B$7:$R$2843,10,0)</f>
        <v>16.743400000000001</v>
      </c>
      <c r="E40" s="66">
        <f t="shared" si="0"/>
        <v>10</v>
      </c>
      <c r="F40" s="65">
        <f>VLOOKUP($A40,'Return Data'!$B$7:$R$2843,11,0)</f>
        <v>20.364999999999998</v>
      </c>
      <c r="G40" s="66">
        <f t="shared" si="1"/>
        <v>14</v>
      </c>
      <c r="H40" s="65">
        <f>VLOOKUP($A40,'Return Data'!$B$7:$R$2843,12,0)</f>
        <v>45.9938</v>
      </c>
      <c r="I40" s="66">
        <f t="shared" si="2"/>
        <v>20</v>
      </c>
      <c r="J40" s="65">
        <f>VLOOKUP($A40,'Return Data'!$B$7:$R$2843,13,0)</f>
        <v>62.703499999999998</v>
      </c>
      <c r="K40" s="66">
        <f t="shared" si="3"/>
        <v>17</v>
      </c>
      <c r="L40" s="65">
        <f>VLOOKUP($A40,'Return Data'!$B$7:$R$2843,17,0)</f>
        <v>26.889199999999999</v>
      </c>
      <c r="M40" s="66">
        <f t="shared" si="4"/>
        <v>8</v>
      </c>
      <c r="N40" s="65">
        <f>VLOOKUP($A40,'Return Data'!$B$7:$R$2843,14,0)</f>
        <v>18.203499999999998</v>
      </c>
      <c r="O40" s="66">
        <f t="shared" si="5"/>
        <v>9</v>
      </c>
      <c r="P40" s="65">
        <f>VLOOKUP($A40,'Return Data'!$B$7:$R$2843,15,0)</f>
        <v>15.6334</v>
      </c>
      <c r="Q40" s="66">
        <f t="shared" si="7"/>
        <v>15</v>
      </c>
      <c r="R40" s="65">
        <f>VLOOKUP($A40,'Return Data'!$B$7:$R$2843,16,0)</f>
        <v>13.85</v>
      </c>
      <c r="S40" s="67">
        <f t="shared" si="6"/>
        <v>31</v>
      </c>
    </row>
    <row r="41" spans="1:19" x14ac:dyDescent="0.3">
      <c r="A41" s="63" t="s">
        <v>1875</v>
      </c>
      <c r="B41" s="64">
        <f>VLOOKUP($A41,'Return Data'!$B$7:$R$2843,3,0)</f>
        <v>44393</v>
      </c>
      <c r="C41" s="65">
        <f>VLOOKUP($A41,'Return Data'!$B$7:$R$2843,4,0)</f>
        <v>247.38679999999999</v>
      </c>
      <c r="D41" s="65">
        <f>VLOOKUP($A41,'Return Data'!$B$7:$R$2843,10,0)</f>
        <v>12.321899999999999</v>
      </c>
      <c r="E41" s="66">
        <f t="shared" si="0"/>
        <v>26</v>
      </c>
      <c r="F41" s="65">
        <f>VLOOKUP($A41,'Return Data'!$B$7:$R$2843,11,0)</f>
        <v>16.1937</v>
      </c>
      <c r="G41" s="66">
        <f t="shared" si="1"/>
        <v>23</v>
      </c>
      <c r="H41" s="65">
        <f>VLOOKUP($A41,'Return Data'!$B$7:$R$2843,12,0)</f>
        <v>48.204300000000003</v>
      </c>
      <c r="I41" s="66">
        <f t="shared" si="2"/>
        <v>18</v>
      </c>
      <c r="J41" s="65">
        <f>VLOOKUP($A41,'Return Data'!$B$7:$R$2843,13,0)</f>
        <v>68.42</v>
      </c>
      <c r="K41" s="66">
        <f t="shared" si="3"/>
        <v>7</v>
      </c>
      <c r="L41" s="65">
        <f>VLOOKUP($A41,'Return Data'!$B$7:$R$2843,17,0)</f>
        <v>31.482900000000001</v>
      </c>
      <c r="M41" s="66">
        <f t="shared" si="4"/>
        <v>5</v>
      </c>
      <c r="N41" s="65">
        <f>VLOOKUP($A41,'Return Data'!$B$7:$R$2843,14,0)</f>
        <v>19.5486</v>
      </c>
      <c r="O41" s="66">
        <f t="shared" si="5"/>
        <v>6</v>
      </c>
      <c r="P41" s="65">
        <f>VLOOKUP($A41,'Return Data'!$B$7:$R$2843,15,0)</f>
        <v>17.940100000000001</v>
      </c>
      <c r="Q41" s="66">
        <f t="shared" si="7"/>
        <v>6</v>
      </c>
      <c r="R41" s="65">
        <f>VLOOKUP($A41,'Return Data'!$B$7:$R$2843,16,0)</f>
        <v>17.290700000000001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14.7638</v>
      </c>
      <c r="E43" s="74"/>
      <c r="F43" s="75">
        <f>AVERAGE(F8:F41)</f>
        <v>19.225867647058823</v>
      </c>
      <c r="G43" s="74"/>
      <c r="H43" s="75">
        <f>AVERAGE(H8:H41)</f>
        <v>47.639005882352933</v>
      </c>
      <c r="I43" s="74"/>
      <c r="J43" s="75">
        <f>AVERAGE(J8:J41)</f>
        <v>60.589591176470606</v>
      </c>
      <c r="K43" s="74"/>
      <c r="L43" s="75">
        <f>AVERAGE(L8:L41)</f>
        <v>23.560474999999997</v>
      </c>
      <c r="M43" s="74"/>
      <c r="N43" s="75">
        <f>AVERAGE(N8:N41)</f>
        <v>17.038720689655175</v>
      </c>
      <c r="O43" s="74"/>
      <c r="P43" s="75">
        <f>AVERAGE(P8:P41)</f>
        <v>15.639270370370371</v>
      </c>
      <c r="Q43" s="74"/>
      <c r="R43" s="75">
        <f>AVERAGE(R8:R41)</f>
        <v>16.842261764705878</v>
      </c>
      <c r="S43" s="76"/>
    </row>
    <row r="44" spans="1:19" x14ac:dyDescent="0.3">
      <c r="A44" s="73" t="s">
        <v>28</v>
      </c>
      <c r="B44" s="74"/>
      <c r="C44" s="74"/>
      <c r="D44" s="75">
        <f>MIN(D8:D41)</f>
        <v>9.4664000000000001</v>
      </c>
      <c r="E44" s="74"/>
      <c r="F44" s="75">
        <f>MIN(F8:F41)</f>
        <v>9.5052000000000003</v>
      </c>
      <c r="G44" s="74"/>
      <c r="H44" s="75">
        <f>MIN(H8:H41)</f>
        <v>31.722799999999999</v>
      </c>
      <c r="I44" s="74"/>
      <c r="J44" s="75">
        <f>MIN(J8:J41)</f>
        <v>39.625999999999998</v>
      </c>
      <c r="K44" s="74"/>
      <c r="L44" s="75">
        <f>MIN(L8:L41)</f>
        <v>12.3512</v>
      </c>
      <c r="M44" s="74"/>
      <c r="N44" s="75">
        <f>MIN(N8:N41)</f>
        <v>8.1681000000000008</v>
      </c>
      <c r="O44" s="74"/>
      <c r="P44" s="75">
        <f>MIN(P8:P41)</f>
        <v>8.9131999999999998</v>
      </c>
      <c r="Q44" s="74"/>
      <c r="R44" s="75">
        <f>MIN(R8:R41)</f>
        <v>10.053900000000001</v>
      </c>
      <c r="S44" s="76"/>
    </row>
    <row r="45" spans="1:19" ht="15" thickBot="1" x14ac:dyDescent="0.35">
      <c r="A45" s="77" t="s">
        <v>29</v>
      </c>
      <c r="B45" s="78"/>
      <c r="C45" s="78"/>
      <c r="D45" s="79">
        <f>MAX(D8:D41)</f>
        <v>23.9514</v>
      </c>
      <c r="E45" s="78"/>
      <c r="F45" s="79">
        <f>MAX(F8:F41)</f>
        <v>33.194499999999998</v>
      </c>
      <c r="G45" s="78"/>
      <c r="H45" s="79">
        <f>MAX(H8:H41)</f>
        <v>73.5351</v>
      </c>
      <c r="I45" s="78"/>
      <c r="J45" s="79">
        <f>MAX(J8:J41)</f>
        <v>100.83240000000001</v>
      </c>
      <c r="K45" s="78"/>
      <c r="L45" s="79">
        <f>MAX(L8:L41)</f>
        <v>43.762500000000003</v>
      </c>
      <c r="M45" s="78"/>
      <c r="N45" s="79">
        <f>MAX(N8:N41)</f>
        <v>30.083300000000001</v>
      </c>
      <c r="O45" s="78"/>
      <c r="P45" s="79">
        <f>MAX(P8:P41)</f>
        <v>23.681799999999999</v>
      </c>
      <c r="Q45" s="78"/>
      <c r="R45" s="79">
        <f>MAX(R8:R41)</f>
        <v>28.126899999999999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44393</v>
      </c>
      <c r="C8" s="65">
        <f>VLOOKUP($A8,'Return Data'!$B$7:$R$2843,4,0)</f>
        <v>1076.1600000000001</v>
      </c>
      <c r="D8" s="65">
        <f>VLOOKUP($A8,'Return Data'!$B$7:$R$2843,10,0)</f>
        <v>14.619199999999999</v>
      </c>
      <c r="E8" s="66">
        <f t="shared" ref="E8:E41" si="0">RANK(D8,D$8:D$41,0)</f>
        <v>15</v>
      </c>
      <c r="F8" s="65">
        <f>VLOOKUP($A8,'Return Data'!$B$7:$R$2843,11,0)</f>
        <v>16.447399999999998</v>
      </c>
      <c r="G8" s="66">
        <f t="shared" ref="G8:G41" si="1">RANK(F8,F$8:F$41,0)</f>
        <v>19</v>
      </c>
      <c r="H8" s="65">
        <f>VLOOKUP($A8,'Return Data'!$B$7:$R$2843,12,0)</f>
        <v>47.032499999999999</v>
      </c>
      <c r="I8" s="66">
        <f t="shared" ref="I8:I41" si="2">RANK(H8,H$8:H$41,0)</f>
        <v>18</v>
      </c>
      <c r="J8" s="65">
        <f>VLOOKUP($A8,'Return Data'!$B$7:$R$2843,13,0)</f>
        <v>61.680300000000003</v>
      </c>
      <c r="K8" s="66">
        <f t="shared" ref="K8:K41" si="3">RANK(J8,J$8:J$41,0)</f>
        <v>13</v>
      </c>
      <c r="L8" s="65">
        <f>VLOOKUP($A8,'Return Data'!$B$7:$R$2843,17,0)</f>
        <v>22.2043</v>
      </c>
      <c r="M8" s="66">
        <f t="shared" ref="M8:M21" si="4">RANK(L8,L$8:L$41,0)</f>
        <v>14</v>
      </c>
      <c r="N8" s="65">
        <f>VLOOKUP($A8,'Return Data'!$B$7:$R$2843,14,0)</f>
        <v>16.197399999999998</v>
      </c>
      <c r="O8" s="66">
        <f t="shared" ref="O8:O21" si="5">RANK(N8,N$8:N$41,0)</f>
        <v>11</v>
      </c>
      <c r="P8" s="65">
        <f>VLOOKUP($A8,'Return Data'!$B$7:$R$2843,15,0)</f>
        <v>15.455399999999999</v>
      </c>
      <c r="Q8" s="66">
        <f>RANK(P8,P$8:P$41,0)</f>
        <v>10</v>
      </c>
      <c r="R8" s="65">
        <f>VLOOKUP($A8,'Return Data'!$B$7:$R$2843,16,0)</f>
        <v>22.665600000000001</v>
      </c>
      <c r="S8" s="67">
        <f t="shared" ref="S8:S41" si="6">RANK(R8,R$8:R$41,0)</f>
        <v>2</v>
      </c>
    </row>
    <row r="9" spans="1:20" x14ac:dyDescent="0.3">
      <c r="A9" s="63" t="s">
        <v>1807</v>
      </c>
      <c r="B9" s="64">
        <f>VLOOKUP($A9,'Return Data'!$B$7:$R$2843,3,0)</f>
        <v>44393</v>
      </c>
      <c r="C9" s="65">
        <f>VLOOKUP($A9,'Return Data'!$B$7:$R$2843,4,0)</f>
        <v>17.350000000000001</v>
      </c>
      <c r="D9" s="65">
        <f>VLOOKUP($A9,'Return Data'!$B$7:$R$2843,10,0)</f>
        <v>12.7355</v>
      </c>
      <c r="E9" s="66">
        <f t="shared" si="0"/>
        <v>23</v>
      </c>
      <c r="F9" s="65">
        <f>VLOOKUP($A9,'Return Data'!$B$7:$R$2843,11,0)</f>
        <v>13.3987</v>
      </c>
      <c r="G9" s="66">
        <f t="shared" si="1"/>
        <v>28</v>
      </c>
      <c r="H9" s="65">
        <f>VLOOKUP($A9,'Return Data'!$B$7:$R$2843,12,0)</f>
        <v>39.245600000000003</v>
      </c>
      <c r="I9" s="66">
        <f t="shared" si="2"/>
        <v>26</v>
      </c>
      <c r="J9" s="65">
        <f>VLOOKUP($A9,'Return Data'!$B$7:$R$2843,13,0)</f>
        <v>48.417499999999997</v>
      </c>
      <c r="K9" s="66">
        <f t="shared" si="3"/>
        <v>28</v>
      </c>
      <c r="L9" s="65">
        <f>VLOOKUP($A9,'Return Data'!$B$7:$R$2843,17,0)</f>
        <v>21.689900000000002</v>
      </c>
      <c r="M9" s="66">
        <f t="shared" si="4"/>
        <v>15</v>
      </c>
      <c r="N9" s="65">
        <f>VLOOKUP($A9,'Return Data'!$B$7:$R$2843,14,0)</f>
        <v>15.7262</v>
      </c>
      <c r="O9" s="66">
        <f t="shared" si="5"/>
        <v>13</v>
      </c>
      <c r="P9" s="65"/>
      <c r="Q9" s="66"/>
      <c r="R9" s="65">
        <f>VLOOKUP($A9,'Return Data'!$B$7:$R$2843,16,0)</f>
        <v>16.232800000000001</v>
      </c>
      <c r="S9" s="67">
        <f t="shared" si="6"/>
        <v>15</v>
      </c>
    </row>
    <row r="10" spans="1:20" x14ac:dyDescent="0.3">
      <c r="A10" s="63" t="s">
        <v>1258</v>
      </c>
      <c r="B10" s="64">
        <f>VLOOKUP($A10,'Return Data'!$B$7:$R$2843,3,0)</f>
        <v>44393</v>
      </c>
      <c r="C10" s="65">
        <f>VLOOKUP($A10,'Return Data'!$B$7:$R$2843,4,0)</f>
        <v>152.13999999999999</v>
      </c>
      <c r="D10" s="65">
        <f>VLOOKUP($A10,'Return Data'!$B$7:$R$2843,10,0)</f>
        <v>17.030799999999999</v>
      </c>
      <c r="E10" s="66">
        <f t="shared" si="0"/>
        <v>8</v>
      </c>
      <c r="F10" s="65">
        <f>VLOOKUP($A10,'Return Data'!$B$7:$R$2843,11,0)</f>
        <v>22.328499999999998</v>
      </c>
      <c r="G10" s="66">
        <f t="shared" si="1"/>
        <v>11</v>
      </c>
      <c r="H10" s="65">
        <f>VLOOKUP($A10,'Return Data'!$B$7:$R$2843,12,0)</f>
        <v>52.490699999999997</v>
      </c>
      <c r="I10" s="66">
        <f t="shared" si="2"/>
        <v>9</v>
      </c>
      <c r="J10" s="65">
        <f>VLOOKUP($A10,'Return Data'!$B$7:$R$2843,13,0)</f>
        <v>66.619200000000006</v>
      </c>
      <c r="K10" s="66">
        <f t="shared" si="3"/>
        <v>8</v>
      </c>
      <c r="L10" s="65">
        <f>VLOOKUP($A10,'Return Data'!$B$7:$R$2843,17,0)</f>
        <v>24.846399999999999</v>
      </c>
      <c r="M10" s="66">
        <f t="shared" si="4"/>
        <v>9</v>
      </c>
      <c r="N10" s="65">
        <f>VLOOKUP($A10,'Return Data'!$B$7:$R$2843,14,0)</f>
        <v>16.507999999999999</v>
      </c>
      <c r="O10" s="66">
        <f t="shared" si="5"/>
        <v>10</v>
      </c>
      <c r="P10" s="65">
        <f>VLOOKUP($A10,'Return Data'!$B$7:$R$2843,15,0)</f>
        <v>13.916499999999999</v>
      </c>
      <c r="Q10" s="66">
        <f t="shared" ref="Q10:Q21" si="7">RANK(P10,P$8:P$41,0)</f>
        <v>17</v>
      </c>
      <c r="R10" s="65">
        <f>VLOOKUP($A10,'Return Data'!$B$7:$R$2843,16,0)</f>
        <v>16.470099999999999</v>
      </c>
      <c r="S10" s="67">
        <f t="shared" si="6"/>
        <v>13</v>
      </c>
    </row>
    <row r="11" spans="1:20" x14ac:dyDescent="0.3">
      <c r="A11" s="63" t="s">
        <v>1260</v>
      </c>
      <c r="B11" s="64">
        <f>VLOOKUP($A11,'Return Data'!$B$7:$R$2843,3,0)</f>
        <v>44393</v>
      </c>
      <c r="C11" s="65">
        <f>VLOOKUP($A11,'Return Data'!$B$7:$R$2843,4,0)</f>
        <v>70.625</v>
      </c>
      <c r="D11" s="65">
        <f>VLOOKUP($A11,'Return Data'!$B$7:$R$2843,10,0)</f>
        <v>17.930399999999999</v>
      </c>
      <c r="E11" s="66">
        <f t="shared" si="0"/>
        <v>6</v>
      </c>
      <c r="F11" s="65">
        <f>VLOOKUP($A11,'Return Data'!$B$7:$R$2843,11,0)</f>
        <v>23.4573</v>
      </c>
      <c r="G11" s="66">
        <f t="shared" si="1"/>
        <v>8</v>
      </c>
      <c r="H11" s="65">
        <f>VLOOKUP($A11,'Return Data'!$B$7:$R$2843,12,0)</f>
        <v>50.1541</v>
      </c>
      <c r="I11" s="66">
        <f t="shared" si="2"/>
        <v>12</v>
      </c>
      <c r="J11" s="65">
        <f>VLOOKUP($A11,'Return Data'!$B$7:$R$2843,13,0)</f>
        <v>60.220100000000002</v>
      </c>
      <c r="K11" s="66">
        <f t="shared" si="3"/>
        <v>19</v>
      </c>
      <c r="L11" s="65">
        <f>VLOOKUP($A11,'Return Data'!$B$7:$R$2843,17,0)</f>
        <v>23.044</v>
      </c>
      <c r="M11" s="66">
        <f t="shared" si="4"/>
        <v>11</v>
      </c>
      <c r="N11" s="65">
        <f>VLOOKUP($A11,'Return Data'!$B$7:$R$2843,14,0)</f>
        <v>16.0762</v>
      </c>
      <c r="O11" s="66">
        <f t="shared" si="5"/>
        <v>12</v>
      </c>
      <c r="P11" s="65">
        <f>VLOOKUP($A11,'Return Data'!$B$7:$R$2843,15,0)</f>
        <v>14.1335</v>
      </c>
      <c r="Q11" s="66">
        <f t="shared" si="7"/>
        <v>15</v>
      </c>
      <c r="R11" s="65">
        <f>VLOOKUP($A11,'Return Data'!$B$7:$R$2843,16,0)</f>
        <v>13.1313</v>
      </c>
      <c r="S11" s="67">
        <f t="shared" si="6"/>
        <v>27</v>
      </c>
    </row>
    <row r="12" spans="1:20" x14ac:dyDescent="0.3">
      <c r="A12" s="63" t="s">
        <v>1828</v>
      </c>
      <c r="B12" s="64">
        <f>VLOOKUP($A12,'Return Data'!$B$7:$R$2843,3,0)</f>
        <v>44393</v>
      </c>
      <c r="C12" s="65">
        <f>VLOOKUP($A12,'Return Data'!$B$7:$R$2843,4,0)</f>
        <v>207</v>
      </c>
      <c r="D12" s="65">
        <f>VLOOKUP($A12,'Return Data'!$B$7:$R$2843,10,0)</f>
        <v>13.5802</v>
      </c>
      <c r="E12" s="66">
        <f t="shared" si="0"/>
        <v>19</v>
      </c>
      <c r="F12" s="65">
        <f>VLOOKUP($A12,'Return Data'!$B$7:$R$2843,11,0)</f>
        <v>16.429500000000001</v>
      </c>
      <c r="G12" s="66">
        <f t="shared" si="1"/>
        <v>20</v>
      </c>
      <c r="H12" s="65">
        <f>VLOOKUP($A12,'Return Data'!$B$7:$R$2843,12,0)</f>
        <v>38.926200000000001</v>
      </c>
      <c r="I12" s="66">
        <f t="shared" si="2"/>
        <v>27</v>
      </c>
      <c r="J12" s="65">
        <f>VLOOKUP($A12,'Return Data'!$B$7:$R$2843,13,0)</f>
        <v>53.367400000000004</v>
      </c>
      <c r="K12" s="66">
        <f t="shared" si="3"/>
        <v>22</v>
      </c>
      <c r="L12" s="65">
        <f>VLOOKUP($A12,'Return Data'!$B$7:$R$2843,17,0)</f>
        <v>24.141100000000002</v>
      </c>
      <c r="M12" s="66">
        <f t="shared" si="4"/>
        <v>10</v>
      </c>
      <c r="N12" s="65">
        <f>VLOOKUP($A12,'Return Data'!$B$7:$R$2843,14,0)</f>
        <v>17.717199999999998</v>
      </c>
      <c r="O12" s="66">
        <f t="shared" si="5"/>
        <v>7</v>
      </c>
      <c r="P12" s="65">
        <f>VLOOKUP($A12,'Return Data'!$B$7:$R$2843,15,0)</f>
        <v>17.325800000000001</v>
      </c>
      <c r="Q12" s="66">
        <f t="shared" si="7"/>
        <v>4</v>
      </c>
      <c r="R12" s="65">
        <f>VLOOKUP($A12,'Return Data'!$B$7:$R$2843,16,0)</f>
        <v>18.508400000000002</v>
      </c>
      <c r="S12" s="67">
        <f t="shared" si="6"/>
        <v>7</v>
      </c>
    </row>
    <row r="13" spans="1:20" x14ac:dyDescent="0.3">
      <c r="A13" s="102" t="s">
        <v>1874</v>
      </c>
      <c r="B13" s="64">
        <f>VLOOKUP($A13,'Return Data'!$B$7:$R$2843,3,0)</f>
        <v>44393</v>
      </c>
      <c r="C13" s="65">
        <f>VLOOKUP($A13,'Return Data'!$B$7:$R$2843,4,0)</f>
        <v>63.091999999999999</v>
      </c>
      <c r="D13" s="65">
        <f>VLOOKUP($A13,'Return Data'!$B$7:$R$2843,10,0)</f>
        <v>15.551</v>
      </c>
      <c r="E13" s="66">
        <f t="shared" si="0"/>
        <v>13</v>
      </c>
      <c r="F13" s="65">
        <f>VLOOKUP($A13,'Return Data'!$B$7:$R$2843,11,0)</f>
        <v>20.372399999999999</v>
      </c>
      <c r="G13" s="66">
        <f t="shared" si="1"/>
        <v>12</v>
      </c>
      <c r="H13" s="65">
        <f>VLOOKUP($A13,'Return Data'!$B$7:$R$2843,12,0)</f>
        <v>52.410899999999998</v>
      </c>
      <c r="I13" s="66">
        <f t="shared" si="2"/>
        <v>10</v>
      </c>
      <c r="J13" s="65">
        <f>VLOOKUP($A13,'Return Data'!$B$7:$R$2843,13,0)</f>
        <v>62.470100000000002</v>
      </c>
      <c r="K13" s="66">
        <f t="shared" si="3"/>
        <v>12</v>
      </c>
      <c r="L13" s="65">
        <f>VLOOKUP($A13,'Return Data'!$B$7:$R$2843,17,0)</f>
        <v>26.842199999999998</v>
      </c>
      <c r="M13" s="66">
        <f t="shared" si="4"/>
        <v>7</v>
      </c>
      <c r="N13" s="65">
        <f>VLOOKUP($A13,'Return Data'!$B$7:$R$2843,14,0)</f>
        <v>19.289400000000001</v>
      </c>
      <c r="O13" s="66">
        <f t="shared" si="5"/>
        <v>5</v>
      </c>
      <c r="P13" s="65">
        <f>VLOOKUP($A13,'Return Data'!$B$7:$R$2843,15,0)</f>
        <v>17.204499999999999</v>
      </c>
      <c r="Q13" s="66">
        <f t="shared" si="7"/>
        <v>6</v>
      </c>
      <c r="R13" s="65">
        <f>VLOOKUP($A13,'Return Data'!$B$7:$R$2843,16,0)</f>
        <v>13.9368</v>
      </c>
      <c r="S13" s="67">
        <f t="shared" si="6"/>
        <v>25</v>
      </c>
    </row>
    <row r="14" spans="1:20" x14ac:dyDescent="0.3">
      <c r="A14" s="102" t="s">
        <v>1789</v>
      </c>
      <c r="B14" s="64">
        <f>VLOOKUP($A14,'Return Data'!$B$7:$R$2843,3,0)</f>
        <v>44393</v>
      </c>
      <c r="C14" s="65">
        <f>VLOOKUP($A14,'Return Data'!$B$7:$R$2843,4,0)</f>
        <v>21.356000000000002</v>
      </c>
      <c r="D14" s="65">
        <f>VLOOKUP($A14,'Return Data'!$B$7:$R$2843,10,0)</f>
        <v>15.3443</v>
      </c>
      <c r="E14" s="66">
        <f t="shared" si="0"/>
        <v>14</v>
      </c>
      <c r="F14" s="65">
        <f>VLOOKUP($A14,'Return Data'!$B$7:$R$2843,11,0)</f>
        <v>19.293900000000001</v>
      </c>
      <c r="G14" s="66">
        <f t="shared" si="1"/>
        <v>15</v>
      </c>
      <c r="H14" s="65">
        <f>VLOOKUP($A14,'Return Data'!$B$7:$R$2843,12,0)</f>
        <v>46.6053</v>
      </c>
      <c r="I14" s="66">
        <f t="shared" si="2"/>
        <v>19</v>
      </c>
      <c r="J14" s="65">
        <f>VLOOKUP($A14,'Return Data'!$B$7:$R$2843,13,0)</f>
        <v>61.335700000000003</v>
      </c>
      <c r="K14" s="66">
        <f t="shared" si="3"/>
        <v>15</v>
      </c>
      <c r="L14" s="65">
        <f>VLOOKUP($A14,'Return Data'!$B$7:$R$2843,17,0)</f>
        <v>21.0947</v>
      </c>
      <c r="M14" s="66">
        <f t="shared" si="4"/>
        <v>17</v>
      </c>
      <c r="N14" s="65">
        <f>VLOOKUP($A14,'Return Data'!$B$7:$R$2843,14,0)</f>
        <v>14.0304</v>
      </c>
      <c r="O14" s="66">
        <f t="shared" si="5"/>
        <v>20</v>
      </c>
      <c r="P14" s="65">
        <f>VLOOKUP($A14,'Return Data'!$B$7:$R$2843,15,0)</f>
        <v>15.707100000000001</v>
      </c>
      <c r="Q14" s="66">
        <f t="shared" si="7"/>
        <v>8</v>
      </c>
      <c r="R14" s="65">
        <f>VLOOKUP($A14,'Return Data'!$B$7:$R$2843,16,0)</f>
        <v>12.479200000000001</v>
      </c>
      <c r="S14" s="67">
        <f t="shared" si="6"/>
        <v>30</v>
      </c>
    </row>
    <row r="15" spans="1:20" x14ac:dyDescent="0.3">
      <c r="A15" s="63" t="s">
        <v>1794</v>
      </c>
      <c r="B15" s="64">
        <f>VLOOKUP($A15,'Return Data'!$B$7:$R$2843,3,0)</f>
        <v>44393</v>
      </c>
      <c r="C15" s="65">
        <f>VLOOKUP($A15,'Return Data'!$B$7:$R$2843,4,0)</f>
        <v>860.19629999999995</v>
      </c>
      <c r="D15" s="65">
        <f>VLOOKUP($A15,'Return Data'!$B$7:$R$2843,10,0)</f>
        <v>13.3718</v>
      </c>
      <c r="E15" s="66">
        <f t="shared" si="0"/>
        <v>21</v>
      </c>
      <c r="F15" s="65">
        <f>VLOOKUP($A15,'Return Data'!$B$7:$R$2843,11,0)</f>
        <v>16.355799999999999</v>
      </c>
      <c r="G15" s="66">
        <f t="shared" si="1"/>
        <v>21</v>
      </c>
      <c r="H15" s="65">
        <f>VLOOKUP($A15,'Return Data'!$B$7:$R$2843,12,0)</f>
        <v>54.601599999999998</v>
      </c>
      <c r="I15" s="66">
        <f t="shared" si="2"/>
        <v>7</v>
      </c>
      <c r="J15" s="65">
        <f>VLOOKUP($A15,'Return Data'!$B$7:$R$2843,13,0)</f>
        <v>65.698599999999999</v>
      </c>
      <c r="K15" s="66">
        <f t="shared" si="3"/>
        <v>9</v>
      </c>
      <c r="L15" s="65">
        <f>VLOOKUP($A15,'Return Data'!$B$7:$R$2843,17,0)</f>
        <v>21.513400000000001</v>
      </c>
      <c r="M15" s="66">
        <f t="shared" si="4"/>
        <v>16</v>
      </c>
      <c r="N15" s="65">
        <f>VLOOKUP($A15,'Return Data'!$B$7:$R$2843,14,0)</f>
        <v>14.5207</v>
      </c>
      <c r="O15" s="66">
        <f t="shared" si="5"/>
        <v>18</v>
      </c>
      <c r="P15" s="65">
        <f>VLOOKUP($A15,'Return Data'!$B$7:$R$2843,15,0)</f>
        <v>12.443</v>
      </c>
      <c r="Q15" s="66">
        <f t="shared" si="7"/>
        <v>20</v>
      </c>
      <c r="R15" s="65">
        <f>VLOOKUP($A15,'Return Data'!$B$7:$R$2843,16,0)</f>
        <v>18.072700000000001</v>
      </c>
      <c r="S15" s="67">
        <f t="shared" si="6"/>
        <v>9</v>
      </c>
    </row>
    <row r="16" spans="1:20" x14ac:dyDescent="0.3">
      <c r="A16" s="63" t="s">
        <v>1796</v>
      </c>
      <c r="B16" s="64">
        <f>VLOOKUP($A16,'Return Data'!$B$7:$R$2843,3,0)</f>
        <v>44393</v>
      </c>
      <c r="C16" s="65">
        <f>VLOOKUP($A16,'Return Data'!$B$7:$R$2843,4,0)</f>
        <v>899.99400000000003</v>
      </c>
      <c r="D16" s="65">
        <f>VLOOKUP($A16,'Return Data'!$B$7:$R$2843,10,0)</f>
        <v>14.238099999999999</v>
      </c>
      <c r="E16" s="66">
        <f t="shared" si="0"/>
        <v>18</v>
      </c>
      <c r="F16" s="65">
        <f>VLOOKUP($A16,'Return Data'!$B$7:$R$2843,11,0)</f>
        <v>17.790500000000002</v>
      </c>
      <c r="G16" s="66">
        <f t="shared" si="1"/>
        <v>16</v>
      </c>
      <c r="H16" s="65">
        <f>VLOOKUP($A16,'Return Data'!$B$7:$R$2843,12,0)</f>
        <v>58.417900000000003</v>
      </c>
      <c r="I16" s="66">
        <f t="shared" si="2"/>
        <v>5</v>
      </c>
      <c r="J16" s="65">
        <f>VLOOKUP($A16,'Return Data'!$B$7:$R$2843,13,0)</f>
        <v>65.578000000000003</v>
      </c>
      <c r="K16" s="66">
        <f t="shared" si="3"/>
        <v>10</v>
      </c>
      <c r="L16" s="65">
        <f>VLOOKUP($A16,'Return Data'!$B$7:$R$2843,17,0)</f>
        <v>14.884</v>
      </c>
      <c r="M16" s="66">
        <f t="shared" si="4"/>
        <v>28</v>
      </c>
      <c r="N16" s="65">
        <f>VLOOKUP($A16,'Return Data'!$B$7:$R$2843,14,0)</f>
        <v>15.2928</v>
      </c>
      <c r="O16" s="66">
        <f t="shared" si="5"/>
        <v>17</v>
      </c>
      <c r="P16" s="65">
        <f>VLOOKUP($A16,'Return Data'!$B$7:$R$2843,15,0)</f>
        <v>13.4063</v>
      </c>
      <c r="Q16" s="66">
        <f t="shared" si="7"/>
        <v>18</v>
      </c>
      <c r="R16" s="65">
        <f>VLOOKUP($A16,'Return Data'!$B$7:$R$2843,16,0)</f>
        <v>18.464700000000001</v>
      </c>
      <c r="S16" s="67">
        <f t="shared" si="6"/>
        <v>8</v>
      </c>
    </row>
    <row r="17" spans="1:19" x14ac:dyDescent="0.3">
      <c r="A17" s="126" t="s">
        <v>1790</v>
      </c>
      <c r="B17" s="64">
        <f>VLOOKUP($A17,'Return Data'!$B$7:$R$2843,3,0)</f>
        <v>44393</v>
      </c>
      <c r="C17" s="65">
        <f>VLOOKUP($A17,'Return Data'!$B$7:$R$2843,4,0)</f>
        <v>121.0189</v>
      </c>
      <c r="D17" s="65">
        <f>VLOOKUP($A17,'Return Data'!$B$7:$R$2843,10,0)</f>
        <v>14.422000000000001</v>
      </c>
      <c r="E17" s="66">
        <f t="shared" si="0"/>
        <v>16</v>
      </c>
      <c r="F17" s="65">
        <f>VLOOKUP($A17,'Return Data'!$B$7:$R$2843,11,0)</f>
        <v>15.604100000000001</v>
      </c>
      <c r="G17" s="66">
        <f t="shared" si="1"/>
        <v>23</v>
      </c>
      <c r="H17" s="65">
        <f>VLOOKUP($A17,'Return Data'!$B$7:$R$2843,12,0)</f>
        <v>41.582099999999997</v>
      </c>
      <c r="I17" s="66">
        <f t="shared" si="2"/>
        <v>22</v>
      </c>
      <c r="J17" s="65">
        <f>VLOOKUP($A17,'Return Data'!$B$7:$R$2843,13,0)</f>
        <v>55.3476</v>
      </c>
      <c r="K17" s="66">
        <f t="shared" si="3"/>
        <v>20</v>
      </c>
      <c r="L17" s="65">
        <f>VLOOKUP($A17,'Return Data'!$B$7:$R$2843,17,0)</f>
        <v>19.891300000000001</v>
      </c>
      <c r="M17" s="66">
        <f t="shared" si="4"/>
        <v>20</v>
      </c>
      <c r="N17" s="65">
        <f>VLOOKUP($A17,'Return Data'!$B$7:$R$2843,14,0)</f>
        <v>12.138199999999999</v>
      </c>
      <c r="O17" s="66">
        <f t="shared" si="5"/>
        <v>25</v>
      </c>
      <c r="P17" s="65">
        <f>VLOOKUP($A17,'Return Data'!$B$7:$R$2843,15,0)</f>
        <v>11.8901</v>
      </c>
      <c r="Q17" s="66">
        <f t="shared" si="7"/>
        <v>23</v>
      </c>
      <c r="R17" s="65">
        <f>VLOOKUP($A17,'Return Data'!$B$7:$R$2843,16,0)</f>
        <v>15.4046</v>
      </c>
      <c r="S17" s="67">
        <f t="shared" si="6"/>
        <v>20</v>
      </c>
    </row>
    <row r="18" spans="1:19" x14ac:dyDescent="0.3">
      <c r="A18" s="127" t="s">
        <v>1262</v>
      </c>
      <c r="B18" s="64">
        <f>VLOOKUP($A18,'Return Data'!$B$7:$R$2843,3,0)</f>
        <v>44393</v>
      </c>
      <c r="C18" s="65">
        <f>VLOOKUP($A18,'Return Data'!$B$7:$R$2843,4,0)</f>
        <v>419.61</v>
      </c>
      <c r="D18" s="65">
        <f>VLOOKUP($A18,'Return Data'!$B$7:$R$2843,10,0)</f>
        <v>18.7486</v>
      </c>
      <c r="E18" s="66">
        <f t="shared" si="0"/>
        <v>4</v>
      </c>
      <c r="F18" s="65">
        <f>VLOOKUP($A18,'Return Data'!$B$7:$R$2843,11,0)</f>
        <v>23.4329</v>
      </c>
      <c r="G18" s="66">
        <f t="shared" si="1"/>
        <v>9</v>
      </c>
      <c r="H18" s="65">
        <f>VLOOKUP($A18,'Return Data'!$B$7:$R$2843,12,0)</f>
        <v>58.714700000000001</v>
      </c>
      <c r="I18" s="66">
        <f t="shared" si="2"/>
        <v>4</v>
      </c>
      <c r="J18" s="65">
        <f>VLOOKUP($A18,'Return Data'!$B$7:$R$2843,13,0)</f>
        <v>67.068799999999996</v>
      </c>
      <c r="K18" s="66">
        <f t="shared" si="3"/>
        <v>7</v>
      </c>
      <c r="L18" s="65">
        <f>VLOOKUP($A18,'Return Data'!$B$7:$R$2843,17,0)</f>
        <v>19.489000000000001</v>
      </c>
      <c r="M18" s="66">
        <f t="shared" si="4"/>
        <v>21</v>
      </c>
      <c r="N18" s="65">
        <f>VLOOKUP($A18,'Return Data'!$B$7:$R$2843,14,0)</f>
        <v>15.6921</v>
      </c>
      <c r="O18" s="66">
        <f t="shared" si="5"/>
        <v>15</v>
      </c>
      <c r="P18" s="65">
        <f>VLOOKUP($A18,'Return Data'!$B$7:$R$2843,15,0)</f>
        <v>13.9526</v>
      </c>
      <c r="Q18" s="66">
        <f t="shared" si="7"/>
        <v>16</v>
      </c>
      <c r="R18" s="65">
        <f>VLOOKUP($A18,'Return Data'!$B$7:$R$2843,16,0)</f>
        <v>14.957000000000001</v>
      </c>
      <c r="S18" s="67">
        <f t="shared" si="6"/>
        <v>22</v>
      </c>
    </row>
    <row r="19" spans="1:19" x14ac:dyDescent="0.3">
      <c r="A19" s="63" t="s">
        <v>1798</v>
      </c>
      <c r="B19" s="64">
        <f>VLOOKUP($A19,'Return Data'!$B$7:$R$2843,3,0)</f>
        <v>44393</v>
      </c>
      <c r="C19" s="65">
        <f>VLOOKUP($A19,'Return Data'!$B$7:$R$2843,4,0)</f>
        <v>30.84</v>
      </c>
      <c r="D19" s="65">
        <f>VLOOKUP($A19,'Return Data'!$B$7:$R$2843,10,0)</f>
        <v>14.349299999999999</v>
      </c>
      <c r="E19" s="66">
        <f t="shared" si="0"/>
        <v>17</v>
      </c>
      <c r="F19" s="65">
        <f>VLOOKUP($A19,'Return Data'!$B$7:$R$2843,11,0)</f>
        <v>16.729800000000001</v>
      </c>
      <c r="G19" s="66">
        <f t="shared" si="1"/>
        <v>18</v>
      </c>
      <c r="H19" s="65">
        <f>VLOOKUP($A19,'Return Data'!$B$7:$R$2843,12,0)</f>
        <v>41.015099999999997</v>
      </c>
      <c r="I19" s="66">
        <f t="shared" si="2"/>
        <v>24</v>
      </c>
      <c r="J19" s="65">
        <f>VLOOKUP($A19,'Return Data'!$B$7:$R$2843,13,0)</f>
        <v>52.976199999999999</v>
      </c>
      <c r="K19" s="66">
        <f t="shared" si="3"/>
        <v>23</v>
      </c>
      <c r="L19" s="65">
        <f>VLOOKUP($A19,'Return Data'!$B$7:$R$2843,17,0)</f>
        <v>22.6492</v>
      </c>
      <c r="M19" s="66">
        <f t="shared" si="4"/>
        <v>13</v>
      </c>
      <c r="N19" s="65">
        <f>VLOOKUP($A19,'Return Data'!$B$7:$R$2843,14,0)</f>
        <v>13.725199999999999</v>
      </c>
      <c r="O19" s="66">
        <f t="shared" si="5"/>
        <v>23</v>
      </c>
      <c r="P19" s="65">
        <f>VLOOKUP($A19,'Return Data'!$B$7:$R$2843,15,0)</f>
        <v>12.010999999999999</v>
      </c>
      <c r="Q19" s="66">
        <f t="shared" si="7"/>
        <v>21</v>
      </c>
      <c r="R19" s="65">
        <f>VLOOKUP($A19,'Return Data'!$B$7:$R$2843,16,0)</f>
        <v>16.6646</v>
      </c>
      <c r="S19" s="67">
        <f t="shared" si="6"/>
        <v>12</v>
      </c>
    </row>
    <row r="20" spans="1:19" x14ac:dyDescent="0.3">
      <c r="A20" s="63" t="s">
        <v>1822</v>
      </c>
      <c r="B20" s="64">
        <f>VLOOKUP($A20,'Return Data'!$B$7:$R$2843,3,0)</f>
        <v>44393</v>
      </c>
      <c r="C20" s="65">
        <f>VLOOKUP($A20,'Return Data'!$B$7:$R$2843,4,0)</f>
        <v>125.4</v>
      </c>
      <c r="D20" s="65">
        <f>VLOOKUP($A20,'Return Data'!$B$7:$R$2843,10,0)</f>
        <v>12.577400000000001</v>
      </c>
      <c r="E20" s="66">
        <f t="shared" si="0"/>
        <v>25</v>
      </c>
      <c r="F20" s="65">
        <f>VLOOKUP($A20,'Return Data'!$B$7:$R$2843,11,0)</f>
        <v>15.172700000000001</v>
      </c>
      <c r="G20" s="66">
        <f t="shared" si="1"/>
        <v>24</v>
      </c>
      <c r="H20" s="65">
        <f>VLOOKUP($A20,'Return Data'!$B$7:$R$2843,12,0)</f>
        <v>41.120899999999999</v>
      </c>
      <c r="I20" s="66">
        <f t="shared" si="2"/>
        <v>23</v>
      </c>
      <c r="J20" s="65">
        <f>VLOOKUP($A20,'Return Data'!$B$7:$R$2843,13,0)</f>
        <v>52.387900000000002</v>
      </c>
      <c r="K20" s="66">
        <f t="shared" si="3"/>
        <v>24</v>
      </c>
      <c r="L20" s="65">
        <f>VLOOKUP($A20,'Return Data'!$B$7:$R$2843,17,0)</f>
        <v>17.447199999999999</v>
      </c>
      <c r="M20" s="66">
        <f t="shared" si="4"/>
        <v>24</v>
      </c>
      <c r="N20" s="65">
        <f>VLOOKUP($A20,'Return Data'!$B$7:$R$2843,14,0)</f>
        <v>10.6455</v>
      </c>
      <c r="O20" s="66">
        <f t="shared" si="5"/>
        <v>27</v>
      </c>
      <c r="P20" s="65">
        <f>VLOOKUP($A20,'Return Data'!$B$7:$R$2843,15,0)</f>
        <v>10.651199999999999</v>
      </c>
      <c r="Q20" s="66">
        <f t="shared" si="7"/>
        <v>25</v>
      </c>
      <c r="R20" s="65">
        <f>VLOOKUP($A20,'Return Data'!$B$7:$R$2843,16,0)</f>
        <v>17.348199999999999</v>
      </c>
      <c r="S20" s="67">
        <f t="shared" si="6"/>
        <v>10</v>
      </c>
    </row>
    <row r="21" spans="1:19" x14ac:dyDescent="0.3">
      <c r="A21" s="63" t="s">
        <v>1265</v>
      </c>
      <c r="B21" s="64">
        <f>VLOOKUP($A21,'Return Data'!$B$7:$R$2843,3,0)</f>
        <v>44393</v>
      </c>
      <c r="C21" s="65">
        <f>VLOOKUP($A21,'Return Data'!$B$7:$R$2843,4,0)</f>
        <v>75.88</v>
      </c>
      <c r="D21" s="65">
        <f>VLOOKUP($A21,'Return Data'!$B$7:$R$2843,10,0)</f>
        <v>23.5428</v>
      </c>
      <c r="E21" s="66">
        <f t="shared" si="0"/>
        <v>1</v>
      </c>
      <c r="F21" s="65">
        <f>VLOOKUP($A21,'Return Data'!$B$7:$R$2843,11,0)</f>
        <v>27.507999999999999</v>
      </c>
      <c r="G21" s="66">
        <f t="shared" si="1"/>
        <v>3</v>
      </c>
      <c r="H21" s="65">
        <f>VLOOKUP($A21,'Return Data'!$B$7:$R$2843,12,0)</f>
        <v>58.248199999999997</v>
      </c>
      <c r="I21" s="66">
        <f t="shared" si="2"/>
        <v>6</v>
      </c>
      <c r="J21" s="65">
        <f>VLOOKUP($A21,'Return Data'!$B$7:$R$2843,13,0)</f>
        <v>73.0839</v>
      </c>
      <c r="K21" s="66">
        <f t="shared" si="3"/>
        <v>2</v>
      </c>
      <c r="L21" s="65">
        <f>VLOOKUP($A21,'Return Data'!$B$7:$R$2843,17,0)</f>
        <v>28.7272</v>
      </c>
      <c r="M21" s="66">
        <f t="shared" si="4"/>
        <v>6</v>
      </c>
      <c r="N21" s="65">
        <f>VLOOKUP($A21,'Return Data'!$B$7:$R$2843,14,0)</f>
        <v>16.588899999999999</v>
      </c>
      <c r="O21" s="66">
        <f t="shared" si="5"/>
        <v>9</v>
      </c>
      <c r="P21" s="65">
        <f>VLOOKUP($A21,'Return Data'!$B$7:$R$2843,15,0)</f>
        <v>15.4108</v>
      </c>
      <c r="Q21" s="66">
        <f t="shared" si="7"/>
        <v>11</v>
      </c>
      <c r="R21" s="65">
        <f>VLOOKUP($A21,'Return Data'!$B$7:$R$2843,16,0)</f>
        <v>16.406700000000001</v>
      </c>
      <c r="S21" s="67">
        <f t="shared" si="6"/>
        <v>14</v>
      </c>
    </row>
    <row r="22" spans="1:19" x14ac:dyDescent="0.3">
      <c r="A22" s="63" t="s">
        <v>1268</v>
      </c>
      <c r="B22" s="64">
        <f>VLOOKUP($A22,'Return Data'!$B$7:$R$2843,3,0)</f>
        <v>44393</v>
      </c>
      <c r="C22" s="65">
        <f>VLOOKUP($A22,'Return Data'!$B$7:$R$2843,4,0)</f>
        <v>14.5145</v>
      </c>
      <c r="D22" s="65">
        <f>VLOOKUP($A22,'Return Data'!$B$7:$R$2843,10,0)</f>
        <v>13.1021</v>
      </c>
      <c r="E22" s="66">
        <f t="shared" si="0"/>
        <v>22</v>
      </c>
      <c r="F22" s="65">
        <f>VLOOKUP($A22,'Return Data'!$B$7:$R$2843,11,0)</f>
        <v>19.520900000000001</v>
      </c>
      <c r="G22" s="66">
        <f t="shared" si="1"/>
        <v>14</v>
      </c>
      <c r="H22" s="65">
        <f>VLOOKUP($A22,'Return Data'!$B$7:$R$2843,12,0)</f>
        <v>48.361499999999999</v>
      </c>
      <c r="I22" s="66">
        <f t="shared" si="2"/>
        <v>14</v>
      </c>
      <c r="J22" s="65">
        <f>VLOOKUP($A22,'Return Data'!$B$7:$R$2843,13,0)</f>
        <v>54.229100000000003</v>
      </c>
      <c r="K22" s="66">
        <f t="shared" si="3"/>
        <v>21</v>
      </c>
      <c r="L22" s="65"/>
      <c r="M22" s="66"/>
      <c r="N22" s="65"/>
      <c r="O22" s="66"/>
      <c r="P22" s="65"/>
      <c r="Q22" s="66"/>
      <c r="R22" s="65">
        <f>VLOOKUP($A22,'Return Data'!$B$7:$R$2843,16,0)</f>
        <v>18.706299999999999</v>
      </c>
      <c r="S22" s="67">
        <f t="shared" si="6"/>
        <v>5</v>
      </c>
    </row>
    <row r="23" spans="1:19" x14ac:dyDescent="0.3">
      <c r="A23" s="63" t="s">
        <v>1800</v>
      </c>
      <c r="B23" s="64">
        <f>VLOOKUP($A23,'Return Data'!$B$7:$R$2843,3,0)</f>
        <v>44393</v>
      </c>
      <c r="C23" s="65">
        <f>VLOOKUP($A23,'Return Data'!$B$7:$R$2843,4,0)</f>
        <v>45.820999999999998</v>
      </c>
      <c r="D23" s="65">
        <f>VLOOKUP($A23,'Return Data'!$B$7:$R$2843,10,0)</f>
        <v>9.7043999999999997</v>
      </c>
      <c r="E23" s="66">
        <f t="shared" si="0"/>
        <v>31</v>
      </c>
      <c r="F23" s="65">
        <f>VLOOKUP($A23,'Return Data'!$B$7:$R$2843,11,0)</f>
        <v>12.9072</v>
      </c>
      <c r="G23" s="66">
        <f t="shared" si="1"/>
        <v>30</v>
      </c>
      <c r="H23" s="65">
        <f>VLOOKUP($A23,'Return Data'!$B$7:$R$2843,12,0)</f>
        <v>47.648699999999998</v>
      </c>
      <c r="I23" s="66">
        <f t="shared" si="2"/>
        <v>16</v>
      </c>
      <c r="J23" s="65">
        <f>VLOOKUP($A23,'Return Data'!$B$7:$R$2843,13,0)</f>
        <v>50.1447</v>
      </c>
      <c r="K23" s="66">
        <f t="shared" si="3"/>
        <v>26</v>
      </c>
      <c r="L23" s="65">
        <f>VLOOKUP($A23,'Return Data'!$B$7:$R$2843,17,0)</f>
        <v>20.729399999999998</v>
      </c>
      <c r="M23" s="66">
        <f t="shared" ref="M23:M36" si="8">RANK(L23,L$8:L$41,0)</f>
        <v>18</v>
      </c>
      <c r="N23" s="65">
        <f>VLOOKUP($A23,'Return Data'!$B$7:$R$2843,14,0)</f>
        <v>13.740600000000001</v>
      </c>
      <c r="O23" s="66">
        <f t="shared" ref="O23:O28" si="9">RANK(N23,N$8:N$41,0)</f>
        <v>22</v>
      </c>
      <c r="P23" s="65">
        <f>VLOOKUP($A23,'Return Data'!$B$7:$R$2843,15,0)</f>
        <v>15.4947</v>
      </c>
      <c r="Q23" s="66">
        <f>RANK(P23,P$8:P$41,0)</f>
        <v>9</v>
      </c>
      <c r="R23" s="65">
        <f>VLOOKUP($A23,'Return Data'!$B$7:$R$2843,16,0)</f>
        <v>12.607799999999999</v>
      </c>
      <c r="S23" s="67">
        <f t="shared" si="6"/>
        <v>29</v>
      </c>
    </row>
    <row r="24" spans="1:19" x14ac:dyDescent="0.3">
      <c r="A24" s="63" t="s">
        <v>1808</v>
      </c>
      <c r="B24" s="64">
        <f>VLOOKUP($A24,'Return Data'!$B$7:$R$2843,3,0)</f>
        <v>44393</v>
      </c>
      <c r="C24" s="65">
        <f>VLOOKUP($A24,'Return Data'!$B$7:$R$2843,4,0)</f>
        <v>49.616</v>
      </c>
      <c r="D24" s="65">
        <f>VLOOKUP($A24,'Return Data'!$B$7:$R$2843,10,0)</f>
        <v>10.913399999999999</v>
      </c>
      <c r="E24" s="66">
        <f t="shared" si="0"/>
        <v>29</v>
      </c>
      <c r="F24" s="65">
        <f>VLOOKUP($A24,'Return Data'!$B$7:$R$2843,11,0)</f>
        <v>14.0152</v>
      </c>
      <c r="G24" s="66">
        <f t="shared" si="1"/>
        <v>26</v>
      </c>
      <c r="H24" s="65">
        <f>VLOOKUP($A24,'Return Data'!$B$7:$R$2843,12,0)</f>
        <v>37.4861</v>
      </c>
      <c r="I24" s="66">
        <f t="shared" si="2"/>
        <v>28</v>
      </c>
      <c r="J24" s="65">
        <f>VLOOKUP($A24,'Return Data'!$B$7:$R$2843,13,0)</f>
        <v>49.297400000000003</v>
      </c>
      <c r="K24" s="66">
        <f t="shared" si="3"/>
        <v>27</v>
      </c>
      <c r="L24" s="65">
        <f>VLOOKUP($A24,'Return Data'!$B$7:$R$2843,17,0)</f>
        <v>17.841999999999999</v>
      </c>
      <c r="M24" s="66">
        <f t="shared" si="8"/>
        <v>23</v>
      </c>
      <c r="N24" s="65">
        <f>VLOOKUP($A24,'Return Data'!$B$7:$R$2843,14,0)</f>
        <v>14.3002</v>
      </c>
      <c r="O24" s="66">
        <f t="shared" si="9"/>
        <v>19</v>
      </c>
      <c r="P24" s="65">
        <f>VLOOKUP($A24,'Return Data'!$B$7:$R$2843,15,0)</f>
        <v>14.6564</v>
      </c>
      <c r="Q24" s="66">
        <f>RANK(P24,P$8:P$41,0)</f>
        <v>13</v>
      </c>
      <c r="R24" s="65">
        <f>VLOOKUP($A24,'Return Data'!$B$7:$R$2843,16,0)</f>
        <v>14.4701</v>
      </c>
      <c r="S24" s="67">
        <f t="shared" si="6"/>
        <v>24</v>
      </c>
    </row>
    <row r="25" spans="1:19" x14ac:dyDescent="0.3">
      <c r="A25" s="63" t="s">
        <v>1824</v>
      </c>
      <c r="B25" s="64">
        <f>VLOOKUP($A25,'Return Data'!$B$7:$R$2843,3,0)</f>
        <v>44393</v>
      </c>
      <c r="C25" s="65">
        <f>VLOOKUP($A25,'Return Data'!$B$7:$R$2843,4,0)</f>
        <v>111.602</v>
      </c>
      <c r="D25" s="65">
        <f>VLOOKUP($A25,'Return Data'!$B$7:$R$2843,10,0)</f>
        <v>10.6767</v>
      </c>
      <c r="E25" s="66">
        <f t="shared" si="0"/>
        <v>30</v>
      </c>
      <c r="F25" s="65">
        <f>VLOOKUP($A25,'Return Data'!$B$7:$R$2843,11,0)</f>
        <v>13.606</v>
      </c>
      <c r="G25" s="66">
        <f t="shared" si="1"/>
        <v>27</v>
      </c>
      <c r="H25" s="65">
        <f>VLOOKUP($A25,'Return Data'!$B$7:$R$2843,12,0)</f>
        <v>35.897799999999997</v>
      </c>
      <c r="I25" s="66">
        <f t="shared" si="2"/>
        <v>29</v>
      </c>
      <c r="J25" s="65">
        <f>VLOOKUP($A25,'Return Data'!$B$7:$R$2843,13,0)</f>
        <v>48.024999999999999</v>
      </c>
      <c r="K25" s="66">
        <f t="shared" si="3"/>
        <v>29</v>
      </c>
      <c r="L25" s="65">
        <f>VLOOKUP($A25,'Return Data'!$B$7:$R$2843,17,0)</f>
        <v>17.092400000000001</v>
      </c>
      <c r="M25" s="66">
        <f t="shared" si="8"/>
        <v>25</v>
      </c>
      <c r="N25" s="65">
        <f>VLOOKUP($A25,'Return Data'!$B$7:$R$2843,14,0)</f>
        <v>10.7035</v>
      </c>
      <c r="O25" s="66">
        <f t="shared" si="9"/>
        <v>26</v>
      </c>
      <c r="P25" s="65">
        <f>VLOOKUP($A25,'Return Data'!$B$7:$R$2843,15,0)</f>
        <v>11.647600000000001</v>
      </c>
      <c r="Q25" s="66">
        <f>RANK(P25,P$8:P$41,0)</f>
        <v>24</v>
      </c>
      <c r="R25" s="65">
        <f>VLOOKUP($A25,'Return Data'!$B$7:$R$2843,16,0)</f>
        <v>16.080400000000001</v>
      </c>
      <c r="S25" s="67">
        <f t="shared" si="6"/>
        <v>17</v>
      </c>
    </row>
    <row r="26" spans="1:19" x14ac:dyDescent="0.3">
      <c r="A26" s="63" t="s">
        <v>1825</v>
      </c>
      <c r="B26" s="64">
        <f>VLOOKUP($A26,'Return Data'!$B$7:$R$2843,3,0)</f>
        <v>44393</v>
      </c>
      <c r="C26" s="65">
        <f>VLOOKUP($A26,'Return Data'!$B$7:$R$2843,4,0)</f>
        <v>62.522599999999997</v>
      </c>
      <c r="D26" s="65">
        <f>VLOOKUP($A26,'Return Data'!$B$7:$R$2843,10,0)</f>
        <v>9.6129999999999995</v>
      </c>
      <c r="E26" s="66">
        <f t="shared" si="0"/>
        <v>32</v>
      </c>
      <c r="F26" s="65">
        <f>VLOOKUP($A26,'Return Data'!$B$7:$R$2843,11,0)</f>
        <v>9.2993000000000006</v>
      </c>
      <c r="G26" s="66">
        <f t="shared" si="1"/>
        <v>33</v>
      </c>
      <c r="H26" s="65">
        <f>VLOOKUP($A26,'Return Data'!$B$7:$R$2843,12,0)</f>
        <v>31.181899999999999</v>
      </c>
      <c r="I26" s="66">
        <f t="shared" si="2"/>
        <v>32</v>
      </c>
      <c r="J26" s="65">
        <f>VLOOKUP($A26,'Return Data'!$B$7:$R$2843,13,0)</f>
        <v>38.366900000000001</v>
      </c>
      <c r="K26" s="66">
        <f t="shared" si="3"/>
        <v>33</v>
      </c>
      <c r="L26" s="65">
        <f>VLOOKUP($A26,'Return Data'!$B$7:$R$2843,17,0)</f>
        <v>15.3337</v>
      </c>
      <c r="M26" s="66">
        <f t="shared" si="8"/>
        <v>27</v>
      </c>
      <c r="N26" s="65">
        <f>VLOOKUP($A26,'Return Data'!$B$7:$R$2843,14,0)</f>
        <v>12.9434</v>
      </c>
      <c r="O26" s="66">
        <f t="shared" si="9"/>
        <v>24</v>
      </c>
      <c r="P26" s="65">
        <f>VLOOKUP($A26,'Return Data'!$B$7:$R$2843,15,0)</f>
        <v>9.2779000000000007</v>
      </c>
      <c r="Q26" s="66">
        <f>RANK(P26,P$8:P$41,0)</f>
        <v>26</v>
      </c>
      <c r="R26" s="65">
        <f>VLOOKUP($A26,'Return Data'!$B$7:$R$2843,16,0)</f>
        <v>9.1517999999999997</v>
      </c>
      <c r="S26" s="67">
        <f t="shared" si="6"/>
        <v>34</v>
      </c>
    </row>
    <row r="27" spans="1:19" x14ac:dyDescent="0.3">
      <c r="A27" s="63" t="s">
        <v>1270</v>
      </c>
      <c r="B27" s="64">
        <f>VLOOKUP($A27,'Return Data'!$B$7:$R$2843,3,0)</f>
        <v>44393</v>
      </c>
      <c r="C27" s="65">
        <f>VLOOKUP($A27,'Return Data'!$B$7:$R$2843,4,0)</f>
        <v>18.597100000000001</v>
      </c>
      <c r="D27" s="65">
        <f>VLOOKUP($A27,'Return Data'!$B$7:$R$2843,10,0)</f>
        <v>20.0991</v>
      </c>
      <c r="E27" s="66">
        <f t="shared" si="0"/>
        <v>2</v>
      </c>
      <c r="F27" s="65">
        <f>VLOOKUP($A27,'Return Data'!$B$7:$R$2843,11,0)</f>
        <v>31.5212</v>
      </c>
      <c r="G27" s="66">
        <f t="shared" si="1"/>
        <v>2</v>
      </c>
      <c r="H27" s="65">
        <f>VLOOKUP($A27,'Return Data'!$B$7:$R$2843,12,0)</f>
        <v>60.145899999999997</v>
      </c>
      <c r="I27" s="66">
        <f t="shared" si="2"/>
        <v>3</v>
      </c>
      <c r="J27" s="65">
        <f>VLOOKUP($A27,'Return Data'!$B$7:$R$2843,13,0)</f>
        <v>72.231999999999999</v>
      </c>
      <c r="K27" s="66">
        <f t="shared" si="3"/>
        <v>4</v>
      </c>
      <c r="L27" s="65">
        <f>VLOOKUP($A27,'Return Data'!$B$7:$R$2843,17,0)</f>
        <v>30.5806</v>
      </c>
      <c r="M27" s="66">
        <f t="shared" si="8"/>
        <v>5</v>
      </c>
      <c r="N27" s="65">
        <f>VLOOKUP($A27,'Return Data'!$B$7:$R$2843,14,0)</f>
        <v>21.101199999999999</v>
      </c>
      <c r="O27" s="66">
        <f t="shared" si="9"/>
        <v>4</v>
      </c>
      <c r="P27" s="65"/>
      <c r="Q27" s="66"/>
      <c r="R27" s="65">
        <f>VLOOKUP($A27,'Return Data'!$B$7:$R$2843,16,0)</f>
        <v>15.986000000000001</v>
      </c>
      <c r="S27" s="67">
        <f t="shared" si="6"/>
        <v>18</v>
      </c>
    </row>
    <row r="28" spans="1:19" x14ac:dyDescent="0.3">
      <c r="A28" s="63" t="s">
        <v>1820</v>
      </c>
      <c r="B28" s="64">
        <f>VLOOKUP($A28,'Return Data'!$B$7:$R$2843,3,0)</f>
        <v>44393</v>
      </c>
      <c r="C28" s="65">
        <f>VLOOKUP($A28,'Return Data'!$B$7:$R$2843,4,0)</f>
        <v>34.167000000000002</v>
      </c>
      <c r="D28" s="65">
        <f>VLOOKUP($A28,'Return Data'!$B$7:$R$2843,10,0)</f>
        <v>9.2081999999999997</v>
      </c>
      <c r="E28" s="66">
        <f t="shared" si="0"/>
        <v>33</v>
      </c>
      <c r="F28" s="65">
        <f>VLOOKUP($A28,'Return Data'!$B$7:$R$2843,11,0)</f>
        <v>9.8486999999999991</v>
      </c>
      <c r="G28" s="66">
        <f t="shared" si="1"/>
        <v>32</v>
      </c>
      <c r="H28" s="65">
        <f>VLOOKUP($A28,'Return Data'!$B$7:$R$2843,12,0)</f>
        <v>32.424100000000003</v>
      </c>
      <c r="I28" s="66">
        <f t="shared" si="2"/>
        <v>31</v>
      </c>
      <c r="J28" s="65">
        <f>VLOOKUP($A28,'Return Data'!$B$7:$R$2843,13,0)</f>
        <v>41.377600000000001</v>
      </c>
      <c r="K28" s="66">
        <f t="shared" si="3"/>
        <v>32</v>
      </c>
      <c r="L28" s="65">
        <f>VLOOKUP($A28,'Return Data'!$B$7:$R$2843,17,0)</f>
        <v>14.7751</v>
      </c>
      <c r="M28" s="66">
        <f t="shared" si="8"/>
        <v>29</v>
      </c>
      <c r="N28" s="65">
        <f>VLOOKUP($A28,'Return Data'!$B$7:$R$2843,14,0)</f>
        <v>9.1486999999999998</v>
      </c>
      <c r="O28" s="66">
        <f t="shared" si="9"/>
        <v>28</v>
      </c>
      <c r="P28" s="65">
        <f>VLOOKUP($A28,'Return Data'!$B$7:$R$2843,15,0)</f>
        <v>12.805899999999999</v>
      </c>
      <c r="Q28" s="66">
        <f>RANK(P28,P$8:P$41,0)</f>
        <v>19</v>
      </c>
      <c r="R28" s="65">
        <f>VLOOKUP($A28,'Return Data'!$B$7:$R$2843,16,0)</f>
        <v>18.546099999999999</v>
      </c>
      <c r="S28" s="67">
        <f t="shared" si="6"/>
        <v>6</v>
      </c>
    </row>
    <row r="29" spans="1:19" x14ac:dyDescent="0.3">
      <c r="A29" s="63" t="s">
        <v>2016</v>
      </c>
      <c r="B29" s="64">
        <f>VLOOKUP($A29,'Return Data'!$B$7:$R$2843,3,0)</f>
        <v>44393</v>
      </c>
      <c r="C29" s="65">
        <f>VLOOKUP($A29,'Return Data'!$B$7:$R$2843,4,0)</f>
        <v>14.4994</v>
      </c>
      <c r="D29" s="65">
        <f>VLOOKUP($A29,'Return Data'!$B$7:$R$2843,10,0)</f>
        <v>12.678000000000001</v>
      </c>
      <c r="E29" s="66">
        <f t="shared" si="0"/>
        <v>24</v>
      </c>
      <c r="F29" s="65">
        <f>VLOOKUP($A29,'Return Data'!$B$7:$R$2843,11,0)</f>
        <v>14.876799999999999</v>
      </c>
      <c r="G29" s="66">
        <f t="shared" si="1"/>
        <v>25</v>
      </c>
      <c r="H29" s="65">
        <f>VLOOKUP($A29,'Return Data'!$B$7:$R$2843,12,0)</f>
        <v>39.734400000000001</v>
      </c>
      <c r="I29" s="66">
        <f t="shared" si="2"/>
        <v>25</v>
      </c>
      <c r="J29" s="65">
        <f>VLOOKUP($A29,'Return Data'!$B$7:$R$2843,13,0)</f>
        <v>50.658799999999999</v>
      </c>
      <c r="K29" s="66">
        <f t="shared" si="3"/>
        <v>25</v>
      </c>
      <c r="L29" s="65">
        <f>VLOOKUP($A29,'Return Data'!$B$7:$R$2843,17,0)</f>
        <v>16.727</v>
      </c>
      <c r="M29" s="66">
        <f t="shared" si="8"/>
        <v>26</v>
      </c>
      <c r="N29" s="65"/>
      <c r="O29" s="66"/>
      <c r="P29" s="65"/>
      <c r="Q29" s="66"/>
      <c r="R29" s="65">
        <f>VLOOKUP($A29,'Return Data'!$B$7:$R$2843,16,0)</f>
        <v>13.081899999999999</v>
      </c>
      <c r="S29" s="67">
        <f t="shared" si="6"/>
        <v>28</v>
      </c>
    </row>
    <row r="30" spans="1:19" x14ac:dyDescent="0.3">
      <c r="A30" s="63" t="s">
        <v>1271</v>
      </c>
      <c r="B30" s="64">
        <f>VLOOKUP($A30,'Return Data'!$B$7:$R$2843,3,0)</f>
        <v>44393</v>
      </c>
      <c r="C30" s="65">
        <f>VLOOKUP($A30,'Return Data'!$B$7:$R$2843,4,0)</f>
        <v>128.25819999999999</v>
      </c>
      <c r="D30" s="65">
        <f>VLOOKUP($A30,'Return Data'!$B$7:$R$2843,10,0)</f>
        <v>15.589</v>
      </c>
      <c r="E30" s="66">
        <f t="shared" si="0"/>
        <v>12</v>
      </c>
      <c r="F30" s="65">
        <f>VLOOKUP($A30,'Return Data'!$B$7:$R$2843,11,0)</f>
        <v>24.562100000000001</v>
      </c>
      <c r="G30" s="66">
        <f t="shared" si="1"/>
        <v>6</v>
      </c>
      <c r="H30" s="65">
        <f>VLOOKUP($A30,'Return Data'!$B$7:$R$2843,12,0)</f>
        <v>60.849699999999999</v>
      </c>
      <c r="I30" s="66">
        <f t="shared" si="2"/>
        <v>2</v>
      </c>
      <c r="J30" s="65">
        <f>VLOOKUP($A30,'Return Data'!$B$7:$R$2843,13,0)</f>
        <v>72.135099999999994</v>
      </c>
      <c r="K30" s="66">
        <f t="shared" si="3"/>
        <v>5</v>
      </c>
      <c r="L30" s="65">
        <f>VLOOKUP($A30,'Return Data'!$B$7:$R$2843,17,0)</f>
        <v>14.403700000000001</v>
      </c>
      <c r="M30" s="66">
        <f t="shared" si="8"/>
        <v>30</v>
      </c>
      <c r="N30" s="65">
        <f>VLOOKUP($A30,'Return Data'!$B$7:$R$2843,14,0)</f>
        <v>13.957000000000001</v>
      </c>
      <c r="O30" s="66">
        <f t="shared" ref="O30:O35" si="10">RANK(N30,N$8:N$41,0)</f>
        <v>21</v>
      </c>
      <c r="P30" s="65">
        <f>VLOOKUP($A30,'Return Data'!$B$7:$R$2843,15,0)</f>
        <v>11.9518</v>
      </c>
      <c r="Q30" s="66">
        <f t="shared" ref="Q30:Q35" si="11">RANK(P30,P$8:P$41,0)</f>
        <v>22</v>
      </c>
      <c r="R30" s="65">
        <f>VLOOKUP($A30,'Return Data'!$B$7:$R$2843,16,0)</f>
        <v>16.930900000000001</v>
      </c>
      <c r="S30" s="67">
        <f t="shared" si="6"/>
        <v>11</v>
      </c>
    </row>
    <row r="31" spans="1:19" x14ac:dyDescent="0.3">
      <c r="A31" s="63" t="s">
        <v>1780</v>
      </c>
      <c r="B31" s="64">
        <f>VLOOKUP($A31,'Return Data'!$B$7:$R$2843,3,0)</f>
        <v>44393</v>
      </c>
      <c r="C31" s="65">
        <f>VLOOKUP($A31,'Return Data'!$B$7:$R$2843,4,0)</f>
        <v>45.500100000000003</v>
      </c>
      <c r="D31" s="65">
        <f>VLOOKUP($A31,'Return Data'!$B$7:$R$2843,10,0)</f>
        <v>15.7622</v>
      </c>
      <c r="E31" s="66">
        <f t="shared" si="0"/>
        <v>11</v>
      </c>
      <c r="F31" s="65">
        <f>VLOOKUP($A31,'Return Data'!$B$7:$R$2843,11,0)</f>
        <v>27.050899999999999</v>
      </c>
      <c r="G31" s="66">
        <f t="shared" si="1"/>
        <v>4</v>
      </c>
      <c r="H31" s="65">
        <f>VLOOKUP($A31,'Return Data'!$B$7:$R$2843,12,0)</f>
        <v>42.432600000000001</v>
      </c>
      <c r="I31" s="66">
        <f t="shared" si="2"/>
        <v>21</v>
      </c>
      <c r="J31" s="65">
        <f>VLOOKUP($A31,'Return Data'!$B$7:$R$2843,13,0)</f>
        <v>60.4664</v>
      </c>
      <c r="K31" s="66">
        <f t="shared" si="3"/>
        <v>17</v>
      </c>
      <c r="L31" s="65">
        <f>VLOOKUP($A31,'Return Data'!$B$7:$R$2843,17,0)</f>
        <v>34.076099999999997</v>
      </c>
      <c r="M31" s="66">
        <f t="shared" si="8"/>
        <v>3</v>
      </c>
      <c r="N31" s="65">
        <f>VLOOKUP($A31,'Return Data'!$B$7:$R$2843,14,0)</f>
        <v>22.900700000000001</v>
      </c>
      <c r="O31" s="66">
        <f t="shared" si="10"/>
        <v>3</v>
      </c>
      <c r="P31" s="65">
        <f>VLOOKUP($A31,'Return Data'!$B$7:$R$2843,15,0)</f>
        <v>20.945900000000002</v>
      </c>
      <c r="Q31" s="66">
        <f t="shared" si="11"/>
        <v>2</v>
      </c>
      <c r="R31" s="65">
        <f>VLOOKUP($A31,'Return Data'!$B$7:$R$2843,16,0)</f>
        <v>20.4604</v>
      </c>
      <c r="S31" s="67">
        <f t="shared" si="6"/>
        <v>3</v>
      </c>
    </row>
    <row r="32" spans="1:19" x14ac:dyDescent="0.3">
      <c r="A32" s="63" t="s">
        <v>1811</v>
      </c>
      <c r="B32" s="64">
        <f>VLOOKUP($A32,'Return Data'!$B$7:$R$2843,3,0)</f>
        <v>44393</v>
      </c>
      <c r="C32" s="65">
        <f>VLOOKUP($A32,'Return Data'!$B$7:$R$2843,4,0)</f>
        <v>24.35</v>
      </c>
      <c r="D32" s="65">
        <f>VLOOKUP($A32,'Return Data'!$B$7:$R$2843,10,0)</f>
        <v>17.746600000000001</v>
      </c>
      <c r="E32" s="66">
        <f t="shared" si="0"/>
        <v>7</v>
      </c>
      <c r="F32" s="65">
        <f>VLOOKUP($A32,'Return Data'!$B$7:$R$2843,11,0)</f>
        <v>23.918600000000001</v>
      </c>
      <c r="G32" s="66">
        <f t="shared" si="1"/>
        <v>7</v>
      </c>
      <c r="H32" s="65">
        <f>VLOOKUP($A32,'Return Data'!$B$7:$R$2843,12,0)</f>
        <v>54.113900000000001</v>
      </c>
      <c r="I32" s="66">
        <f t="shared" si="2"/>
        <v>8</v>
      </c>
      <c r="J32" s="65">
        <f>VLOOKUP($A32,'Return Data'!$B$7:$R$2843,13,0)</f>
        <v>72.940299999999993</v>
      </c>
      <c r="K32" s="66">
        <f t="shared" si="3"/>
        <v>3</v>
      </c>
      <c r="L32" s="65">
        <f>VLOOKUP($A32,'Return Data'!$B$7:$R$2843,17,0)</f>
        <v>34.797400000000003</v>
      </c>
      <c r="M32" s="66">
        <f t="shared" si="8"/>
        <v>2</v>
      </c>
      <c r="N32" s="65">
        <f>VLOOKUP($A32,'Return Data'!$B$7:$R$2843,14,0)</f>
        <v>23.087399999999999</v>
      </c>
      <c r="O32" s="66">
        <f t="shared" si="10"/>
        <v>2</v>
      </c>
      <c r="P32" s="65">
        <f>VLOOKUP($A32,'Return Data'!$B$7:$R$2843,15,0)</f>
        <v>18.366900000000001</v>
      </c>
      <c r="Q32" s="66">
        <f t="shared" si="11"/>
        <v>3</v>
      </c>
      <c r="R32" s="65">
        <f>VLOOKUP($A32,'Return Data'!$B$7:$R$2843,16,0)</f>
        <v>14.987399999999999</v>
      </c>
      <c r="S32" s="67">
        <f t="shared" si="6"/>
        <v>21</v>
      </c>
    </row>
    <row r="33" spans="1:19" x14ac:dyDescent="0.3">
      <c r="A33" s="63" t="s">
        <v>1273</v>
      </c>
      <c r="B33" s="64">
        <f>VLOOKUP($A33,'Return Data'!$B$7:$R$2843,3,0)</f>
        <v>44393</v>
      </c>
      <c r="C33" s="65">
        <f>VLOOKUP($A33,'Return Data'!$B$7:$R$2843,4,0)</f>
        <v>212.01</v>
      </c>
      <c r="D33" s="65">
        <f>VLOOKUP($A33,'Return Data'!$B$7:$R$2843,10,0)</f>
        <v>19.167000000000002</v>
      </c>
      <c r="E33" s="66">
        <f t="shared" si="0"/>
        <v>3</v>
      </c>
      <c r="F33" s="65">
        <f>VLOOKUP($A33,'Return Data'!$B$7:$R$2843,11,0)</f>
        <v>24.814599999999999</v>
      </c>
      <c r="G33" s="66">
        <f t="shared" si="1"/>
        <v>5</v>
      </c>
      <c r="H33" s="65">
        <f>VLOOKUP($A33,'Return Data'!$B$7:$R$2843,12,0)</f>
        <v>50.778700000000001</v>
      </c>
      <c r="I33" s="66">
        <f t="shared" si="2"/>
        <v>11</v>
      </c>
      <c r="J33" s="65">
        <f>VLOOKUP($A33,'Return Data'!$B$7:$R$2843,13,0)</f>
        <v>65.426000000000002</v>
      </c>
      <c r="K33" s="66">
        <f t="shared" si="3"/>
        <v>11</v>
      </c>
      <c r="L33" s="65">
        <f>VLOOKUP($A33,'Return Data'!$B$7:$R$2843,17,0)</f>
        <v>22.998000000000001</v>
      </c>
      <c r="M33" s="66">
        <f t="shared" si="8"/>
        <v>12</v>
      </c>
      <c r="N33" s="65">
        <f>VLOOKUP($A33,'Return Data'!$B$7:$R$2843,14,0)</f>
        <v>15.7142</v>
      </c>
      <c r="O33" s="66">
        <f t="shared" si="10"/>
        <v>14</v>
      </c>
      <c r="P33" s="65">
        <f>VLOOKUP($A33,'Return Data'!$B$7:$R$2843,15,0)</f>
        <v>15.9217</v>
      </c>
      <c r="Q33" s="66">
        <f t="shared" si="11"/>
        <v>7</v>
      </c>
      <c r="R33" s="65">
        <f>VLOOKUP($A33,'Return Data'!$B$7:$R$2843,16,0)</f>
        <v>15.8673</v>
      </c>
      <c r="S33" s="67">
        <f t="shared" si="6"/>
        <v>19</v>
      </c>
    </row>
    <row r="34" spans="1:19" x14ac:dyDescent="0.3">
      <c r="A34" s="63" t="s">
        <v>1275</v>
      </c>
      <c r="B34" s="64">
        <f>VLOOKUP($A34,'Return Data'!$B$7:$R$2843,3,0)</f>
        <v>44393</v>
      </c>
      <c r="C34" s="65">
        <f>VLOOKUP($A34,'Return Data'!$B$7:$R$2843,4,0)</f>
        <v>374.49880000000002</v>
      </c>
      <c r="D34" s="65">
        <f>VLOOKUP($A34,'Return Data'!$B$7:$R$2843,10,0)</f>
        <v>18.1342</v>
      </c>
      <c r="E34" s="66">
        <f t="shared" si="0"/>
        <v>5</v>
      </c>
      <c r="F34" s="65">
        <f>VLOOKUP($A34,'Return Data'!$B$7:$R$2843,11,0)</f>
        <v>31.8614</v>
      </c>
      <c r="G34" s="66">
        <f t="shared" si="1"/>
        <v>1</v>
      </c>
      <c r="H34" s="65">
        <f>VLOOKUP($A34,'Return Data'!$B$7:$R$2843,12,0)</f>
        <v>70.916200000000003</v>
      </c>
      <c r="I34" s="66">
        <f t="shared" si="2"/>
        <v>1</v>
      </c>
      <c r="J34" s="65">
        <f>VLOOKUP($A34,'Return Data'!$B$7:$R$2843,13,0)</f>
        <v>96.733900000000006</v>
      </c>
      <c r="K34" s="66">
        <f t="shared" si="3"/>
        <v>1</v>
      </c>
      <c r="L34" s="65">
        <f>VLOOKUP($A34,'Return Data'!$B$7:$R$2843,17,0)</f>
        <v>42.2684</v>
      </c>
      <c r="M34" s="66">
        <f t="shared" si="8"/>
        <v>1</v>
      </c>
      <c r="N34" s="65">
        <f>VLOOKUP($A34,'Return Data'!$B$7:$R$2843,14,0)</f>
        <v>28.933</v>
      </c>
      <c r="O34" s="66">
        <f t="shared" si="10"/>
        <v>1</v>
      </c>
      <c r="P34" s="65">
        <f>VLOOKUP($A34,'Return Data'!$B$7:$R$2843,15,0)</f>
        <v>22.9404</v>
      </c>
      <c r="Q34" s="66">
        <f t="shared" si="11"/>
        <v>1</v>
      </c>
      <c r="R34" s="65">
        <f>VLOOKUP($A34,'Return Data'!$B$7:$R$2843,16,0)</f>
        <v>19.500299999999999</v>
      </c>
      <c r="S34" s="67">
        <f t="shared" si="6"/>
        <v>4</v>
      </c>
    </row>
    <row r="35" spans="1:19" x14ac:dyDescent="0.3">
      <c r="A35" s="63" t="s">
        <v>1813</v>
      </c>
      <c r="B35" s="64">
        <f>VLOOKUP($A35,'Return Data'!$B$7:$R$2843,3,0)</f>
        <v>44393</v>
      </c>
      <c r="C35" s="65">
        <f>VLOOKUP($A35,'Return Data'!$B$7:$R$2843,4,0)</f>
        <v>70.773099999999999</v>
      </c>
      <c r="D35" s="65">
        <f>VLOOKUP($A35,'Return Data'!$B$7:$R$2843,10,0)</f>
        <v>13.551299999999999</v>
      </c>
      <c r="E35" s="66">
        <f t="shared" si="0"/>
        <v>20</v>
      </c>
      <c r="F35" s="65">
        <f>VLOOKUP($A35,'Return Data'!$B$7:$R$2843,11,0)</f>
        <v>16.944199999999999</v>
      </c>
      <c r="G35" s="66">
        <f t="shared" si="1"/>
        <v>17</v>
      </c>
      <c r="H35" s="65">
        <f>VLOOKUP($A35,'Return Data'!$B$7:$R$2843,12,0)</f>
        <v>48.918900000000001</v>
      </c>
      <c r="I35" s="66">
        <f t="shared" si="2"/>
        <v>13</v>
      </c>
      <c r="J35" s="65">
        <f>VLOOKUP($A35,'Return Data'!$B$7:$R$2843,13,0)</f>
        <v>61.227600000000002</v>
      </c>
      <c r="K35" s="66">
        <f t="shared" si="3"/>
        <v>16</v>
      </c>
      <c r="L35" s="65">
        <f>VLOOKUP($A35,'Return Data'!$B$7:$R$2843,17,0)</f>
        <v>19.914400000000001</v>
      </c>
      <c r="M35" s="66">
        <f t="shared" si="8"/>
        <v>19</v>
      </c>
      <c r="N35" s="65">
        <f>VLOOKUP($A35,'Return Data'!$B$7:$R$2843,14,0)</f>
        <v>15.3324</v>
      </c>
      <c r="O35" s="66">
        <f t="shared" si="10"/>
        <v>16</v>
      </c>
      <c r="P35" s="65">
        <f>VLOOKUP($A35,'Return Data'!$B$7:$R$2843,15,0)</f>
        <v>14.516400000000001</v>
      </c>
      <c r="Q35" s="66">
        <f t="shared" si="11"/>
        <v>14</v>
      </c>
      <c r="R35" s="65">
        <f>VLOOKUP($A35,'Return Data'!$B$7:$R$2843,16,0)</f>
        <v>13.1487</v>
      </c>
      <c r="S35" s="67">
        <f t="shared" si="6"/>
        <v>26</v>
      </c>
    </row>
    <row r="36" spans="1:19" x14ac:dyDescent="0.3">
      <c r="A36" s="63" t="s">
        <v>1815</v>
      </c>
      <c r="B36" s="64">
        <f>VLOOKUP($A36,'Return Data'!$B$7:$R$2843,3,0)</f>
        <v>44393</v>
      </c>
      <c r="C36" s="65">
        <f>VLOOKUP($A36,'Return Data'!$B$7:$R$2843,4,0)</f>
        <v>13.586399999999999</v>
      </c>
      <c r="D36" s="65">
        <f>VLOOKUP($A36,'Return Data'!$B$7:$R$2843,10,0)</f>
        <v>9.0260999999999996</v>
      </c>
      <c r="E36" s="66">
        <f t="shared" si="0"/>
        <v>34</v>
      </c>
      <c r="F36" s="65">
        <f>VLOOKUP($A36,'Return Data'!$B$7:$R$2843,11,0)</f>
        <v>8.5131999999999994</v>
      </c>
      <c r="G36" s="66">
        <f t="shared" si="1"/>
        <v>34</v>
      </c>
      <c r="H36" s="65">
        <f>VLOOKUP($A36,'Return Data'!$B$7:$R$2843,12,0)</f>
        <v>29.946200000000001</v>
      </c>
      <c r="I36" s="66">
        <f t="shared" si="2"/>
        <v>34</v>
      </c>
      <c r="J36" s="65">
        <f>VLOOKUP($A36,'Return Data'!$B$7:$R$2843,13,0)</f>
        <v>38.165799999999997</v>
      </c>
      <c r="K36" s="66">
        <f t="shared" si="3"/>
        <v>34</v>
      </c>
      <c r="L36" s="65">
        <f>VLOOKUP($A36,'Return Data'!$B$7:$R$2843,17,0)</f>
        <v>13.613300000000001</v>
      </c>
      <c r="M36" s="66">
        <f t="shared" si="8"/>
        <v>31</v>
      </c>
      <c r="N36" s="65"/>
      <c r="O36" s="66"/>
      <c r="P36" s="65"/>
      <c r="Q36" s="66"/>
      <c r="R36" s="65">
        <f>VLOOKUP($A36,'Return Data'!$B$7:$R$2843,16,0)</f>
        <v>11.567399999999999</v>
      </c>
      <c r="S36" s="67">
        <f t="shared" si="6"/>
        <v>32</v>
      </c>
    </row>
    <row r="37" spans="1:19" x14ac:dyDescent="0.3">
      <c r="A37" s="63" t="s">
        <v>1278</v>
      </c>
      <c r="B37" s="64">
        <f>VLOOKUP($A37,'Return Data'!$B$7:$R$2843,3,0)</f>
        <v>44393</v>
      </c>
      <c r="C37" s="65">
        <f>VLOOKUP($A37,'Return Data'!$B$7:$R$2843,4,0)</f>
        <v>15.3088</v>
      </c>
      <c r="D37" s="65">
        <f>VLOOKUP($A37,'Return Data'!$B$7:$R$2843,10,0)</f>
        <v>16.5381</v>
      </c>
      <c r="E37" s="66">
        <f t="shared" si="0"/>
        <v>9</v>
      </c>
      <c r="F37" s="65">
        <f>VLOOKUP($A37,'Return Data'!$B$7:$R$2843,11,0)</f>
        <v>22.3872</v>
      </c>
      <c r="G37" s="66">
        <f t="shared" si="1"/>
        <v>10</v>
      </c>
      <c r="H37" s="65">
        <f>VLOOKUP($A37,'Return Data'!$B$7:$R$2843,12,0)</f>
        <v>47.709899999999998</v>
      </c>
      <c r="I37" s="66">
        <f t="shared" si="2"/>
        <v>15</v>
      </c>
      <c r="J37" s="65">
        <f>VLOOKUP($A37,'Return Data'!$B$7:$R$2843,13,0)</f>
        <v>60.392299999999999</v>
      </c>
      <c r="K37" s="66">
        <f t="shared" si="3"/>
        <v>18</v>
      </c>
      <c r="L37" s="65"/>
      <c r="M37" s="66"/>
      <c r="N37" s="65"/>
      <c r="O37" s="66"/>
      <c r="P37" s="65"/>
      <c r="Q37" s="66"/>
      <c r="R37" s="65">
        <f>VLOOKUP($A37,'Return Data'!$B$7:$R$2843,16,0)</f>
        <v>25.723400000000002</v>
      </c>
      <c r="S37" s="67">
        <f t="shared" si="6"/>
        <v>1</v>
      </c>
    </row>
    <row r="38" spans="1:19" x14ac:dyDescent="0.3">
      <c r="A38" s="102" t="s">
        <v>1793</v>
      </c>
      <c r="B38" s="64">
        <f>VLOOKUP($A38,'Return Data'!$B$7:$R$2843,3,0)</f>
        <v>44393</v>
      </c>
      <c r="C38" s="65">
        <f>VLOOKUP($A38,'Return Data'!$B$7:$R$2843,4,0)</f>
        <v>14.7624</v>
      </c>
      <c r="D38" s="65">
        <f>VLOOKUP($A38,'Return Data'!$B$7:$R$2843,10,0)</f>
        <v>11.4194</v>
      </c>
      <c r="E38" s="66">
        <f t="shared" si="0"/>
        <v>27</v>
      </c>
      <c r="F38" s="65">
        <f>VLOOKUP($A38,'Return Data'!$B$7:$R$2843,11,0)</f>
        <v>11.598800000000001</v>
      </c>
      <c r="G38" s="66">
        <f t="shared" si="1"/>
        <v>31</v>
      </c>
      <c r="H38" s="65">
        <f>VLOOKUP($A38,'Return Data'!$B$7:$R$2843,12,0)</f>
        <v>30.974499999999999</v>
      </c>
      <c r="I38" s="66">
        <f t="shared" si="2"/>
        <v>33</v>
      </c>
      <c r="J38" s="65">
        <f>VLOOKUP($A38,'Return Data'!$B$7:$R$2843,13,0)</f>
        <v>45.274900000000002</v>
      </c>
      <c r="K38" s="66">
        <f t="shared" si="3"/>
        <v>30</v>
      </c>
      <c r="L38" s="65">
        <f>VLOOKUP($A38,'Return Data'!$B$7:$R$2843,17,0)</f>
        <v>18.954499999999999</v>
      </c>
      <c r="M38" s="66">
        <f>RANK(L38,L$8:L$41,0)</f>
        <v>22</v>
      </c>
      <c r="N38" s="65"/>
      <c r="O38" s="66"/>
      <c r="P38" s="65"/>
      <c r="Q38" s="66"/>
      <c r="R38" s="65">
        <f>VLOOKUP($A38,'Return Data'!$B$7:$R$2843,16,0)</f>
        <v>14.5883</v>
      </c>
      <c r="S38" s="67">
        <f t="shared" si="6"/>
        <v>23</v>
      </c>
    </row>
    <row r="39" spans="1:19" x14ac:dyDescent="0.3">
      <c r="A39" s="63" t="s">
        <v>1817</v>
      </c>
      <c r="B39" s="64">
        <f>VLOOKUP($A39,'Return Data'!$B$7:$R$2843,3,0)</f>
        <v>44393</v>
      </c>
      <c r="C39" s="65">
        <f>VLOOKUP($A39,'Return Data'!$B$7:$R$2843,4,0)</f>
        <v>139.77000000000001</v>
      </c>
      <c r="D39" s="65">
        <f>VLOOKUP($A39,'Return Data'!$B$7:$R$2843,10,0)</f>
        <v>10.981400000000001</v>
      </c>
      <c r="E39" s="66">
        <f t="shared" si="0"/>
        <v>28</v>
      </c>
      <c r="F39" s="65">
        <f>VLOOKUP($A39,'Return Data'!$B$7:$R$2843,11,0)</f>
        <v>13.183299999999999</v>
      </c>
      <c r="G39" s="66">
        <f t="shared" si="1"/>
        <v>29</v>
      </c>
      <c r="H39" s="65">
        <f>VLOOKUP($A39,'Return Data'!$B$7:$R$2843,12,0)</f>
        <v>33.674399999999999</v>
      </c>
      <c r="I39" s="66">
        <f t="shared" si="2"/>
        <v>30</v>
      </c>
      <c r="J39" s="65">
        <f>VLOOKUP($A39,'Return Data'!$B$7:$R$2843,13,0)</f>
        <v>44.420299999999997</v>
      </c>
      <c r="K39" s="66">
        <f t="shared" si="3"/>
        <v>31</v>
      </c>
      <c r="L39" s="65">
        <f>VLOOKUP($A39,'Return Data'!$B$7:$R$2843,17,0)</f>
        <v>12.241400000000001</v>
      </c>
      <c r="M39" s="66">
        <f>RANK(L39,L$8:L$41,0)</f>
        <v>32</v>
      </c>
      <c r="N39" s="65">
        <f>VLOOKUP($A39,'Return Data'!$B$7:$R$2843,14,0)</f>
        <v>8.0488999999999997</v>
      </c>
      <c r="O39" s="66">
        <f>RANK(N39,N$8:N$41,0)</f>
        <v>29</v>
      </c>
      <c r="P39" s="65">
        <f>VLOOKUP($A39,'Return Data'!$B$7:$R$2843,15,0)</f>
        <v>8.7589000000000006</v>
      </c>
      <c r="Q39" s="66">
        <f>RANK(P39,P$8:P$41,0)</f>
        <v>27</v>
      </c>
      <c r="R39" s="65">
        <f>VLOOKUP($A39,'Return Data'!$B$7:$R$2843,16,0)</f>
        <v>10.073399999999999</v>
      </c>
      <c r="S39" s="67">
        <f t="shared" si="6"/>
        <v>33</v>
      </c>
    </row>
    <row r="40" spans="1:19" x14ac:dyDescent="0.3">
      <c r="A40" s="63" t="s">
        <v>1803</v>
      </c>
      <c r="B40" s="64">
        <f>VLOOKUP($A40,'Return Data'!$B$7:$R$2843,3,0)</f>
        <v>44393</v>
      </c>
      <c r="C40" s="65">
        <f>VLOOKUP($A40,'Return Data'!$B$7:$R$2843,4,0)</f>
        <v>30.99</v>
      </c>
      <c r="D40" s="65">
        <f>VLOOKUP($A40,'Return Data'!$B$7:$R$2843,10,0)</f>
        <v>16.46</v>
      </c>
      <c r="E40" s="66">
        <f t="shared" si="0"/>
        <v>10</v>
      </c>
      <c r="F40" s="65">
        <f>VLOOKUP($A40,'Return Data'!$B$7:$R$2843,11,0)</f>
        <v>19.883900000000001</v>
      </c>
      <c r="G40" s="66">
        <f t="shared" si="1"/>
        <v>13</v>
      </c>
      <c r="H40" s="65">
        <f>VLOOKUP($A40,'Return Data'!$B$7:$R$2843,12,0)</f>
        <v>45.084299999999999</v>
      </c>
      <c r="I40" s="66">
        <f t="shared" si="2"/>
        <v>20</v>
      </c>
      <c r="J40" s="65">
        <f>VLOOKUP($A40,'Return Data'!$B$7:$R$2843,13,0)</f>
        <v>61.406199999999998</v>
      </c>
      <c r="K40" s="66">
        <f t="shared" si="3"/>
        <v>14</v>
      </c>
      <c r="L40" s="65">
        <f>VLOOKUP($A40,'Return Data'!$B$7:$R$2843,17,0)</f>
        <v>25.928100000000001</v>
      </c>
      <c r="M40" s="66">
        <f>RANK(L40,L$8:L$41,0)</f>
        <v>8</v>
      </c>
      <c r="N40" s="65">
        <f>VLOOKUP($A40,'Return Data'!$B$7:$R$2843,14,0)</f>
        <v>17.3872</v>
      </c>
      <c r="O40" s="66">
        <f>RANK(N40,N$8:N$41,0)</f>
        <v>8</v>
      </c>
      <c r="P40" s="65">
        <f>VLOOKUP($A40,'Return Data'!$B$7:$R$2843,15,0)</f>
        <v>14.8302</v>
      </c>
      <c r="Q40" s="66">
        <f>RANK(P40,P$8:P$41,0)</f>
        <v>12</v>
      </c>
      <c r="R40" s="65">
        <f>VLOOKUP($A40,'Return Data'!$B$7:$R$2843,16,0)</f>
        <v>11.8415</v>
      </c>
      <c r="S40" s="67">
        <f t="shared" si="6"/>
        <v>31</v>
      </c>
    </row>
    <row r="41" spans="1:19" x14ac:dyDescent="0.3">
      <c r="A41" s="63" t="s">
        <v>1876</v>
      </c>
      <c r="B41" s="64">
        <f>VLOOKUP($A41,'Return Data'!$B$7:$R$2843,3,0)</f>
        <v>44393</v>
      </c>
      <c r="C41" s="65">
        <f>VLOOKUP($A41,'Return Data'!$B$7:$R$2843,4,0)</f>
        <v>237.76859999999999</v>
      </c>
      <c r="D41" s="65">
        <f>VLOOKUP($A41,'Return Data'!$B$7:$R$2843,10,0)</f>
        <v>12.1235</v>
      </c>
      <c r="E41" s="66">
        <f t="shared" si="0"/>
        <v>26</v>
      </c>
      <c r="F41" s="65">
        <f>VLOOKUP($A41,'Return Data'!$B$7:$R$2843,11,0)</f>
        <v>15.7828</v>
      </c>
      <c r="G41" s="66">
        <f t="shared" si="1"/>
        <v>22</v>
      </c>
      <c r="H41" s="65">
        <f>VLOOKUP($A41,'Return Data'!$B$7:$R$2843,12,0)</f>
        <v>47.440399999999997</v>
      </c>
      <c r="I41" s="66">
        <f t="shared" si="2"/>
        <v>17</v>
      </c>
      <c r="J41" s="65">
        <f>VLOOKUP($A41,'Return Data'!$B$7:$R$2843,13,0)</f>
        <v>67.1935</v>
      </c>
      <c r="K41" s="66">
        <f t="shared" si="3"/>
        <v>6</v>
      </c>
      <c r="L41" s="65">
        <f>VLOOKUP($A41,'Return Data'!$B$7:$R$2843,17,0)</f>
        <v>30.615400000000001</v>
      </c>
      <c r="M41" s="66">
        <f>RANK(L41,L$8:L$41,0)</f>
        <v>4</v>
      </c>
      <c r="N41" s="65">
        <f>VLOOKUP($A41,'Return Data'!$B$7:$R$2843,14,0)</f>
        <v>18.822700000000001</v>
      </c>
      <c r="O41" s="66">
        <f>RANK(N41,N$8:N$41,0)</f>
        <v>6</v>
      </c>
      <c r="P41" s="65">
        <f>VLOOKUP($A41,'Return Data'!$B$7:$R$2843,15,0)</f>
        <v>17.287099999999999</v>
      </c>
      <c r="Q41" s="66">
        <f>RANK(P41,P$8:P$41,0)</f>
        <v>5</v>
      </c>
      <c r="R41" s="65">
        <f>VLOOKUP($A41,'Return Data'!$B$7:$R$2843,16,0)</f>
        <v>16.209199999999999</v>
      </c>
      <c r="S41" s="67">
        <f t="shared" si="6"/>
        <v>16</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14.427502941176471</v>
      </c>
      <c r="E43" s="74"/>
      <c r="F43" s="75">
        <f>AVERAGE(F8:F41)</f>
        <v>18.541699999999999</v>
      </c>
      <c r="G43" s="74"/>
      <c r="H43" s="75">
        <f>AVERAGE(H8:H41)</f>
        <v>46.361350000000002</v>
      </c>
      <c r="I43" s="74"/>
      <c r="J43" s="75">
        <f>AVERAGE(J8:J41)</f>
        <v>58.71662058823528</v>
      </c>
      <c r="K43" s="74"/>
      <c r="L43" s="75">
        <f>AVERAGE(L8:L41)</f>
        <v>22.229837500000002</v>
      </c>
      <c r="M43" s="74"/>
      <c r="N43" s="75">
        <f>AVERAGE(N8:N41)</f>
        <v>15.871355172413793</v>
      </c>
      <c r="O43" s="74"/>
      <c r="P43" s="75">
        <f>AVERAGE(P8:P41)</f>
        <v>14.552207407407403</v>
      </c>
      <c r="Q43" s="74"/>
      <c r="R43" s="75">
        <f>AVERAGE(R8:R41)</f>
        <v>15.890332352941179</v>
      </c>
      <c r="S43" s="76"/>
    </row>
    <row r="44" spans="1:19" x14ac:dyDescent="0.3">
      <c r="A44" s="73" t="s">
        <v>28</v>
      </c>
      <c r="B44" s="74"/>
      <c r="C44" s="74"/>
      <c r="D44" s="75">
        <f>MIN(D8:D41)</f>
        <v>9.0260999999999996</v>
      </c>
      <c r="E44" s="74"/>
      <c r="F44" s="75">
        <f>MIN(F8:F41)</f>
        <v>8.5131999999999994</v>
      </c>
      <c r="G44" s="74"/>
      <c r="H44" s="75">
        <f>MIN(H8:H41)</f>
        <v>29.946200000000001</v>
      </c>
      <c r="I44" s="74"/>
      <c r="J44" s="75">
        <f>MIN(J8:J41)</f>
        <v>38.165799999999997</v>
      </c>
      <c r="K44" s="74"/>
      <c r="L44" s="75">
        <f>MIN(L8:L41)</f>
        <v>12.241400000000001</v>
      </c>
      <c r="M44" s="74"/>
      <c r="N44" s="75">
        <f>MIN(N8:N41)</f>
        <v>8.0488999999999997</v>
      </c>
      <c r="O44" s="74"/>
      <c r="P44" s="75">
        <f>MIN(P8:P41)</f>
        <v>8.7589000000000006</v>
      </c>
      <c r="Q44" s="74"/>
      <c r="R44" s="75">
        <f>MIN(R8:R41)</f>
        <v>9.1517999999999997</v>
      </c>
      <c r="S44" s="76"/>
    </row>
    <row r="45" spans="1:19" ht="15" thickBot="1" x14ac:dyDescent="0.35">
      <c r="A45" s="77" t="s">
        <v>29</v>
      </c>
      <c r="B45" s="78"/>
      <c r="C45" s="78"/>
      <c r="D45" s="79">
        <f>MAX(D8:D41)</f>
        <v>23.5428</v>
      </c>
      <c r="E45" s="78"/>
      <c r="F45" s="79">
        <f>MAX(F8:F41)</f>
        <v>31.8614</v>
      </c>
      <c r="G45" s="78"/>
      <c r="H45" s="79">
        <f>MAX(H8:H41)</f>
        <v>70.916200000000003</v>
      </c>
      <c r="I45" s="78"/>
      <c r="J45" s="79">
        <f>MAX(J8:J41)</f>
        <v>96.733900000000006</v>
      </c>
      <c r="K45" s="78"/>
      <c r="L45" s="79">
        <f>MAX(L8:L41)</f>
        <v>42.2684</v>
      </c>
      <c r="M45" s="78"/>
      <c r="N45" s="79">
        <f>MAX(N8:N41)</f>
        <v>28.933</v>
      </c>
      <c r="O45" s="78"/>
      <c r="P45" s="79">
        <f>MAX(P8:P41)</f>
        <v>22.9404</v>
      </c>
      <c r="Q45" s="78"/>
      <c r="R45" s="79">
        <f>MAX(R8:R41)</f>
        <v>25.723400000000002</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44393</v>
      </c>
      <c r="C8" s="65">
        <f>VLOOKUP($A8,'Return Data'!$B$7:$R$2843,4,0)</f>
        <v>69.536299999999997</v>
      </c>
      <c r="D8" s="65">
        <f>VLOOKUP($A8,'Return Data'!$B$7:$R$2843,10,0)</f>
        <v>15.6723</v>
      </c>
      <c r="E8" s="66">
        <f>RANK(D8,D$8:D$23,0)</f>
        <v>4</v>
      </c>
      <c r="F8" s="65">
        <f>VLOOKUP($A8,'Return Data'!$B$7:$R$2843,11,0)</f>
        <v>23.238</v>
      </c>
      <c r="G8" s="66">
        <f>RANK(F8,F$8:F$23,0)</f>
        <v>3</v>
      </c>
      <c r="H8" s="65">
        <f>VLOOKUP($A8,'Return Data'!$B$7:$R$2843,12,0)</f>
        <v>55.692100000000003</v>
      </c>
      <c r="I8" s="66">
        <f>RANK(H8,H$8:H$23,0)</f>
        <v>4</v>
      </c>
      <c r="J8" s="65">
        <f>VLOOKUP($A8,'Return Data'!$B$7:$R$2843,13,0)</f>
        <v>75.855599999999995</v>
      </c>
      <c r="K8" s="66">
        <f>RANK(J8,J$8:J$23,0)</f>
        <v>3</v>
      </c>
      <c r="L8" s="65">
        <f>VLOOKUP($A8,'Return Data'!$B$7:$R$2843,17,0)</f>
        <v>19.281400000000001</v>
      </c>
      <c r="M8" s="66">
        <f>RANK(L8,L$8:L$23,0)</f>
        <v>9</v>
      </c>
      <c r="N8" s="65">
        <f>VLOOKUP($A8,'Return Data'!$B$7:$R$2843,14,0)</f>
        <v>8.7199000000000009</v>
      </c>
      <c r="O8" s="66">
        <f>RANK(N8,N$8:N$23,0)</f>
        <v>12</v>
      </c>
      <c r="P8" s="65">
        <f>VLOOKUP($A8,'Return Data'!$B$7:$R$2843,15,0)</f>
        <v>10.7021</v>
      </c>
      <c r="Q8" s="66">
        <f>RANK(P8,P$8:P$23,0)</f>
        <v>11</v>
      </c>
      <c r="R8" s="65">
        <f>VLOOKUP($A8,'Return Data'!$B$7:$R$2843,16,0)</f>
        <v>15.681900000000001</v>
      </c>
      <c r="S8" s="67">
        <f>RANK(R8,R$8:R$23,0)</f>
        <v>8</v>
      </c>
    </row>
    <row r="9" spans="1:20" x14ac:dyDescent="0.3">
      <c r="A9" s="63" t="s">
        <v>31</v>
      </c>
      <c r="B9" s="64">
        <f>VLOOKUP($A9,'Return Data'!$B$7:$R$2843,3,0)</f>
        <v>44393</v>
      </c>
      <c r="C9" s="65">
        <f>VLOOKUP($A9,'Return Data'!$B$7:$R$2843,4,0)</f>
        <v>394.86099999999999</v>
      </c>
      <c r="D9" s="65">
        <f>VLOOKUP($A9,'Return Data'!$B$7:$R$2843,10,0)</f>
        <v>15.071199999999999</v>
      </c>
      <c r="E9" s="66">
        <f t="shared" ref="E9:E23" si="0">RANK(D9,D$8:D$23,0)</f>
        <v>5</v>
      </c>
      <c r="F9" s="65">
        <f>VLOOKUP($A9,'Return Data'!$B$7:$R$2843,11,0)</f>
        <v>16.440000000000001</v>
      </c>
      <c r="G9" s="66">
        <f t="shared" ref="G9:G23" si="1">RANK(F9,F$8:F$23,0)</f>
        <v>9</v>
      </c>
      <c r="H9" s="65">
        <f>VLOOKUP($A9,'Return Data'!$B$7:$R$2843,12,0)</f>
        <v>44.009500000000003</v>
      </c>
      <c r="I9" s="66">
        <f t="shared" ref="I9:I23" si="2">RANK(H9,H$8:H$23,0)</f>
        <v>9</v>
      </c>
      <c r="J9" s="65">
        <f>VLOOKUP($A9,'Return Data'!$B$7:$R$2843,13,0)</f>
        <v>60.2637</v>
      </c>
      <c r="K9" s="66">
        <f t="shared" ref="K9:K23" si="3">RANK(J9,J$8:J$23,0)</f>
        <v>8</v>
      </c>
      <c r="L9" s="65">
        <f>VLOOKUP($A9,'Return Data'!$B$7:$R$2843,17,0)</f>
        <v>17.610600000000002</v>
      </c>
      <c r="M9" s="66">
        <f t="shared" ref="M9:M23" si="4">RANK(L9,L$8:L$23,0)</f>
        <v>12</v>
      </c>
      <c r="N9" s="65">
        <f>VLOOKUP($A9,'Return Data'!$B$7:$R$2843,14,0)</f>
        <v>10.8788</v>
      </c>
      <c r="O9" s="66">
        <f t="shared" ref="O9:O23" si="5">RANK(N9,N$8:N$23,0)</f>
        <v>9</v>
      </c>
      <c r="P9" s="65">
        <f>VLOOKUP($A9,'Return Data'!$B$7:$R$2843,15,0)</f>
        <v>13.012</v>
      </c>
      <c r="Q9" s="66">
        <f t="shared" ref="Q9:Q23" si="6">RANK(P9,P$8:P$23,0)</f>
        <v>8</v>
      </c>
      <c r="R9" s="65">
        <f>VLOOKUP($A9,'Return Data'!$B$7:$R$2843,16,0)</f>
        <v>14.3177</v>
      </c>
      <c r="S9" s="67">
        <f t="shared" ref="S9:S23" si="7">RANK(R9,R$8:R$23,0)</f>
        <v>11</v>
      </c>
    </row>
    <row r="10" spans="1:20" x14ac:dyDescent="0.3">
      <c r="A10" s="63" t="s">
        <v>32</v>
      </c>
      <c r="B10" s="64">
        <f>VLOOKUP($A10,'Return Data'!$B$7:$R$2843,3,0)</f>
        <v>44393</v>
      </c>
      <c r="C10" s="65">
        <f>VLOOKUP($A10,'Return Data'!$B$7:$R$2843,4,0)</f>
        <v>218.61</v>
      </c>
      <c r="D10" s="65">
        <f>VLOOKUP($A10,'Return Data'!$B$7:$R$2843,10,0)</f>
        <v>11.723800000000001</v>
      </c>
      <c r="E10" s="66">
        <f t="shared" si="0"/>
        <v>12</v>
      </c>
      <c r="F10" s="65">
        <f>VLOOKUP($A10,'Return Data'!$B$7:$R$2843,11,0)</f>
        <v>16.822500000000002</v>
      </c>
      <c r="G10" s="66">
        <f t="shared" si="1"/>
        <v>8</v>
      </c>
      <c r="H10" s="65">
        <f>VLOOKUP($A10,'Return Data'!$B$7:$R$2843,12,0)</f>
        <v>48.795299999999997</v>
      </c>
      <c r="I10" s="66">
        <f t="shared" si="2"/>
        <v>6</v>
      </c>
      <c r="J10" s="65">
        <f>VLOOKUP($A10,'Return Data'!$B$7:$R$2843,13,0)</f>
        <v>56.1723</v>
      </c>
      <c r="K10" s="66">
        <f t="shared" si="3"/>
        <v>11</v>
      </c>
      <c r="L10" s="65">
        <f>VLOOKUP($A10,'Return Data'!$B$7:$R$2843,17,0)</f>
        <v>22.680299999999999</v>
      </c>
      <c r="M10" s="66">
        <f t="shared" si="4"/>
        <v>5</v>
      </c>
      <c r="N10" s="65">
        <f>VLOOKUP($A10,'Return Data'!$B$7:$R$2843,14,0)</f>
        <v>15.3714</v>
      </c>
      <c r="O10" s="66">
        <f t="shared" si="5"/>
        <v>3</v>
      </c>
      <c r="P10" s="65">
        <f>VLOOKUP($A10,'Return Data'!$B$7:$R$2843,15,0)</f>
        <v>12.1028</v>
      </c>
      <c r="Q10" s="66">
        <f t="shared" si="6"/>
        <v>9</v>
      </c>
      <c r="R10" s="65">
        <f>VLOOKUP($A10,'Return Data'!$B$7:$R$2843,16,0)</f>
        <v>19.991</v>
      </c>
      <c r="S10" s="67">
        <f t="shared" si="7"/>
        <v>1</v>
      </c>
    </row>
    <row r="11" spans="1:20" x14ac:dyDescent="0.3">
      <c r="A11" s="63" t="s">
        <v>33</v>
      </c>
      <c r="B11" s="64">
        <f>VLOOKUP($A11,'Return Data'!$B$7:$R$2843,3,0)</f>
        <v>44393</v>
      </c>
      <c r="C11" s="65">
        <f>VLOOKUP($A11,'Return Data'!$B$7:$R$2843,4,0)</f>
        <v>14.64</v>
      </c>
      <c r="D11" s="65">
        <f>VLOOKUP($A11,'Return Data'!$B$7:$R$2843,10,0)</f>
        <v>13.137600000000001</v>
      </c>
      <c r="E11" s="66">
        <f t="shared" si="0"/>
        <v>10</v>
      </c>
      <c r="F11" s="65">
        <f>VLOOKUP($A11,'Return Data'!$B$7:$R$2843,11,0)</f>
        <v>19.803599999999999</v>
      </c>
      <c r="G11" s="66">
        <f t="shared" si="1"/>
        <v>6</v>
      </c>
      <c r="H11" s="65">
        <f>VLOOKUP($A11,'Return Data'!$B$7:$R$2843,12,0)</f>
        <v>43.388800000000003</v>
      </c>
      <c r="I11" s="66">
        <f t="shared" si="2"/>
        <v>11</v>
      </c>
      <c r="J11" s="65">
        <f>VLOOKUP($A11,'Return Data'!$B$7:$R$2843,13,0)</f>
        <v>57.419400000000003</v>
      </c>
      <c r="K11" s="66">
        <f t="shared" si="3"/>
        <v>10</v>
      </c>
      <c r="L11" s="65">
        <f>VLOOKUP($A11,'Return Data'!$B$7:$R$2843,17,0)</f>
        <v>18.7897</v>
      </c>
      <c r="M11" s="66">
        <f t="shared" si="4"/>
        <v>10</v>
      </c>
      <c r="N11" s="65"/>
      <c r="O11" s="66"/>
      <c r="P11" s="65"/>
      <c r="Q11" s="66"/>
      <c r="R11" s="65">
        <f>VLOOKUP($A11,'Return Data'!$B$7:$R$2843,16,0)</f>
        <v>14.0115</v>
      </c>
      <c r="S11" s="67">
        <f t="shared" si="7"/>
        <v>12</v>
      </c>
    </row>
    <row r="12" spans="1:20" x14ac:dyDescent="0.3">
      <c r="A12" s="63" t="s">
        <v>34</v>
      </c>
      <c r="B12" s="64">
        <f>VLOOKUP($A12,'Return Data'!$B$7:$R$2843,3,0)</f>
        <v>44393</v>
      </c>
      <c r="C12" s="65">
        <f>VLOOKUP($A12,'Return Data'!$B$7:$R$2843,4,0)</f>
        <v>79.400000000000006</v>
      </c>
      <c r="D12" s="65">
        <f>VLOOKUP($A12,'Return Data'!$B$7:$R$2843,10,0)</f>
        <v>20.705400000000001</v>
      </c>
      <c r="E12" s="66">
        <f t="shared" si="0"/>
        <v>1</v>
      </c>
      <c r="F12" s="65">
        <f>VLOOKUP($A12,'Return Data'!$B$7:$R$2843,11,0)</f>
        <v>37.847200000000001</v>
      </c>
      <c r="G12" s="66">
        <f t="shared" si="1"/>
        <v>1</v>
      </c>
      <c r="H12" s="65">
        <f>VLOOKUP($A12,'Return Data'!$B$7:$R$2843,12,0)</f>
        <v>78.7483</v>
      </c>
      <c r="I12" s="66">
        <f t="shared" si="2"/>
        <v>1</v>
      </c>
      <c r="J12" s="65">
        <f>VLOOKUP($A12,'Return Data'!$B$7:$R$2843,13,0)</f>
        <v>105.009</v>
      </c>
      <c r="K12" s="66">
        <f t="shared" si="3"/>
        <v>1</v>
      </c>
      <c r="L12" s="65">
        <f>VLOOKUP($A12,'Return Data'!$B$7:$R$2843,17,0)</f>
        <v>27.4221</v>
      </c>
      <c r="M12" s="66">
        <f t="shared" si="4"/>
        <v>1</v>
      </c>
      <c r="N12" s="65">
        <f>VLOOKUP($A12,'Return Data'!$B$7:$R$2843,14,0)</f>
        <v>15.1448</v>
      </c>
      <c r="O12" s="66">
        <f t="shared" si="5"/>
        <v>4</v>
      </c>
      <c r="P12" s="65">
        <f>VLOOKUP($A12,'Return Data'!$B$7:$R$2843,15,0)</f>
        <v>16.782</v>
      </c>
      <c r="Q12" s="66">
        <f t="shared" si="6"/>
        <v>1</v>
      </c>
      <c r="R12" s="65">
        <f>VLOOKUP($A12,'Return Data'!$B$7:$R$2843,16,0)</f>
        <v>16.765899999999998</v>
      </c>
      <c r="S12" s="67">
        <f t="shared" si="7"/>
        <v>5</v>
      </c>
    </row>
    <row r="13" spans="1:20" x14ac:dyDescent="0.3">
      <c r="A13" s="63" t="s">
        <v>35</v>
      </c>
      <c r="B13" s="64">
        <f>VLOOKUP($A13,'Return Data'!$B$7:$R$2843,3,0)</f>
        <v>44393</v>
      </c>
      <c r="C13" s="65">
        <f>VLOOKUP($A13,'Return Data'!$B$7:$R$2843,4,0)</f>
        <v>15.808999999999999</v>
      </c>
      <c r="D13" s="65">
        <f>VLOOKUP($A13,'Return Data'!$B$7:$R$2843,10,0)</f>
        <v>12.8658</v>
      </c>
      <c r="E13" s="66">
        <f t="shared" si="0"/>
        <v>11</v>
      </c>
      <c r="F13" s="65">
        <f>VLOOKUP($A13,'Return Data'!$B$7:$R$2843,11,0)</f>
        <v>14.1526</v>
      </c>
      <c r="G13" s="66">
        <f t="shared" si="1"/>
        <v>14</v>
      </c>
      <c r="H13" s="65">
        <f>VLOOKUP($A13,'Return Data'!$B$7:$R$2843,12,0)</f>
        <v>39.936100000000003</v>
      </c>
      <c r="I13" s="66">
        <f t="shared" si="2"/>
        <v>13</v>
      </c>
      <c r="J13" s="65">
        <f>VLOOKUP($A13,'Return Data'!$B$7:$R$2843,13,0)</f>
        <v>51.340200000000003</v>
      </c>
      <c r="K13" s="66">
        <f t="shared" si="3"/>
        <v>13</v>
      </c>
      <c r="L13" s="65">
        <f>VLOOKUP($A13,'Return Data'!$B$7:$R$2843,17,0)</f>
        <v>17.1965</v>
      </c>
      <c r="M13" s="66">
        <f t="shared" si="4"/>
        <v>14</v>
      </c>
      <c r="N13" s="65">
        <f>VLOOKUP($A13,'Return Data'!$B$7:$R$2843,14,0)</f>
        <v>9.0053000000000001</v>
      </c>
      <c r="O13" s="66">
        <f t="shared" si="5"/>
        <v>11</v>
      </c>
      <c r="P13" s="65">
        <f>VLOOKUP($A13,'Return Data'!$B$7:$R$2843,15,0)</f>
        <v>8.6967999999999996</v>
      </c>
      <c r="Q13" s="66">
        <f t="shared" si="6"/>
        <v>12</v>
      </c>
      <c r="R13" s="65">
        <f>VLOOKUP($A13,'Return Data'!$B$7:$R$2843,16,0)</f>
        <v>8.1287000000000003</v>
      </c>
      <c r="S13" s="67">
        <f t="shared" si="7"/>
        <v>16</v>
      </c>
    </row>
    <row r="14" spans="1:20" x14ac:dyDescent="0.3">
      <c r="A14" s="63" t="s">
        <v>36</v>
      </c>
      <c r="B14" s="64">
        <f>VLOOKUP($A14,'Return Data'!$B$7:$R$2843,3,0)</f>
        <v>44393</v>
      </c>
      <c r="C14" s="65">
        <f>VLOOKUP($A14,'Return Data'!$B$7:$R$2843,4,0)</f>
        <v>381.94311299024798</v>
      </c>
      <c r="D14" s="65">
        <f>VLOOKUP($A14,'Return Data'!$B$7:$R$2843,10,0)</f>
        <v>14.4953</v>
      </c>
      <c r="E14" s="66">
        <f t="shared" si="0"/>
        <v>7</v>
      </c>
      <c r="F14" s="65">
        <f>VLOOKUP($A14,'Return Data'!$B$7:$R$2843,11,0)</f>
        <v>18.502300000000002</v>
      </c>
      <c r="G14" s="66">
        <f t="shared" si="1"/>
        <v>7</v>
      </c>
      <c r="H14" s="65">
        <f>VLOOKUP($A14,'Return Data'!$B$7:$R$2843,12,0)</f>
        <v>53.713999999999999</v>
      </c>
      <c r="I14" s="66">
        <f t="shared" si="2"/>
        <v>5</v>
      </c>
      <c r="J14" s="65">
        <f>VLOOKUP($A14,'Return Data'!$B$7:$R$2843,13,0)</f>
        <v>61.961199999999998</v>
      </c>
      <c r="K14" s="66">
        <f t="shared" si="3"/>
        <v>6</v>
      </c>
      <c r="L14" s="65">
        <f>VLOOKUP($A14,'Return Data'!$B$7:$R$2843,17,0)</f>
        <v>23.104099999999999</v>
      </c>
      <c r="M14" s="66">
        <f t="shared" si="4"/>
        <v>4</v>
      </c>
      <c r="N14" s="65">
        <f>VLOOKUP($A14,'Return Data'!$B$7:$R$2843,14,0)</f>
        <v>14.6494</v>
      </c>
      <c r="O14" s="66">
        <f t="shared" si="5"/>
        <v>6</v>
      </c>
      <c r="P14" s="65">
        <f>VLOOKUP($A14,'Return Data'!$B$7:$R$2843,15,0)</f>
        <v>15.1473</v>
      </c>
      <c r="Q14" s="66">
        <f t="shared" si="6"/>
        <v>3</v>
      </c>
      <c r="R14" s="65">
        <f>VLOOKUP($A14,'Return Data'!$B$7:$R$2843,16,0)</f>
        <v>16.29</v>
      </c>
      <c r="S14" s="67">
        <f t="shared" si="7"/>
        <v>6</v>
      </c>
    </row>
    <row r="15" spans="1:20" x14ac:dyDescent="0.3">
      <c r="A15" s="63" t="s">
        <v>37</v>
      </c>
      <c r="B15" s="64">
        <f>VLOOKUP($A15,'Return Data'!$B$7:$R$2843,3,0)</f>
        <v>44393</v>
      </c>
      <c r="C15" s="65">
        <f>VLOOKUP($A15,'Return Data'!$B$7:$R$2843,4,0)</f>
        <v>52.588000000000001</v>
      </c>
      <c r="D15" s="65">
        <f>VLOOKUP($A15,'Return Data'!$B$7:$R$2843,10,0)</f>
        <v>14.858599999999999</v>
      </c>
      <c r="E15" s="66">
        <f t="shared" si="0"/>
        <v>6</v>
      </c>
      <c r="F15" s="65">
        <f>VLOOKUP($A15,'Return Data'!$B$7:$R$2843,11,0)</f>
        <v>21.427900000000001</v>
      </c>
      <c r="G15" s="66">
        <f t="shared" si="1"/>
        <v>5</v>
      </c>
      <c r="H15" s="65">
        <f>VLOOKUP($A15,'Return Data'!$B$7:$R$2843,12,0)</f>
        <v>48.6755</v>
      </c>
      <c r="I15" s="66">
        <f t="shared" si="2"/>
        <v>7</v>
      </c>
      <c r="J15" s="65">
        <f>VLOOKUP($A15,'Return Data'!$B$7:$R$2843,13,0)</f>
        <v>65.866600000000005</v>
      </c>
      <c r="K15" s="66">
        <f t="shared" si="3"/>
        <v>5</v>
      </c>
      <c r="L15" s="65">
        <f>VLOOKUP($A15,'Return Data'!$B$7:$R$2843,17,0)</f>
        <v>21.222000000000001</v>
      </c>
      <c r="M15" s="66">
        <f t="shared" si="4"/>
        <v>6</v>
      </c>
      <c r="N15" s="65">
        <f>VLOOKUP($A15,'Return Data'!$B$7:$R$2843,14,0)</f>
        <v>14.8908</v>
      </c>
      <c r="O15" s="66">
        <f t="shared" si="5"/>
        <v>5</v>
      </c>
      <c r="P15" s="65">
        <f>VLOOKUP($A15,'Return Data'!$B$7:$R$2843,15,0)</f>
        <v>14.2241</v>
      </c>
      <c r="Q15" s="66">
        <f t="shared" si="6"/>
        <v>4</v>
      </c>
      <c r="R15" s="65">
        <f>VLOOKUP($A15,'Return Data'!$B$7:$R$2843,16,0)</f>
        <v>15.49</v>
      </c>
      <c r="S15" s="67">
        <f t="shared" si="7"/>
        <v>9</v>
      </c>
    </row>
    <row r="16" spans="1:20" x14ac:dyDescent="0.3">
      <c r="A16" s="63" t="s">
        <v>38</v>
      </c>
      <c r="B16" s="64">
        <f>VLOOKUP($A16,'Return Data'!$B$7:$R$2843,3,0)</f>
        <v>44393</v>
      </c>
      <c r="C16" s="65">
        <f>VLOOKUP($A16,'Return Data'!$B$7:$R$2843,4,0)</f>
        <v>113.4436</v>
      </c>
      <c r="D16" s="65">
        <f>VLOOKUP($A16,'Return Data'!$B$7:$R$2843,10,0)</f>
        <v>19.1372</v>
      </c>
      <c r="E16" s="66">
        <f t="shared" si="0"/>
        <v>2</v>
      </c>
      <c r="F16" s="65">
        <f>VLOOKUP($A16,'Return Data'!$B$7:$R$2843,11,0)</f>
        <v>24.247800000000002</v>
      </c>
      <c r="G16" s="66">
        <f t="shared" si="1"/>
        <v>2</v>
      </c>
      <c r="H16" s="65">
        <f>VLOOKUP($A16,'Return Data'!$B$7:$R$2843,12,0)</f>
        <v>55.8934</v>
      </c>
      <c r="I16" s="66">
        <f t="shared" si="2"/>
        <v>3</v>
      </c>
      <c r="J16" s="65">
        <f>VLOOKUP($A16,'Return Data'!$B$7:$R$2843,13,0)</f>
        <v>72.424199999999999</v>
      </c>
      <c r="K16" s="66">
        <f t="shared" si="3"/>
        <v>4</v>
      </c>
      <c r="L16" s="65">
        <f>VLOOKUP($A16,'Return Data'!$B$7:$R$2843,17,0)</f>
        <v>23.769100000000002</v>
      </c>
      <c r="M16" s="66">
        <f t="shared" si="4"/>
        <v>3</v>
      </c>
      <c r="N16" s="65">
        <f>VLOOKUP($A16,'Return Data'!$B$7:$R$2843,14,0)</f>
        <v>17.308</v>
      </c>
      <c r="O16" s="66">
        <f t="shared" si="5"/>
        <v>1</v>
      </c>
      <c r="P16" s="65">
        <f>VLOOKUP($A16,'Return Data'!$B$7:$R$2843,15,0)</f>
        <v>15.767799999999999</v>
      </c>
      <c r="Q16" s="66">
        <f t="shared" si="6"/>
        <v>2</v>
      </c>
      <c r="R16" s="65">
        <f>VLOOKUP($A16,'Return Data'!$B$7:$R$2843,16,0)</f>
        <v>16.266100000000002</v>
      </c>
      <c r="S16" s="67">
        <f t="shared" si="7"/>
        <v>7</v>
      </c>
    </row>
    <row r="17" spans="1:19" x14ac:dyDescent="0.3">
      <c r="A17" s="63" t="s">
        <v>39</v>
      </c>
      <c r="B17" s="64">
        <f>VLOOKUP($A17,'Return Data'!$B$7:$R$2843,3,0)</f>
        <v>44393</v>
      </c>
      <c r="C17" s="65">
        <f>VLOOKUP($A17,'Return Data'!$B$7:$R$2843,4,0)</f>
        <v>73.150000000000006</v>
      </c>
      <c r="D17" s="65">
        <f>VLOOKUP($A17,'Return Data'!$B$7:$R$2843,10,0)</f>
        <v>11.3225</v>
      </c>
      <c r="E17" s="66">
        <f t="shared" si="0"/>
        <v>13</v>
      </c>
      <c r="F17" s="65">
        <f>VLOOKUP($A17,'Return Data'!$B$7:$R$2843,11,0)</f>
        <v>14.457800000000001</v>
      </c>
      <c r="G17" s="66">
        <f t="shared" si="1"/>
        <v>13</v>
      </c>
      <c r="H17" s="65">
        <f>VLOOKUP($A17,'Return Data'!$B$7:$R$2843,12,0)</f>
        <v>42.703899999999997</v>
      </c>
      <c r="I17" s="66">
        <f t="shared" si="2"/>
        <v>12</v>
      </c>
      <c r="J17" s="65">
        <f>VLOOKUP($A17,'Return Data'!$B$7:$R$2843,13,0)</f>
        <v>60.804600000000001</v>
      </c>
      <c r="K17" s="66">
        <f t="shared" si="3"/>
        <v>7</v>
      </c>
      <c r="L17" s="65">
        <f>VLOOKUP($A17,'Return Data'!$B$7:$R$2843,17,0)</f>
        <v>15.2927</v>
      </c>
      <c r="M17" s="66">
        <f t="shared" si="4"/>
        <v>16</v>
      </c>
      <c r="N17" s="65">
        <f>VLOOKUP($A17,'Return Data'!$B$7:$R$2843,14,0)</f>
        <v>11.5525</v>
      </c>
      <c r="O17" s="66">
        <f t="shared" si="5"/>
        <v>8</v>
      </c>
      <c r="P17" s="65">
        <f>VLOOKUP($A17,'Return Data'!$B$7:$R$2843,15,0)</f>
        <v>10.8871</v>
      </c>
      <c r="Q17" s="66">
        <f t="shared" si="6"/>
        <v>10</v>
      </c>
      <c r="R17" s="65">
        <f>VLOOKUP($A17,'Return Data'!$B$7:$R$2843,16,0)</f>
        <v>13.633599999999999</v>
      </c>
      <c r="S17" s="67">
        <f t="shared" si="7"/>
        <v>13</v>
      </c>
    </row>
    <row r="18" spans="1:19" x14ac:dyDescent="0.3">
      <c r="A18" s="63" t="s">
        <v>40</v>
      </c>
      <c r="B18" s="64">
        <f>VLOOKUP($A18,'Return Data'!$B$7:$R$2843,3,0)</f>
        <v>44393</v>
      </c>
      <c r="C18" s="65">
        <f>VLOOKUP($A18,'Return Data'!$B$7:$R$2843,4,0)</f>
        <v>179.0564</v>
      </c>
      <c r="D18" s="65">
        <f>VLOOKUP($A18,'Return Data'!$B$7:$R$2843,10,0)</f>
        <v>10.405200000000001</v>
      </c>
      <c r="E18" s="66">
        <f t="shared" si="0"/>
        <v>14</v>
      </c>
      <c r="F18" s="65">
        <f>VLOOKUP($A18,'Return Data'!$B$7:$R$2843,11,0)</f>
        <v>10.991400000000001</v>
      </c>
      <c r="G18" s="66">
        <f t="shared" si="1"/>
        <v>16</v>
      </c>
      <c r="H18" s="65">
        <f>VLOOKUP($A18,'Return Data'!$B$7:$R$2843,12,0)</f>
        <v>31.278400000000001</v>
      </c>
      <c r="I18" s="66">
        <f t="shared" si="2"/>
        <v>16</v>
      </c>
      <c r="J18" s="65">
        <f>VLOOKUP($A18,'Return Data'!$B$7:$R$2843,13,0)</f>
        <v>43.9923</v>
      </c>
      <c r="K18" s="66">
        <f t="shared" si="3"/>
        <v>16</v>
      </c>
      <c r="L18" s="65">
        <f>VLOOKUP($A18,'Return Data'!$B$7:$R$2843,17,0)</f>
        <v>15.9246</v>
      </c>
      <c r="M18" s="66">
        <f t="shared" si="4"/>
        <v>15</v>
      </c>
      <c r="N18" s="65">
        <f>VLOOKUP($A18,'Return Data'!$B$7:$R$2843,14,0)</f>
        <v>9.0866000000000007</v>
      </c>
      <c r="O18" s="66">
        <f t="shared" si="5"/>
        <v>10</v>
      </c>
      <c r="P18" s="65">
        <f>VLOOKUP($A18,'Return Data'!$B$7:$R$2843,15,0)</f>
        <v>13.511100000000001</v>
      </c>
      <c r="Q18" s="66">
        <f t="shared" si="6"/>
        <v>6</v>
      </c>
      <c r="R18" s="65">
        <f>VLOOKUP($A18,'Return Data'!$B$7:$R$2843,16,0)</f>
        <v>18.428599999999999</v>
      </c>
      <c r="S18" s="67">
        <f t="shared" si="7"/>
        <v>2</v>
      </c>
    </row>
    <row r="19" spans="1:19" x14ac:dyDescent="0.3">
      <c r="A19" s="63" t="s">
        <v>41</v>
      </c>
      <c r="B19" s="64">
        <f>VLOOKUP($A19,'Return Data'!$B$7:$R$2843,3,0)</f>
        <v>44393</v>
      </c>
      <c r="C19" s="65">
        <f>VLOOKUP($A19,'Return Data'!$B$7:$R$2843,4,0)</f>
        <v>13.5464</v>
      </c>
      <c r="D19" s="65">
        <f>VLOOKUP($A19,'Return Data'!$B$7:$R$2843,10,0)</f>
        <v>10.292899999999999</v>
      </c>
      <c r="E19" s="66">
        <f t="shared" si="0"/>
        <v>15</v>
      </c>
      <c r="F19" s="65">
        <f>VLOOKUP($A19,'Return Data'!$B$7:$R$2843,11,0)</f>
        <v>14.8779</v>
      </c>
      <c r="G19" s="66">
        <f t="shared" si="1"/>
        <v>12</v>
      </c>
      <c r="H19" s="65">
        <f>VLOOKUP($A19,'Return Data'!$B$7:$R$2843,12,0)</f>
        <v>35.868899999999996</v>
      </c>
      <c r="I19" s="66">
        <f t="shared" si="2"/>
        <v>14</v>
      </c>
      <c r="J19" s="65">
        <f>VLOOKUP($A19,'Return Data'!$B$7:$R$2843,13,0)</f>
        <v>46.9512</v>
      </c>
      <c r="K19" s="66">
        <f t="shared" si="3"/>
        <v>14</v>
      </c>
      <c r="L19" s="65">
        <f>VLOOKUP($A19,'Return Data'!$B$7:$R$2843,17,0)</f>
        <v>18.253499999999999</v>
      </c>
      <c r="M19" s="66">
        <f t="shared" si="4"/>
        <v>11</v>
      </c>
      <c r="N19" s="65"/>
      <c r="O19" s="66"/>
      <c r="P19" s="65"/>
      <c r="Q19" s="66"/>
      <c r="R19" s="65">
        <f>VLOOKUP($A19,'Return Data'!$B$7:$R$2843,16,0)</f>
        <v>10.6067</v>
      </c>
      <c r="S19" s="67">
        <f t="shared" si="7"/>
        <v>14</v>
      </c>
    </row>
    <row r="20" spans="1:19" x14ac:dyDescent="0.3">
      <c r="A20" s="63" t="s">
        <v>42</v>
      </c>
      <c r="B20" s="64">
        <f>VLOOKUP($A20,'Return Data'!$B$7:$R$2843,3,0)</f>
        <v>44393</v>
      </c>
      <c r="C20" s="65">
        <f>VLOOKUP($A20,'Return Data'!$B$7:$R$2843,4,0)</f>
        <v>13.0091</v>
      </c>
      <c r="D20" s="65">
        <f>VLOOKUP($A20,'Return Data'!$B$7:$R$2843,10,0)</f>
        <v>10.221399999999999</v>
      </c>
      <c r="E20" s="66">
        <f t="shared" si="0"/>
        <v>16</v>
      </c>
      <c r="F20" s="65">
        <f>VLOOKUP($A20,'Return Data'!$B$7:$R$2843,11,0)</f>
        <v>13.7119</v>
      </c>
      <c r="G20" s="66">
        <f t="shared" si="1"/>
        <v>15</v>
      </c>
      <c r="H20" s="65">
        <f>VLOOKUP($A20,'Return Data'!$B$7:$R$2843,12,0)</f>
        <v>34.034300000000002</v>
      </c>
      <c r="I20" s="66">
        <f t="shared" si="2"/>
        <v>15</v>
      </c>
      <c r="J20" s="65">
        <f>VLOOKUP($A20,'Return Data'!$B$7:$R$2843,13,0)</f>
        <v>44.185099999999998</v>
      </c>
      <c r="K20" s="66">
        <f t="shared" si="3"/>
        <v>15</v>
      </c>
      <c r="L20" s="65">
        <f>VLOOKUP($A20,'Return Data'!$B$7:$R$2843,17,0)</f>
        <v>17.245100000000001</v>
      </c>
      <c r="M20" s="66">
        <f t="shared" si="4"/>
        <v>13</v>
      </c>
      <c r="N20" s="65"/>
      <c r="O20" s="66"/>
      <c r="P20" s="65"/>
      <c r="Q20" s="66"/>
      <c r="R20" s="65">
        <f>VLOOKUP($A20,'Return Data'!$B$7:$R$2843,16,0)</f>
        <v>9.3157999999999994</v>
      </c>
      <c r="S20" s="67">
        <f t="shared" si="7"/>
        <v>15</v>
      </c>
    </row>
    <row r="21" spans="1:19" x14ac:dyDescent="0.3">
      <c r="A21" s="63" t="s">
        <v>43</v>
      </c>
      <c r="B21" s="64">
        <f>VLOOKUP($A21,'Return Data'!$B$7:$R$2843,3,0)</f>
        <v>44393</v>
      </c>
      <c r="C21" s="65">
        <f>VLOOKUP($A21,'Return Data'!$B$7:$R$2843,4,0)</f>
        <v>361.88569999999999</v>
      </c>
      <c r="D21" s="65">
        <f>VLOOKUP($A21,'Return Data'!$B$7:$R$2843,10,0)</f>
        <v>16.604399999999998</v>
      </c>
      <c r="E21" s="66">
        <f t="shared" si="0"/>
        <v>3</v>
      </c>
      <c r="F21" s="65">
        <f>VLOOKUP($A21,'Return Data'!$B$7:$R$2843,11,0)</f>
        <v>23.180499999999999</v>
      </c>
      <c r="G21" s="66">
        <f t="shared" si="1"/>
        <v>4</v>
      </c>
      <c r="H21" s="65">
        <f>VLOOKUP($A21,'Return Data'!$B$7:$R$2843,12,0)</f>
        <v>67.920500000000004</v>
      </c>
      <c r="I21" s="66">
        <f t="shared" si="2"/>
        <v>2</v>
      </c>
      <c r="J21" s="65">
        <f>VLOOKUP($A21,'Return Data'!$B$7:$R$2843,13,0)</f>
        <v>82.002300000000005</v>
      </c>
      <c r="K21" s="66">
        <f t="shared" si="3"/>
        <v>2</v>
      </c>
      <c r="L21" s="65">
        <f>VLOOKUP($A21,'Return Data'!$B$7:$R$2843,17,0)</f>
        <v>21.063800000000001</v>
      </c>
      <c r="M21" s="66">
        <f t="shared" si="4"/>
        <v>7</v>
      </c>
      <c r="N21" s="65">
        <f>VLOOKUP($A21,'Return Data'!$B$7:$R$2843,14,0)</f>
        <v>12.7644</v>
      </c>
      <c r="O21" s="66">
        <f t="shared" si="5"/>
        <v>7</v>
      </c>
      <c r="P21" s="65">
        <f>VLOOKUP($A21,'Return Data'!$B$7:$R$2843,15,0)</f>
        <v>13.191599999999999</v>
      </c>
      <c r="Q21" s="66">
        <f t="shared" si="6"/>
        <v>7</v>
      </c>
      <c r="R21" s="65">
        <f>VLOOKUP($A21,'Return Data'!$B$7:$R$2843,16,0)</f>
        <v>17.395</v>
      </c>
      <c r="S21" s="67">
        <f t="shared" si="7"/>
        <v>4</v>
      </c>
    </row>
    <row r="22" spans="1:19" x14ac:dyDescent="0.3">
      <c r="A22" s="63" t="s">
        <v>44</v>
      </c>
      <c r="B22" s="64">
        <f>VLOOKUP($A22,'Return Data'!$B$7:$R$2843,3,0)</f>
        <v>44393</v>
      </c>
      <c r="C22" s="65">
        <f>VLOOKUP($A22,'Return Data'!$B$7:$R$2843,4,0)</f>
        <v>15.29</v>
      </c>
      <c r="D22" s="65">
        <f>VLOOKUP($A22,'Return Data'!$B$7:$R$2843,10,0)</f>
        <v>13.3432</v>
      </c>
      <c r="E22" s="66">
        <f t="shared" si="0"/>
        <v>9</v>
      </c>
      <c r="F22" s="65">
        <f>VLOOKUP($A22,'Return Data'!$B$7:$R$2843,11,0)</f>
        <v>15.1355</v>
      </c>
      <c r="G22" s="66">
        <f t="shared" si="1"/>
        <v>11</v>
      </c>
      <c r="H22" s="65">
        <f>VLOOKUP($A22,'Return Data'!$B$7:$R$2843,12,0)</f>
        <v>43.433399999999999</v>
      </c>
      <c r="I22" s="66">
        <f t="shared" si="2"/>
        <v>10</v>
      </c>
      <c r="J22" s="65">
        <f>VLOOKUP($A22,'Return Data'!$B$7:$R$2843,13,0)</f>
        <v>53.668300000000002</v>
      </c>
      <c r="K22" s="66">
        <f t="shared" si="3"/>
        <v>12</v>
      </c>
      <c r="L22" s="65">
        <f>VLOOKUP($A22,'Return Data'!$B$7:$R$2843,17,0)</f>
        <v>20.929600000000001</v>
      </c>
      <c r="M22" s="66">
        <f t="shared" si="4"/>
        <v>8</v>
      </c>
      <c r="N22" s="65"/>
      <c r="O22" s="66"/>
      <c r="P22" s="65"/>
      <c r="Q22" s="66"/>
      <c r="R22" s="65">
        <f>VLOOKUP($A22,'Return Data'!$B$7:$R$2843,16,0)</f>
        <v>17.639800000000001</v>
      </c>
      <c r="S22" s="67">
        <f t="shared" si="7"/>
        <v>3</v>
      </c>
    </row>
    <row r="23" spans="1:19" x14ac:dyDescent="0.3">
      <c r="A23" s="63" t="s">
        <v>45</v>
      </c>
      <c r="B23" s="64">
        <f>VLOOKUP($A23,'Return Data'!$B$7:$R$2843,3,0)</f>
        <v>44393</v>
      </c>
      <c r="C23" s="65">
        <f>VLOOKUP($A23,'Return Data'!$B$7:$R$2843,4,0)</f>
        <v>93.319699999999997</v>
      </c>
      <c r="D23" s="65">
        <f>VLOOKUP($A23,'Return Data'!$B$7:$R$2843,10,0)</f>
        <v>13.724600000000001</v>
      </c>
      <c r="E23" s="66">
        <f t="shared" si="0"/>
        <v>8</v>
      </c>
      <c r="F23" s="65">
        <f>VLOOKUP($A23,'Return Data'!$B$7:$R$2843,11,0)</f>
        <v>15.6175</v>
      </c>
      <c r="G23" s="66">
        <f t="shared" si="1"/>
        <v>10</v>
      </c>
      <c r="H23" s="65">
        <f>VLOOKUP($A23,'Return Data'!$B$7:$R$2843,12,0)</f>
        <v>46.269100000000002</v>
      </c>
      <c r="I23" s="66">
        <f t="shared" si="2"/>
        <v>8</v>
      </c>
      <c r="J23" s="65">
        <f>VLOOKUP($A23,'Return Data'!$B$7:$R$2843,13,0)</f>
        <v>59.0426</v>
      </c>
      <c r="K23" s="66">
        <f t="shared" si="3"/>
        <v>9</v>
      </c>
      <c r="L23" s="65">
        <f>VLOOKUP($A23,'Return Data'!$B$7:$R$2843,17,0)</f>
        <v>24.026700000000002</v>
      </c>
      <c r="M23" s="66">
        <f t="shared" si="4"/>
        <v>2</v>
      </c>
      <c r="N23" s="65">
        <f>VLOOKUP($A23,'Return Data'!$B$7:$R$2843,14,0)</f>
        <v>16.199100000000001</v>
      </c>
      <c r="O23" s="66">
        <f t="shared" si="5"/>
        <v>2</v>
      </c>
      <c r="P23" s="65">
        <f>VLOOKUP($A23,'Return Data'!$B$7:$R$2843,15,0)</f>
        <v>14.1469</v>
      </c>
      <c r="Q23" s="66">
        <f t="shared" si="6"/>
        <v>5</v>
      </c>
      <c r="R23" s="65">
        <f>VLOOKUP($A23,'Return Data'!$B$7:$R$2843,16,0)</f>
        <v>14.9803</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13.973837499999998</v>
      </c>
      <c r="E25" s="74"/>
      <c r="F25" s="75">
        <f>AVERAGE(F8:F23)</f>
        <v>18.778399999999998</v>
      </c>
      <c r="G25" s="74"/>
      <c r="H25" s="75">
        <f>AVERAGE(H8:H23)</f>
        <v>48.147593749999992</v>
      </c>
      <c r="I25" s="74"/>
      <c r="J25" s="75">
        <f>AVERAGE(J8:J23)</f>
        <v>62.30991250000001</v>
      </c>
      <c r="K25" s="74"/>
      <c r="L25" s="75">
        <f>AVERAGE(L8:L23)</f>
        <v>20.2382375</v>
      </c>
      <c r="M25" s="74"/>
      <c r="N25" s="75">
        <f>AVERAGE(N8:N23)</f>
        <v>12.964250000000002</v>
      </c>
      <c r="O25" s="74"/>
      <c r="P25" s="75">
        <f>AVERAGE(P8:P23)</f>
        <v>13.180966666666665</v>
      </c>
      <c r="Q25" s="74"/>
      <c r="R25" s="75">
        <f>AVERAGE(R8:R23)</f>
        <v>14.9339125</v>
      </c>
      <c r="S25" s="76"/>
    </row>
    <row r="26" spans="1:19" x14ac:dyDescent="0.3">
      <c r="A26" s="73" t="s">
        <v>28</v>
      </c>
      <c r="B26" s="74"/>
      <c r="C26" s="74"/>
      <c r="D26" s="75">
        <f>MIN(D8:D23)</f>
        <v>10.221399999999999</v>
      </c>
      <c r="E26" s="74"/>
      <c r="F26" s="75">
        <f>MIN(F8:F23)</f>
        <v>10.991400000000001</v>
      </c>
      <c r="G26" s="74"/>
      <c r="H26" s="75">
        <f>MIN(H8:H23)</f>
        <v>31.278400000000001</v>
      </c>
      <c r="I26" s="74"/>
      <c r="J26" s="75">
        <f>MIN(J8:J23)</f>
        <v>43.9923</v>
      </c>
      <c r="K26" s="74"/>
      <c r="L26" s="75">
        <f>MIN(L8:L23)</f>
        <v>15.2927</v>
      </c>
      <c r="M26" s="74"/>
      <c r="N26" s="75">
        <f>MIN(N8:N23)</f>
        <v>8.7199000000000009</v>
      </c>
      <c r="O26" s="74"/>
      <c r="P26" s="75">
        <f>MIN(P8:P23)</f>
        <v>8.6967999999999996</v>
      </c>
      <c r="Q26" s="74"/>
      <c r="R26" s="75">
        <f>MIN(R8:R23)</f>
        <v>8.1287000000000003</v>
      </c>
      <c r="S26" s="76"/>
    </row>
    <row r="27" spans="1:19" ht="15" thickBot="1" x14ac:dyDescent="0.35">
      <c r="A27" s="77" t="s">
        <v>29</v>
      </c>
      <c r="B27" s="78"/>
      <c r="C27" s="78"/>
      <c r="D27" s="79">
        <f>MAX(D8:D23)</f>
        <v>20.705400000000001</v>
      </c>
      <c r="E27" s="78"/>
      <c r="F27" s="79">
        <f>MAX(F8:F23)</f>
        <v>37.847200000000001</v>
      </c>
      <c r="G27" s="78"/>
      <c r="H27" s="79">
        <f>MAX(H8:H23)</f>
        <v>78.7483</v>
      </c>
      <c r="I27" s="78"/>
      <c r="J27" s="79">
        <f>MAX(J8:J23)</f>
        <v>105.009</v>
      </c>
      <c r="K27" s="78"/>
      <c r="L27" s="79">
        <f>MAX(L8:L23)</f>
        <v>27.4221</v>
      </c>
      <c r="M27" s="78"/>
      <c r="N27" s="79">
        <f>MAX(N8:N23)</f>
        <v>17.308</v>
      </c>
      <c r="O27" s="78"/>
      <c r="P27" s="79">
        <f>MAX(P8:P23)</f>
        <v>16.782</v>
      </c>
      <c r="Q27" s="78"/>
      <c r="R27" s="79">
        <f>MAX(R8:R23)</f>
        <v>19.991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44393</v>
      </c>
      <c r="C8" s="65">
        <f>VLOOKUP($A8,'Return Data'!$B$7:$R$2843,4,0)</f>
        <v>664.25</v>
      </c>
      <c r="D8" s="65">
        <f>VLOOKUP($A8,'Return Data'!$B$7:$R$2843,10,0)</f>
        <v>14.443</v>
      </c>
      <c r="E8" s="66">
        <f>RANK(D8,D$8:D$34,0)</f>
        <v>21</v>
      </c>
      <c r="F8" s="65">
        <f>VLOOKUP($A8,'Return Data'!$B$7:$R$2843,11,0)</f>
        <v>20.156700000000001</v>
      </c>
      <c r="G8" s="66">
        <f>RANK(F8,F$8:F$34,0)</f>
        <v>17</v>
      </c>
      <c r="H8" s="65">
        <f>VLOOKUP($A8,'Return Data'!$B$7:$R$2843,12,0)</f>
        <v>48.7515</v>
      </c>
      <c r="I8" s="66">
        <f>RANK(H8,H$8:H$34,0)</f>
        <v>17</v>
      </c>
      <c r="J8" s="65">
        <f>VLOOKUP($A8,'Return Data'!$B$7:$R$2843,13,0)</f>
        <v>68.173100000000005</v>
      </c>
      <c r="K8" s="66">
        <f>RANK(J8,J$8:J$34,0)</f>
        <v>8</v>
      </c>
      <c r="L8" s="65">
        <f>VLOOKUP($A8,'Return Data'!$B$7:$R$2843,17,0)</f>
        <v>25.386700000000001</v>
      </c>
      <c r="M8" s="66">
        <f>RANK(L8,L$8:L$34,0)</f>
        <v>9</v>
      </c>
      <c r="N8" s="65">
        <f>VLOOKUP($A8,'Return Data'!$B$7:$R$2843,14,0)</f>
        <v>15.318300000000001</v>
      </c>
      <c r="O8" s="66">
        <f>RANK(N8,N$8:N$34,0)</f>
        <v>19</v>
      </c>
      <c r="P8" s="65">
        <f>VLOOKUP($A8,'Return Data'!$B$7:$R$2843,15,0)</f>
        <v>15.084899999999999</v>
      </c>
      <c r="Q8" s="66">
        <f>RANK(P8,P$8:P$34,0)</f>
        <v>15</v>
      </c>
      <c r="R8" s="65">
        <f>VLOOKUP($A8,'Return Data'!$B$7:$R$2843,16,0)</f>
        <v>17.809100000000001</v>
      </c>
      <c r="S8" s="67">
        <f>RANK(R8,R$8:R$34,0)</f>
        <v>12</v>
      </c>
    </row>
    <row r="9" spans="1:20" x14ac:dyDescent="0.3">
      <c r="A9" s="63" t="s">
        <v>900</v>
      </c>
      <c r="B9" s="64">
        <f>VLOOKUP($A9,'Return Data'!$B$7:$R$2843,3,0)</f>
        <v>44393</v>
      </c>
      <c r="C9" s="65">
        <f>VLOOKUP($A9,'Return Data'!$B$7:$R$2843,4,0)</f>
        <v>20.059999999999999</v>
      </c>
      <c r="D9" s="65">
        <f>VLOOKUP($A9,'Return Data'!$B$7:$R$2843,10,0)</f>
        <v>18.909300000000002</v>
      </c>
      <c r="E9" s="66">
        <f t="shared" ref="E9:E34" si="0">RANK(D9,D$8:D$34,0)</f>
        <v>3</v>
      </c>
      <c r="F9" s="65">
        <f>VLOOKUP($A9,'Return Data'!$B$7:$R$2843,11,0)</f>
        <v>29.4194</v>
      </c>
      <c r="G9" s="66">
        <f t="shared" ref="G9:G34" si="1">RANK(F9,F$8:F$34,0)</f>
        <v>1</v>
      </c>
      <c r="H9" s="65">
        <f>VLOOKUP($A9,'Return Data'!$B$7:$R$2843,12,0)</f>
        <v>55.866399999999999</v>
      </c>
      <c r="I9" s="66">
        <f t="shared" ref="I9:I34" si="2">RANK(H9,H$8:H$34,0)</f>
        <v>8</v>
      </c>
      <c r="J9" s="65">
        <f>VLOOKUP($A9,'Return Data'!$B$7:$R$2843,13,0)</f>
        <v>69.712400000000002</v>
      </c>
      <c r="K9" s="66">
        <f t="shared" ref="K9:K34" si="3">RANK(J9,J$8:J$34,0)</f>
        <v>6</v>
      </c>
      <c r="L9" s="65">
        <f>VLOOKUP($A9,'Return Data'!$B$7:$R$2843,17,0)</f>
        <v>33.718000000000004</v>
      </c>
      <c r="M9" s="66">
        <f t="shared" ref="M9:M34" si="4">RANK(L9,L$8:L$34,0)</f>
        <v>1</v>
      </c>
      <c r="N9" s="65"/>
      <c r="O9" s="66"/>
      <c r="P9" s="65"/>
      <c r="Q9" s="66"/>
      <c r="R9" s="65">
        <f>VLOOKUP($A9,'Return Data'!$B$7:$R$2843,16,0)</f>
        <v>28.994700000000002</v>
      </c>
      <c r="S9" s="67">
        <f t="shared" ref="S9:S34" si="5">RANK(R9,R$8:R$34,0)</f>
        <v>4</v>
      </c>
    </row>
    <row r="10" spans="1:20" x14ac:dyDescent="0.3">
      <c r="A10" s="63" t="s">
        <v>902</v>
      </c>
      <c r="B10" s="64">
        <f>VLOOKUP($A10,'Return Data'!$B$7:$R$2843,3,0)</f>
        <v>44393</v>
      </c>
      <c r="C10" s="65">
        <f>VLOOKUP($A10,'Return Data'!$B$7:$R$2843,4,0)</f>
        <v>57.86</v>
      </c>
      <c r="D10" s="65">
        <f>VLOOKUP($A10,'Return Data'!$B$7:$R$2843,10,0)</f>
        <v>19.176100000000002</v>
      </c>
      <c r="E10" s="66">
        <f t="shared" si="0"/>
        <v>2</v>
      </c>
      <c r="F10" s="65">
        <f>VLOOKUP($A10,'Return Data'!$B$7:$R$2843,11,0)</f>
        <v>22.636700000000001</v>
      </c>
      <c r="G10" s="66">
        <f t="shared" si="1"/>
        <v>8</v>
      </c>
      <c r="H10" s="65">
        <f>VLOOKUP($A10,'Return Data'!$B$7:$R$2843,12,0)</f>
        <v>48.970100000000002</v>
      </c>
      <c r="I10" s="66">
        <f t="shared" si="2"/>
        <v>15</v>
      </c>
      <c r="J10" s="65">
        <f>VLOOKUP($A10,'Return Data'!$B$7:$R$2843,13,0)</f>
        <v>64.188400000000001</v>
      </c>
      <c r="K10" s="66">
        <f t="shared" si="3"/>
        <v>16</v>
      </c>
      <c r="L10" s="65">
        <f>VLOOKUP($A10,'Return Data'!$B$7:$R$2843,17,0)</f>
        <v>27.2302</v>
      </c>
      <c r="M10" s="66">
        <f t="shared" si="4"/>
        <v>6</v>
      </c>
      <c r="N10" s="65">
        <f>VLOOKUP($A10,'Return Data'!$B$7:$R$2843,14,0)</f>
        <v>14.8888</v>
      </c>
      <c r="O10" s="66">
        <f t="shared" ref="O10:O34" si="6">RANK(N10,N$8:N$34,0)</f>
        <v>20</v>
      </c>
      <c r="P10" s="65">
        <f>VLOOKUP($A10,'Return Data'!$B$7:$R$2843,15,0)</f>
        <v>14.7654</v>
      </c>
      <c r="Q10" s="66">
        <f t="shared" ref="Q10:Q34" si="7">RANK(P10,P$8:P$34,0)</f>
        <v>16</v>
      </c>
      <c r="R10" s="65">
        <f>VLOOKUP($A10,'Return Data'!$B$7:$R$2843,16,0)</f>
        <v>14.323399999999999</v>
      </c>
      <c r="S10" s="67">
        <f t="shared" si="5"/>
        <v>24</v>
      </c>
    </row>
    <row r="11" spans="1:20" x14ac:dyDescent="0.3">
      <c r="A11" s="63" t="s">
        <v>904</v>
      </c>
      <c r="B11" s="64">
        <f>VLOOKUP($A11,'Return Data'!$B$7:$R$2843,3,0)</f>
        <v>44393</v>
      </c>
      <c r="C11" s="65">
        <f>VLOOKUP($A11,'Return Data'!$B$7:$R$2843,4,0)</f>
        <v>163.44</v>
      </c>
      <c r="D11" s="65">
        <f>VLOOKUP($A11,'Return Data'!$B$7:$R$2843,10,0)</f>
        <v>16.960100000000001</v>
      </c>
      <c r="E11" s="66">
        <f t="shared" si="0"/>
        <v>8</v>
      </c>
      <c r="F11" s="65">
        <f>VLOOKUP($A11,'Return Data'!$B$7:$R$2843,11,0)</f>
        <v>20.941199999999998</v>
      </c>
      <c r="G11" s="66">
        <f t="shared" si="1"/>
        <v>15</v>
      </c>
      <c r="H11" s="65">
        <f>VLOOKUP($A11,'Return Data'!$B$7:$R$2843,12,0)</f>
        <v>48.7712</v>
      </c>
      <c r="I11" s="66">
        <f t="shared" si="2"/>
        <v>16</v>
      </c>
      <c r="J11" s="65">
        <f>VLOOKUP($A11,'Return Data'!$B$7:$R$2843,13,0)</f>
        <v>66.266499999999994</v>
      </c>
      <c r="K11" s="66">
        <f t="shared" si="3"/>
        <v>13</v>
      </c>
      <c r="L11" s="65">
        <f>VLOOKUP($A11,'Return Data'!$B$7:$R$2843,17,0)</f>
        <v>28.638400000000001</v>
      </c>
      <c r="M11" s="66">
        <f t="shared" si="4"/>
        <v>5</v>
      </c>
      <c r="N11" s="65">
        <f>VLOOKUP($A11,'Return Data'!$B$7:$R$2843,14,0)</f>
        <v>19.222300000000001</v>
      </c>
      <c r="O11" s="66">
        <f t="shared" si="6"/>
        <v>4</v>
      </c>
      <c r="P11" s="65">
        <f>VLOOKUP($A11,'Return Data'!$B$7:$R$2843,15,0)</f>
        <v>19.712499999999999</v>
      </c>
      <c r="Q11" s="66">
        <f t="shared" si="7"/>
        <v>2</v>
      </c>
      <c r="R11" s="65">
        <f>VLOOKUP($A11,'Return Data'!$B$7:$R$2843,16,0)</f>
        <v>23.079499999999999</v>
      </c>
      <c r="S11" s="67">
        <f t="shared" si="5"/>
        <v>6</v>
      </c>
    </row>
    <row r="12" spans="1:20" x14ac:dyDescent="0.3">
      <c r="A12" s="63" t="s">
        <v>906</v>
      </c>
      <c r="B12" s="64">
        <f>VLOOKUP($A12,'Return Data'!$B$7:$R$2843,3,0)</f>
        <v>44393</v>
      </c>
      <c r="C12" s="65">
        <f>VLOOKUP($A12,'Return Data'!$B$7:$R$2843,4,0)</f>
        <v>370.221</v>
      </c>
      <c r="D12" s="65">
        <f>VLOOKUP($A12,'Return Data'!$B$7:$R$2843,10,0)</f>
        <v>17.508800000000001</v>
      </c>
      <c r="E12" s="66">
        <f t="shared" si="0"/>
        <v>6</v>
      </c>
      <c r="F12" s="65">
        <f>VLOOKUP($A12,'Return Data'!$B$7:$R$2843,11,0)</f>
        <v>22.901900000000001</v>
      </c>
      <c r="G12" s="66">
        <f t="shared" si="1"/>
        <v>7</v>
      </c>
      <c r="H12" s="65">
        <f>VLOOKUP($A12,'Return Data'!$B$7:$R$2843,12,0)</f>
        <v>55.9298</v>
      </c>
      <c r="I12" s="66">
        <f t="shared" si="2"/>
        <v>7</v>
      </c>
      <c r="J12" s="65">
        <f>VLOOKUP($A12,'Return Data'!$B$7:$R$2843,13,0)</f>
        <v>65.4649</v>
      </c>
      <c r="K12" s="66">
        <f t="shared" si="3"/>
        <v>14</v>
      </c>
      <c r="L12" s="65">
        <f>VLOOKUP($A12,'Return Data'!$B$7:$R$2843,17,0)</f>
        <v>26.965499999999999</v>
      </c>
      <c r="M12" s="66">
        <f t="shared" si="4"/>
        <v>7</v>
      </c>
      <c r="N12" s="65">
        <f>VLOOKUP($A12,'Return Data'!$B$7:$R$2843,14,0)</f>
        <v>19.421199999999999</v>
      </c>
      <c r="O12" s="66">
        <f t="shared" si="6"/>
        <v>3</v>
      </c>
      <c r="P12" s="65">
        <f>VLOOKUP($A12,'Return Data'!$B$7:$R$2843,15,0)</f>
        <v>17.25</v>
      </c>
      <c r="Q12" s="66">
        <f t="shared" si="7"/>
        <v>5</v>
      </c>
      <c r="R12" s="65">
        <f>VLOOKUP($A12,'Return Data'!$B$7:$R$2843,16,0)</f>
        <v>17.910299999999999</v>
      </c>
      <c r="S12" s="67">
        <f t="shared" si="5"/>
        <v>10</v>
      </c>
    </row>
    <row r="13" spans="1:20" x14ac:dyDescent="0.3">
      <c r="A13" s="63" t="s">
        <v>908</v>
      </c>
      <c r="B13" s="64">
        <f>VLOOKUP($A13,'Return Data'!$B$7:$R$2843,3,0)</f>
        <v>44393</v>
      </c>
      <c r="C13" s="65">
        <f>VLOOKUP($A13,'Return Data'!$B$7:$R$2843,4,0)</f>
        <v>54.134</v>
      </c>
      <c r="D13" s="65">
        <f>VLOOKUP($A13,'Return Data'!$B$7:$R$2843,10,0)</f>
        <v>15.8095</v>
      </c>
      <c r="E13" s="66">
        <f t="shared" si="0"/>
        <v>12</v>
      </c>
      <c r="F13" s="65">
        <f>VLOOKUP($A13,'Return Data'!$B$7:$R$2843,11,0)</f>
        <v>22.358799999999999</v>
      </c>
      <c r="G13" s="66">
        <f t="shared" si="1"/>
        <v>11</v>
      </c>
      <c r="H13" s="65">
        <f>VLOOKUP($A13,'Return Data'!$B$7:$R$2843,12,0)</f>
        <v>50.732300000000002</v>
      </c>
      <c r="I13" s="66">
        <f t="shared" si="2"/>
        <v>13</v>
      </c>
      <c r="J13" s="65">
        <f>VLOOKUP($A13,'Return Data'!$B$7:$R$2843,13,0)</f>
        <v>66.6892</v>
      </c>
      <c r="K13" s="66">
        <f t="shared" si="3"/>
        <v>11</v>
      </c>
      <c r="L13" s="65">
        <f>VLOOKUP($A13,'Return Data'!$B$7:$R$2843,17,0)</f>
        <v>26.890799999999999</v>
      </c>
      <c r="M13" s="66">
        <f t="shared" si="4"/>
        <v>8</v>
      </c>
      <c r="N13" s="65">
        <f>VLOOKUP($A13,'Return Data'!$B$7:$R$2843,14,0)</f>
        <v>18.122800000000002</v>
      </c>
      <c r="O13" s="66">
        <f t="shared" si="6"/>
        <v>9</v>
      </c>
      <c r="P13" s="65">
        <f>VLOOKUP($A13,'Return Data'!$B$7:$R$2843,15,0)</f>
        <v>17.171199999999999</v>
      </c>
      <c r="Q13" s="66">
        <f t="shared" si="7"/>
        <v>7</v>
      </c>
      <c r="R13" s="65">
        <f>VLOOKUP($A13,'Return Data'!$B$7:$R$2843,16,0)</f>
        <v>16.872699999999998</v>
      </c>
      <c r="S13" s="67">
        <f t="shared" si="5"/>
        <v>15</v>
      </c>
    </row>
    <row r="14" spans="1:20" x14ac:dyDescent="0.3">
      <c r="A14" s="63" t="s">
        <v>911</v>
      </c>
      <c r="B14" s="64">
        <f>VLOOKUP($A14,'Return Data'!$B$7:$R$2843,3,0)</f>
        <v>44393</v>
      </c>
      <c r="C14" s="65">
        <f>VLOOKUP($A14,'Return Data'!$B$7:$R$2843,4,0)</f>
        <v>122.3394</v>
      </c>
      <c r="D14" s="65">
        <f>VLOOKUP($A14,'Return Data'!$B$7:$R$2843,10,0)</f>
        <v>18.5564</v>
      </c>
      <c r="E14" s="66">
        <f t="shared" si="0"/>
        <v>4</v>
      </c>
      <c r="F14" s="65">
        <f>VLOOKUP($A14,'Return Data'!$B$7:$R$2843,11,0)</f>
        <v>20.957000000000001</v>
      </c>
      <c r="G14" s="66">
        <f t="shared" si="1"/>
        <v>14</v>
      </c>
      <c r="H14" s="65">
        <f>VLOOKUP($A14,'Return Data'!$B$7:$R$2843,12,0)</f>
        <v>58.751199999999997</v>
      </c>
      <c r="I14" s="66">
        <f t="shared" si="2"/>
        <v>3</v>
      </c>
      <c r="J14" s="65">
        <f>VLOOKUP($A14,'Return Data'!$B$7:$R$2843,13,0)</f>
        <v>75.596599999999995</v>
      </c>
      <c r="K14" s="66">
        <f t="shared" si="3"/>
        <v>1</v>
      </c>
      <c r="L14" s="65">
        <f>VLOOKUP($A14,'Return Data'!$B$7:$R$2843,17,0)</f>
        <v>21.196200000000001</v>
      </c>
      <c r="M14" s="66">
        <f t="shared" si="4"/>
        <v>20</v>
      </c>
      <c r="N14" s="65">
        <f>VLOOKUP($A14,'Return Data'!$B$7:$R$2843,14,0)</f>
        <v>14.689500000000001</v>
      </c>
      <c r="O14" s="66">
        <f t="shared" si="6"/>
        <v>21</v>
      </c>
      <c r="P14" s="65">
        <f>VLOOKUP($A14,'Return Data'!$B$7:$R$2843,15,0)</f>
        <v>12.785500000000001</v>
      </c>
      <c r="Q14" s="66">
        <f t="shared" si="7"/>
        <v>21</v>
      </c>
      <c r="R14" s="65">
        <f>VLOOKUP($A14,'Return Data'!$B$7:$R$2843,16,0)</f>
        <v>15.5143</v>
      </c>
      <c r="S14" s="67">
        <f t="shared" si="5"/>
        <v>19</v>
      </c>
    </row>
    <row r="15" spans="1:20" x14ac:dyDescent="0.3">
      <c r="A15" s="63" t="s">
        <v>2029</v>
      </c>
      <c r="B15" s="64">
        <f>VLOOKUP($A15,'Return Data'!$B$7:$R$2843,3,0)</f>
        <v>44393</v>
      </c>
      <c r="C15" s="65">
        <f>VLOOKUP($A15,'Return Data'!$B$7:$R$2843,4,0)</f>
        <v>171.82499999999999</v>
      </c>
      <c r="D15" s="65">
        <f>VLOOKUP($A15,'Return Data'!$B$7:$R$2843,10,0)</f>
        <v>16.801100000000002</v>
      </c>
      <c r="E15" s="66">
        <f t="shared" si="0"/>
        <v>9</v>
      </c>
      <c r="F15" s="65">
        <f>VLOOKUP($A15,'Return Data'!$B$7:$R$2843,11,0)</f>
        <v>23.664000000000001</v>
      </c>
      <c r="G15" s="66">
        <f t="shared" si="1"/>
        <v>6</v>
      </c>
      <c r="H15" s="65">
        <f>VLOOKUP($A15,'Return Data'!$B$7:$R$2843,12,0)</f>
        <v>58.910400000000003</v>
      </c>
      <c r="I15" s="66">
        <f t="shared" si="2"/>
        <v>2</v>
      </c>
      <c r="J15" s="65">
        <f>VLOOKUP($A15,'Return Data'!$B$7:$R$2843,13,0)</f>
        <v>71.476900000000001</v>
      </c>
      <c r="K15" s="66">
        <f t="shared" si="3"/>
        <v>4</v>
      </c>
      <c r="L15" s="65">
        <f>VLOOKUP($A15,'Return Data'!$B$7:$R$2843,17,0)</f>
        <v>22.249400000000001</v>
      </c>
      <c r="M15" s="66">
        <f t="shared" si="4"/>
        <v>17</v>
      </c>
      <c r="N15" s="65">
        <f>VLOOKUP($A15,'Return Data'!$B$7:$R$2843,14,0)</f>
        <v>17.212</v>
      </c>
      <c r="O15" s="66">
        <f t="shared" si="6"/>
        <v>10</v>
      </c>
      <c r="P15" s="65">
        <f>VLOOKUP($A15,'Return Data'!$B$7:$R$2843,15,0)</f>
        <v>13.5878</v>
      </c>
      <c r="Q15" s="66">
        <f t="shared" si="7"/>
        <v>18</v>
      </c>
      <c r="R15" s="65">
        <f>VLOOKUP($A15,'Return Data'!$B$7:$R$2843,16,0)</f>
        <v>11.669700000000001</v>
      </c>
      <c r="S15" s="67">
        <f t="shared" si="5"/>
        <v>27</v>
      </c>
    </row>
    <row r="16" spans="1:20" x14ac:dyDescent="0.3">
      <c r="A16" s="63" t="s">
        <v>912</v>
      </c>
      <c r="B16" s="64">
        <f>VLOOKUP($A16,'Return Data'!$B$7:$R$2843,3,0)</f>
        <v>44393</v>
      </c>
      <c r="C16" s="65">
        <f>VLOOKUP($A16,'Return Data'!$B$7:$R$2843,4,0)</f>
        <v>15.292899999999999</v>
      </c>
      <c r="D16" s="65">
        <f>VLOOKUP($A16,'Return Data'!$B$7:$R$2843,10,0)</f>
        <v>15.289300000000001</v>
      </c>
      <c r="E16" s="66">
        <f t="shared" si="0"/>
        <v>17</v>
      </c>
      <c r="F16" s="65">
        <f>VLOOKUP($A16,'Return Data'!$B$7:$R$2843,11,0)</f>
        <v>19.421700000000001</v>
      </c>
      <c r="G16" s="66">
        <f t="shared" si="1"/>
        <v>20</v>
      </c>
      <c r="H16" s="65">
        <f>VLOOKUP($A16,'Return Data'!$B$7:$R$2843,12,0)</f>
        <v>48.660899999999998</v>
      </c>
      <c r="I16" s="66">
        <f t="shared" si="2"/>
        <v>18</v>
      </c>
      <c r="J16" s="65">
        <f>VLOOKUP($A16,'Return Data'!$B$7:$R$2843,13,0)</f>
        <v>63.070300000000003</v>
      </c>
      <c r="K16" s="66">
        <f t="shared" si="3"/>
        <v>18</v>
      </c>
      <c r="L16" s="65">
        <f>VLOOKUP($A16,'Return Data'!$B$7:$R$2843,17,0)</f>
        <v>24.412500000000001</v>
      </c>
      <c r="M16" s="66">
        <f t="shared" si="4"/>
        <v>12</v>
      </c>
      <c r="N16" s="65"/>
      <c r="O16" s="66"/>
      <c r="P16" s="65"/>
      <c r="Q16" s="66"/>
      <c r="R16" s="65">
        <f>VLOOKUP($A16,'Return Data'!$B$7:$R$2843,16,0)</f>
        <v>20.245799999999999</v>
      </c>
      <c r="S16" s="67">
        <f t="shared" si="5"/>
        <v>8</v>
      </c>
    </row>
    <row r="17" spans="1:19" x14ac:dyDescent="0.3">
      <c r="A17" s="63" t="s">
        <v>915</v>
      </c>
      <c r="B17" s="64">
        <f>VLOOKUP($A17,'Return Data'!$B$7:$R$2843,3,0)</f>
        <v>44393</v>
      </c>
      <c r="C17" s="65">
        <f>VLOOKUP($A17,'Return Data'!$B$7:$R$2843,4,0)</f>
        <v>506.17</v>
      </c>
      <c r="D17" s="65">
        <f>VLOOKUP($A17,'Return Data'!$B$7:$R$2843,10,0)</f>
        <v>14.5466</v>
      </c>
      <c r="E17" s="66">
        <f t="shared" si="0"/>
        <v>20</v>
      </c>
      <c r="F17" s="65">
        <f>VLOOKUP($A17,'Return Data'!$B$7:$R$2843,11,0)</f>
        <v>19.9711</v>
      </c>
      <c r="G17" s="66">
        <f t="shared" si="1"/>
        <v>18</v>
      </c>
      <c r="H17" s="65">
        <f>VLOOKUP($A17,'Return Data'!$B$7:$R$2843,12,0)</f>
        <v>56.874099999999999</v>
      </c>
      <c r="I17" s="66">
        <f t="shared" si="2"/>
        <v>4</v>
      </c>
      <c r="J17" s="65">
        <f>VLOOKUP($A17,'Return Data'!$B$7:$R$2843,13,0)</f>
        <v>65.409599999999998</v>
      </c>
      <c r="K17" s="66">
        <f t="shared" si="3"/>
        <v>15</v>
      </c>
      <c r="L17" s="65">
        <f>VLOOKUP($A17,'Return Data'!$B$7:$R$2843,17,0)</f>
        <v>20.917999999999999</v>
      </c>
      <c r="M17" s="66">
        <f t="shared" si="4"/>
        <v>21</v>
      </c>
      <c r="N17" s="65">
        <f>VLOOKUP($A17,'Return Data'!$B$7:$R$2843,14,0)</f>
        <v>16.793700000000001</v>
      </c>
      <c r="O17" s="66">
        <f t="shared" si="6"/>
        <v>12</v>
      </c>
      <c r="P17" s="65">
        <f>VLOOKUP($A17,'Return Data'!$B$7:$R$2843,15,0)</f>
        <v>14.277699999999999</v>
      </c>
      <c r="Q17" s="66">
        <f t="shared" si="7"/>
        <v>17</v>
      </c>
      <c r="R17" s="65">
        <f>VLOOKUP($A17,'Return Data'!$B$7:$R$2843,16,0)</f>
        <v>14.9201</v>
      </c>
      <c r="S17" s="67">
        <f t="shared" si="5"/>
        <v>20</v>
      </c>
    </row>
    <row r="18" spans="1:19" x14ac:dyDescent="0.3">
      <c r="A18" s="63" t="s">
        <v>916</v>
      </c>
      <c r="B18" s="64">
        <f>VLOOKUP($A18,'Return Data'!$B$7:$R$2843,3,0)</f>
        <v>44393</v>
      </c>
      <c r="C18" s="65">
        <f>VLOOKUP($A18,'Return Data'!$B$7:$R$2843,4,0)</f>
        <v>72.37</v>
      </c>
      <c r="D18" s="65">
        <f>VLOOKUP($A18,'Return Data'!$B$7:$R$2843,10,0)</f>
        <v>15.9962</v>
      </c>
      <c r="E18" s="66">
        <f t="shared" si="0"/>
        <v>11</v>
      </c>
      <c r="F18" s="65">
        <f>VLOOKUP($A18,'Return Data'!$B$7:$R$2843,11,0)</f>
        <v>20.616700000000002</v>
      </c>
      <c r="G18" s="66">
        <f t="shared" si="1"/>
        <v>16</v>
      </c>
      <c r="H18" s="65">
        <f>VLOOKUP($A18,'Return Data'!$B$7:$R$2843,12,0)</f>
        <v>49.555700000000002</v>
      </c>
      <c r="I18" s="66">
        <f t="shared" si="2"/>
        <v>14</v>
      </c>
      <c r="J18" s="65">
        <f>VLOOKUP($A18,'Return Data'!$B$7:$R$2843,13,0)</f>
        <v>66.981999999999999</v>
      </c>
      <c r="K18" s="66">
        <f t="shared" si="3"/>
        <v>10</v>
      </c>
      <c r="L18" s="65">
        <f>VLOOKUP($A18,'Return Data'!$B$7:$R$2843,17,0)</f>
        <v>22.271899999999999</v>
      </c>
      <c r="M18" s="66">
        <f t="shared" si="4"/>
        <v>16</v>
      </c>
      <c r="N18" s="65">
        <f>VLOOKUP($A18,'Return Data'!$B$7:$R$2843,14,0)</f>
        <v>15.533300000000001</v>
      </c>
      <c r="O18" s="66">
        <f t="shared" si="6"/>
        <v>18</v>
      </c>
      <c r="P18" s="65">
        <f>VLOOKUP($A18,'Return Data'!$B$7:$R$2843,15,0)</f>
        <v>15.684699999999999</v>
      </c>
      <c r="Q18" s="66">
        <f t="shared" si="7"/>
        <v>13</v>
      </c>
      <c r="R18" s="65">
        <f>VLOOKUP($A18,'Return Data'!$B$7:$R$2843,16,0)</f>
        <v>14.4755</v>
      </c>
      <c r="S18" s="67">
        <f t="shared" si="5"/>
        <v>23</v>
      </c>
    </row>
    <row r="19" spans="1:19" x14ac:dyDescent="0.3">
      <c r="A19" s="63" t="s">
        <v>919</v>
      </c>
      <c r="B19" s="64">
        <f>VLOOKUP($A19,'Return Data'!$B$7:$R$2843,3,0)</f>
        <v>44393</v>
      </c>
      <c r="C19" s="65">
        <f>VLOOKUP($A19,'Return Data'!$B$7:$R$2843,4,0)</f>
        <v>55.89</v>
      </c>
      <c r="D19" s="65">
        <f>VLOOKUP($A19,'Return Data'!$B$7:$R$2843,10,0)</f>
        <v>16.050699999999999</v>
      </c>
      <c r="E19" s="66">
        <f t="shared" si="0"/>
        <v>10</v>
      </c>
      <c r="F19" s="65">
        <f>VLOOKUP($A19,'Return Data'!$B$7:$R$2843,11,0)</f>
        <v>16.534600000000001</v>
      </c>
      <c r="G19" s="66">
        <f t="shared" si="1"/>
        <v>26</v>
      </c>
      <c r="H19" s="65">
        <f>VLOOKUP($A19,'Return Data'!$B$7:$R$2843,12,0)</f>
        <v>40.674599999999998</v>
      </c>
      <c r="I19" s="66">
        <f t="shared" si="2"/>
        <v>26</v>
      </c>
      <c r="J19" s="65">
        <f>VLOOKUP($A19,'Return Data'!$B$7:$R$2843,13,0)</f>
        <v>56.204599999999999</v>
      </c>
      <c r="K19" s="66">
        <f t="shared" si="3"/>
        <v>24</v>
      </c>
      <c r="L19" s="65">
        <f>VLOOKUP($A19,'Return Data'!$B$7:$R$2843,17,0)</f>
        <v>22.77</v>
      </c>
      <c r="M19" s="66">
        <f t="shared" si="4"/>
        <v>15</v>
      </c>
      <c r="N19" s="65">
        <f>VLOOKUP($A19,'Return Data'!$B$7:$R$2843,14,0)</f>
        <v>16.110099999999999</v>
      </c>
      <c r="O19" s="66">
        <f t="shared" si="6"/>
        <v>16</v>
      </c>
      <c r="P19" s="65">
        <f>VLOOKUP($A19,'Return Data'!$B$7:$R$2843,15,0)</f>
        <v>17.119800000000001</v>
      </c>
      <c r="Q19" s="66">
        <f t="shared" si="7"/>
        <v>8</v>
      </c>
      <c r="R19" s="65">
        <f>VLOOKUP($A19,'Return Data'!$B$7:$R$2843,16,0)</f>
        <v>17.830500000000001</v>
      </c>
      <c r="S19" s="67">
        <f t="shared" si="5"/>
        <v>11</v>
      </c>
    </row>
    <row r="20" spans="1:19" x14ac:dyDescent="0.3">
      <c r="A20" s="63" t="s">
        <v>921</v>
      </c>
      <c r="B20" s="64">
        <f>VLOOKUP($A20,'Return Data'!$B$7:$R$2843,3,0)</f>
        <v>44393</v>
      </c>
      <c r="C20" s="65">
        <f>VLOOKUP($A20,'Return Data'!$B$7:$R$2843,4,0)</f>
        <v>199.983</v>
      </c>
      <c r="D20" s="65">
        <f>VLOOKUP($A20,'Return Data'!$B$7:$R$2843,10,0)</f>
        <v>12.1364</v>
      </c>
      <c r="E20" s="66">
        <f t="shared" si="0"/>
        <v>25</v>
      </c>
      <c r="F20" s="65">
        <f>VLOOKUP($A20,'Return Data'!$B$7:$R$2843,11,0)</f>
        <v>18.541499999999999</v>
      </c>
      <c r="G20" s="66">
        <f t="shared" si="1"/>
        <v>21</v>
      </c>
      <c r="H20" s="65">
        <f>VLOOKUP($A20,'Return Data'!$B$7:$R$2843,12,0)</f>
        <v>43.734099999999998</v>
      </c>
      <c r="I20" s="66">
        <f t="shared" si="2"/>
        <v>23</v>
      </c>
      <c r="J20" s="65">
        <f>VLOOKUP($A20,'Return Data'!$B$7:$R$2843,13,0)</f>
        <v>56.442</v>
      </c>
      <c r="K20" s="66">
        <f t="shared" si="3"/>
        <v>23</v>
      </c>
      <c r="L20" s="65">
        <f>VLOOKUP($A20,'Return Data'!$B$7:$R$2843,17,0)</f>
        <v>25.253499999999999</v>
      </c>
      <c r="M20" s="66">
        <f t="shared" si="4"/>
        <v>10</v>
      </c>
      <c r="N20" s="65">
        <f>VLOOKUP($A20,'Return Data'!$B$7:$R$2843,14,0)</f>
        <v>18.840599999999998</v>
      </c>
      <c r="O20" s="66">
        <f t="shared" si="6"/>
        <v>7</v>
      </c>
      <c r="P20" s="65">
        <f>VLOOKUP($A20,'Return Data'!$B$7:$R$2843,15,0)</f>
        <v>17.187899999999999</v>
      </c>
      <c r="Q20" s="66">
        <f t="shared" si="7"/>
        <v>6</v>
      </c>
      <c r="R20" s="65">
        <f>VLOOKUP($A20,'Return Data'!$B$7:$R$2843,16,0)</f>
        <v>17.4114</v>
      </c>
      <c r="S20" s="67">
        <f t="shared" si="5"/>
        <v>14</v>
      </c>
    </row>
    <row r="21" spans="1:19" x14ac:dyDescent="0.3">
      <c r="A21" s="63" t="s">
        <v>922</v>
      </c>
      <c r="B21" s="64">
        <f>VLOOKUP($A21,'Return Data'!$B$7:$R$2843,3,0)</f>
        <v>44393</v>
      </c>
      <c r="C21" s="65">
        <f>VLOOKUP($A21,'Return Data'!$B$7:$R$2843,4,0)</f>
        <v>69.001000000000005</v>
      </c>
      <c r="D21" s="65">
        <f>VLOOKUP($A21,'Return Data'!$B$7:$R$2843,10,0)</f>
        <v>11.4627</v>
      </c>
      <c r="E21" s="66">
        <f t="shared" si="0"/>
        <v>27</v>
      </c>
      <c r="F21" s="65">
        <f>VLOOKUP($A21,'Return Data'!$B$7:$R$2843,11,0)</f>
        <v>13.175800000000001</v>
      </c>
      <c r="G21" s="66">
        <f t="shared" si="1"/>
        <v>27</v>
      </c>
      <c r="H21" s="65">
        <f>VLOOKUP($A21,'Return Data'!$B$7:$R$2843,12,0)</f>
        <v>33.404899999999998</v>
      </c>
      <c r="I21" s="66">
        <f t="shared" si="2"/>
        <v>27</v>
      </c>
      <c r="J21" s="65">
        <f>VLOOKUP($A21,'Return Data'!$B$7:$R$2843,13,0)</f>
        <v>49.8035</v>
      </c>
      <c r="K21" s="66">
        <f t="shared" si="3"/>
        <v>27</v>
      </c>
      <c r="L21" s="65">
        <f>VLOOKUP($A21,'Return Data'!$B$7:$R$2843,17,0)</f>
        <v>19.334299999999999</v>
      </c>
      <c r="M21" s="66">
        <f t="shared" si="4"/>
        <v>24</v>
      </c>
      <c r="N21" s="65">
        <f>VLOOKUP($A21,'Return Data'!$B$7:$R$2843,14,0)</f>
        <v>11.9092</v>
      </c>
      <c r="O21" s="66">
        <f t="shared" si="6"/>
        <v>22</v>
      </c>
      <c r="P21" s="65">
        <f>VLOOKUP($A21,'Return Data'!$B$7:$R$2843,15,0)</f>
        <v>13.053699999999999</v>
      </c>
      <c r="Q21" s="66">
        <f t="shared" si="7"/>
        <v>20</v>
      </c>
      <c r="R21" s="65">
        <f>VLOOKUP($A21,'Return Data'!$B$7:$R$2843,16,0)</f>
        <v>14.603999999999999</v>
      </c>
      <c r="S21" s="67">
        <f t="shared" si="5"/>
        <v>21</v>
      </c>
    </row>
    <row r="22" spans="1:19" x14ac:dyDescent="0.3">
      <c r="A22" s="63" t="s">
        <v>924</v>
      </c>
      <c r="B22" s="64">
        <f>VLOOKUP($A22,'Return Data'!$B$7:$R$2843,3,0)</f>
        <v>44393</v>
      </c>
      <c r="C22" s="65">
        <f>VLOOKUP($A22,'Return Data'!$B$7:$R$2843,4,0)</f>
        <v>23.850899999999999</v>
      </c>
      <c r="D22" s="65">
        <f>VLOOKUP($A22,'Return Data'!$B$7:$R$2843,10,0)</f>
        <v>13.5741</v>
      </c>
      <c r="E22" s="66">
        <f t="shared" si="0"/>
        <v>24</v>
      </c>
      <c r="F22" s="65">
        <f>VLOOKUP($A22,'Return Data'!$B$7:$R$2843,11,0)</f>
        <v>17.358000000000001</v>
      </c>
      <c r="G22" s="66">
        <f t="shared" si="1"/>
        <v>24</v>
      </c>
      <c r="H22" s="65">
        <f>VLOOKUP($A22,'Return Data'!$B$7:$R$2843,12,0)</f>
        <v>41.656799999999997</v>
      </c>
      <c r="I22" s="66">
        <f t="shared" si="2"/>
        <v>24</v>
      </c>
      <c r="J22" s="65">
        <f>VLOOKUP($A22,'Return Data'!$B$7:$R$2843,13,0)</f>
        <v>57.663800000000002</v>
      </c>
      <c r="K22" s="66">
        <f t="shared" si="3"/>
        <v>22</v>
      </c>
      <c r="L22" s="65">
        <f>VLOOKUP($A22,'Return Data'!$B$7:$R$2843,17,0)</f>
        <v>23.346</v>
      </c>
      <c r="M22" s="66">
        <f t="shared" si="4"/>
        <v>13</v>
      </c>
      <c r="N22" s="65">
        <f>VLOOKUP($A22,'Return Data'!$B$7:$R$2843,14,0)</f>
        <v>16.706199999999999</v>
      </c>
      <c r="O22" s="66">
        <f t="shared" si="6"/>
        <v>13</v>
      </c>
      <c r="P22" s="65">
        <f>VLOOKUP($A22,'Return Data'!$B$7:$R$2843,15,0)</f>
        <v>18.033300000000001</v>
      </c>
      <c r="Q22" s="66">
        <f t="shared" si="7"/>
        <v>4</v>
      </c>
      <c r="R22" s="65">
        <f>VLOOKUP($A22,'Return Data'!$B$7:$R$2843,16,0)</f>
        <v>14.567399999999999</v>
      </c>
      <c r="S22" s="67">
        <f t="shared" si="5"/>
        <v>22</v>
      </c>
    </row>
    <row r="23" spans="1:19" x14ac:dyDescent="0.3">
      <c r="A23" s="63" t="s">
        <v>926</v>
      </c>
      <c r="B23" s="64">
        <f>VLOOKUP($A23,'Return Data'!$B$7:$R$2843,3,0)</f>
        <v>44393</v>
      </c>
      <c r="C23" s="65">
        <f>VLOOKUP($A23,'Return Data'!$B$7:$R$2843,4,0)</f>
        <v>15.5121</v>
      </c>
      <c r="D23" s="65">
        <f>VLOOKUP($A23,'Return Data'!$B$7:$R$2843,10,0)</f>
        <v>15.773999999999999</v>
      </c>
      <c r="E23" s="66">
        <f t="shared" si="0"/>
        <v>13</v>
      </c>
      <c r="F23" s="65">
        <f>VLOOKUP($A23,'Return Data'!$B$7:$R$2843,11,0)</f>
        <v>25.027999999999999</v>
      </c>
      <c r="G23" s="66">
        <f t="shared" si="1"/>
        <v>3</v>
      </c>
      <c r="H23" s="65">
        <f>VLOOKUP($A23,'Return Data'!$B$7:$R$2843,12,0)</f>
        <v>53.086500000000001</v>
      </c>
      <c r="I23" s="66">
        <f t="shared" si="2"/>
        <v>11</v>
      </c>
      <c r="J23" s="65">
        <f>VLOOKUP($A23,'Return Data'!$B$7:$R$2843,13,0)</f>
        <v>68.0017</v>
      </c>
      <c r="K23" s="66">
        <f t="shared" si="3"/>
        <v>9</v>
      </c>
      <c r="L23" s="65"/>
      <c r="M23" s="66"/>
      <c r="N23" s="65"/>
      <c r="O23" s="66"/>
      <c r="P23" s="65"/>
      <c r="Q23" s="66"/>
      <c r="R23" s="65">
        <f>VLOOKUP($A23,'Return Data'!$B$7:$R$2843,16,0)</f>
        <v>32.860199999999999</v>
      </c>
      <c r="S23" s="67">
        <f t="shared" si="5"/>
        <v>1</v>
      </c>
    </row>
    <row r="24" spans="1:19" x14ac:dyDescent="0.3">
      <c r="A24" s="63" t="s">
        <v>928</v>
      </c>
      <c r="B24" s="64">
        <f>VLOOKUP($A24,'Return Data'!$B$7:$R$2843,3,0)</f>
        <v>44393</v>
      </c>
      <c r="C24" s="65">
        <f>VLOOKUP($A24,'Return Data'!$B$7:$R$2843,4,0)</f>
        <v>97.400999999999996</v>
      </c>
      <c r="D24" s="65">
        <f>VLOOKUP($A24,'Return Data'!$B$7:$R$2843,10,0)</f>
        <v>15.5313</v>
      </c>
      <c r="E24" s="66">
        <f t="shared" si="0"/>
        <v>15</v>
      </c>
      <c r="F24" s="65">
        <f>VLOOKUP($A24,'Return Data'!$B$7:$R$2843,11,0)</f>
        <v>21.946400000000001</v>
      </c>
      <c r="G24" s="66">
        <f t="shared" si="1"/>
        <v>12</v>
      </c>
      <c r="H24" s="65">
        <f>VLOOKUP($A24,'Return Data'!$B$7:$R$2843,12,0)</f>
        <v>53.556699999999999</v>
      </c>
      <c r="I24" s="66">
        <f t="shared" si="2"/>
        <v>10</v>
      </c>
      <c r="J24" s="65">
        <f>VLOOKUP($A24,'Return Data'!$B$7:$R$2843,13,0)</f>
        <v>69.782799999999995</v>
      </c>
      <c r="K24" s="66">
        <f t="shared" si="3"/>
        <v>5</v>
      </c>
      <c r="L24" s="65">
        <f>VLOOKUP($A24,'Return Data'!$B$7:$R$2843,17,0)</f>
        <v>31.0152</v>
      </c>
      <c r="M24" s="66">
        <f t="shared" si="4"/>
        <v>2</v>
      </c>
      <c r="N24" s="65">
        <f>VLOOKUP($A24,'Return Data'!$B$7:$R$2843,14,0)</f>
        <v>25.081800000000001</v>
      </c>
      <c r="O24" s="66">
        <f t="shared" si="6"/>
        <v>1</v>
      </c>
      <c r="P24" s="65">
        <f>VLOOKUP($A24,'Return Data'!$B$7:$R$2843,15,0)</f>
        <v>22.3001</v>
      </c>
      <c r="Q24" s="66">
        <f t="shared" si="7"/>
        <v>1</v>
      </c>
      <c r="R24" s="65">
        <f>VLOOKUP($A24,'Return Data'!$B$7:$R$2843,16,0)</f>
        <v>25.471399999999999</v>
      </c>
      <c r="S24" s="67">
        <f t="shared" si="5"/>
        <v>5</v>
      </c>
    </row>
    <row r="25" spans="1:19" x14ac:dyDescent="0.3">
      <c r="A25" s="63" t="s">
        <v>930</v>
      </c>
      <c r="B25" s="64">
        <f>VLOOKUP($A25,'Return Data'!$B$7:$R$2843,3,0)</f>
        <v>44393</v>
      </c>
      <c r="C25" s="65">
        <f>VLOOKUP($A25,'Return Data'!$B$7:$R$2843,4,0)</f>
        <v>15.7118</v>
      </c>
      <c r="D25" s="65">
        <f>VLOOKUP($A25,'Return Data'!$B$7:$R$2843,10,0)</f>
        <v>16.9651</v>
      </c>
      <c r="E25" s="66">
        <f t="shared" si="0"/>
        <v>7</v>
      </c>
      <c r="F25" s="65">
        <f>VLOOKUP($A25,'Return Data'!$B$7:$R$2843,11,0)</f>
        <v>24.274699999999999</v>
      </c>
      <c r="G25" s="66">
        <f t="shared" si="1"/>
        <v>4</v>
      </c>
      <c r="H25" s="65">
        <f>VLOOKUP($A25,'Return Data'!$B$7:$R$2843,12,0)</f>
        <v>56.587200000000003</v>
      </c>
      <c r="I25" s="66">
        <f t="shared" si="2"/>
        <v>6</v>
      </c>
      <c r="J25" s="65">
        <f>VLOOKUP($A25,'Return Data'!$B$7:$R$2843,13,0)</f>
        <v>66.542599999999993</v>
      </c>
      <c r="K25" s="66">
        <f t="shared" si="3"/>
        <v>12</v>
      </c>
      <c r="L25" s="65"/>
      <c r="M25" s="66"/>
      <c r="N25" s="65"/>
      <c r="O25" s="66"/>
      <c r="P25" s="65"/>
      <c r="Q25" s="66"/>
      <c r="R25" s="65">
        <f>VLOOKUP($A25,'Return Data'!$B$7:$R$2843,16,0)</f>
        <v>29.497399999999999</v>
      </c>
      <c r="S25" s="67">
        <f t="shared" si="5"/>
        <v>3</v>
      </c>
    </row>
    <row r="26" spans="1:19" x14ac:dyDescent="0.3">
      <c r="A26" s="63" t="s">
        <v>2017</v>
      </c>
      <c r="B26" s="64">
        <f>VLOOKUP($A26,'Return Data'!$B$7:$R$2843,3,0)</f>
        <v>44393</v>
      </c>
      <c r="C26" s="65">
        <f>VLOOKUP($A26,'Return Data'!$B$7:$R$2843,4,0)</f>
        <v>23.920200000000001</v>
      </c>
      <c r="D26" s="65">
        <f>VLOOKUP($A26,'Return Data'!$B$7:$R$2843,10,0)</f>
        <v>13.5763</v>
      </c>
      <c r="E26" s="66">
        <f t="shared" si="0"/>
        <v>23</v>
      </c>
      <c r="F26" s="65">
        <f>VLOOKUP($A26,'Return Data'!$B$7:$R$2843,11,0)</f>
        <v>22.517499999999998</v>
      </c>
      <c r="G26" s="66">
        <f t="shared" si="1"/>
        <v>10</v>
      </c>
      <c r="H26" s="65">
        <f>VLOOKUP($A26,'Return Data'!$B$7:$R$2843,12,0)</f>
        <v>47.728499999999997</v>
      </c>
      <c r="I26" s="66">
        <f t="shared" si="2"/>
        <v>19</v>
      </c>
      <c r="J26" s="65">
        <f>VLOOKUP($A26,'Return Data'!$B$7:$R$2843,13,0)</f>
        <v>63.448500000000003</v>
      </c>
      <c r="K26" s="66">
        <f t="shared" si="3"/>
        <v>17</v>
      </c>
      <c r="L26" s="65">
        <f>VLOOKUP($A26,'Return Data'!$B$7:$R$2843,17,0)</f>
        <v>20.663599999999999</v>
      </c>
      <c r="M26" s="66">
        <f t="shared" si="4"/>
        <v>22</v>
      </c>
      <c r="N26" s="65">
        <f>VLOOKUP($A26,'Return Data'!$B$7:$R$2843,14,0)</f>
        <v>16.8491</v>
      </c>
      <c r="O26" s="66">
        <f t="shared" si="6"/>
        <v>11</v>
      </c>
      <c r="P26" s="65">
        <f>VLOOKUP($A26,'Return Data'!$B$7:$R$2843,15,0)</f>
        <v>16.167200000000001</v>
      </c>
      <c r="Q26" s="66">
        <f t="shared" si="7"/>
        <v>11</v>
      </c>
      <c r="R26" s="65">
        <f>VLOOKUP($A26,'Return Data'!$B$7:$R$2843,16,0)</f>
        <v>16.816600000000001</v>
      </c>
      <c r="S26" s="67">
        <f t="shared" si="5"/>
        <v>16</v>
      </c>
    </row>
    <row r="27" spans="1:19" x14ac:dyDescent="0.3">
      <c r="A27" s="63" t="s">
        <v>933</v>
      </c>
      <c r="B27" s="64">
        <f>VLOOKUP($A27,'Return Data'!$B$7:$R$2843,3,0)</f>
        <v>44393</v>
      </c>
      <c r="C27" s="65">
        <f>VLOOKUP($A27,'Return Data'!$B$7:$R$2843,4,0)</f>
        <v>793.74220000000003</v>
      </c>
      <c r="D27" s="65">
        <f>VLOOKUP($A27,'Return Data'!$B$7:$R$2843,10,0)</f>
        <v>14.07</v>
      </c>
      <c r="E27" s="66">
        <f t="shared" si="0"/>
        <v>22</v>
      </c>
      <c r="F27" s="65">
        <f>VLOOKUP($A27,'Return Data'!$B$7:$R$2843,11,0)</f>
        <v>17.349900000000002</v>
      </c>
      <c r="G27" s="66">
        <f t="shared" si="1"/>
        <v>25</v>
      </c>
      <c r="H27" s="65">
        <f>VLOOKUP($A27,'Return Data'!$B$7:$R$2843,12,0)</f>
        <v>47.548299999999998</v>
      </c>
      <c r="I27" s="66">
        <f t="shared" si="2"/>
        <v>20</v>
      </c>
      <c r="J27" s="65">
        <f>VLOOKUP($A27,'Return Data'!$B$7:$R$2843,13,0)</f>
        <v>62.747700000000002</v>
      </c>
      <c r="K27" s="66">
        <f t="shared" si="3"/>
        <v>19</v>
      </c>
      <c r="L27" s="65">
        <f>VLOOKUP($A27,'Return Data'!$B$7:$R$2843,17,0)</f>
        <v>19.8537</v>
      </c>
      <c r="M27" s="66">
        <f t="shared" si="4"/>
        <v>23</v>
      </c>
      <c r="N27" s="65">
        <f>VLOOKUP($A27,'Return Data'!$B$7:$R$2843,14,0)</f>
        <v>15.5373</v>
      </c>
      <c r="O27" s="66">
        <f t="shared" si="6"/>
        <v>17</v>
      </c>
      <c r="P27" s="65">
        <f>VLOOKUP($A27,'Return Data'!$B$7:$R$2843,15,0)</f>
        <v>11.6541</v>
      </c>
      <c r="Q27" s="66">
        <f t="shared" si="7"/>
        <v>22</v>
      </c>
      <c r="R27" s="65">
        <f>VLOOKUP($A27,'Return Data'!$B$7:$R$2843,16,0)</f>
        <v>13.356</v>
      </c>
      <c r="S27" s="67">
        <f t="shared" si="5"/>
        <v>26</v>
      </c>
    </row>
    <row r="28" spans="1:19" x14ac:dyDescent="0.3">
      <c r="A28" s="63" t="s">
        <v>935</v>
      </c>
      <c r="B28" s="64">
        <f>VLOOKUP($A28,'Return Data'!$B$7:$R$2843,3,0)</f>
        <v>44393</v>
      </c>
      <c r="C28" s="65">
        <f>VLOOKUP($A28,'Return Data'!$B$7:$R$2843,4,0)</f>
        <v>179.44</v>
      </c>
      <c r="D28" s="65">
        <f>VLOOKUP($A28,'Return Data'!$B$7:$R$2843,10,0)</f>
        <v>15.6409</v>
      </c>
      <c r="E28" s="66">
        <f t="shared" si="0"/>
        <v>14</v>
      </c>
      <c r="F28" s="65">
        <f>VLOOKUP($A28,'Return Data'!$B$7:$R$2843,11,0)</f>
        <v>22.559899999999999</v>
      </c>
      <c r="G28" s="66">
        <f t="shared" si="1"/>
        <v>9</v>
      </c>
      <c r="H28" s="65">
        <f>VLOOKUP($A28,'Return Data'!$B$7:$R$2843,12,0)</f>
        <v>51.451700000000002</v>
      </c>
      <c r="I28" s="66">
        <f t="shared" si="2"/>
        <v>12</v>
      </c>
      <c r="J28" s="65">
        <f>VLOOKUP($A28,'Return Data'!$B$7:$R$2843,13,0)</f>
        <v>69.0916</v>
      </c>
      <c r="K28" s="66">
        <f t="shared" si="3"/>
        <v>7</v>
      </c>
      <c r="L28" s="65">
        <f>VLOOKUP($A28,'Return Data'!$B$7:$R$2843,17,0)</f>
        <v>28.883500000000002</v>
      </c>
      <c r="M28" s="66">
        <f t="shared" si="4"/>
        <v>4</v>
      </c>
      <c r="N28" s="65">
        <f>VLOOKUP($A28,'Return Data'!$B$7:$R$2843,14,0)</f>
        <v>18.207100000000001</v>
      </c>
      <c r="O28" s="66">
        <f t="shared" si="6"/>
        <v>8</v>
      </c>
      <c r="P28" s="65">
        <f>VLOOKUP($A28,'Return Data'!$B$7:$R$2843,15,0)</f>
        <v>18.466899999999999</v>
      </c>
      <c r="Q28" s="66">
        <f t="shared" si="7"/>
        <v>3</v>
      </c>
      <c r="R28" s="65">
        <f>VLOOKUP($A28,'Return Data'!$B$7:$R$2843,16,0)</f>
        <v>21.406700000000001</v>
      </c>
      <c r="S28" s="67">
        <f t="shared" si="5"/>
        <v>7</v>
      </c>
    </row>
    <row r="29" spans="1:19" x14ac:dyDescent="0.3">
      <c r="A29" s="63" t="s">
        <v>937</v>
      </c>
      <c r="B29" s="64">
        <f>VLOOKUP($A29,'Return Data'!$B$7:$R$2843,3,0)</f>
        <v>44393</v>
      </c>
      <c r="C29" s="65">
        <f>VLOOKUP($A29,'Return Data'!$B$7:$R$2843,4,0)</f>
        <v>61.915799999999997</v>
      </c>
      <c r="D29" s="65">
        <f>VLOOKUP($A29,'Return Data'!$B$7:$R$2843,10,0)</f>
        <v>14.9659</v>
      </c>
      <c r="E29" s="66">
        <f t="shared" si="0"/>
        <v>18</v>
      </c>
      <c r="F29" s="65">
        <f>VLOOKUP($A29,'Return Data'!$B$7:$R$2843,11,0)</f>
        <v>19.754899999999999</v>
      </c>
      <c r="G29" s="66">
        <f t="shared" si="1"/>
        <v>19</v>
      </c>
      <c r="H29" s="65">
        <f>VLOOKUP($A29,'Return Data'!$B$7:$R$2843,12,0)</f>
        <v>53.980699999999999</v>
      </c>
      <c r="I29" s="66">
        <f t="shared" si="2"/>
        <v>9</v>
      </c>
      <c r="J29" s="65">
        <f>VLOOKUP($A29,'Return Data'!$B$7:$R$2843,13,0)</f>
        <v>54.5503</v>
      </c>
      <c r="K29" s="66">
        <f t="shared" si="3"/>
        <v>26</v>
      </c>
      <c r="L29" s="65">
        <f>VLOOKUP($A29,'Return Data'!$B$7:$R$2843,17,0)</f>
        <v>29.069900000000001</v>
      </c>
      <c r="M29" s="66">
        <f t="shared" si="4"/>
        <v>3</v>
      </c>
      <c r="N29" s="65">
        <f>VLOOKUP($A29,'Return Data'!$B$7:$R$2843,14,0)</f>
        <v>18.913799999999998</v>
      </c>
      <c r="O29" s="66">
        <f t="shared" si="6"/>
        <v>6</v>
      </c>
      <c r="P29" s="65">
        <f>VLOOKUP($A29,'Return Data'!$B$7:$R$2843,15,0)</f>
        <v>15.8216</v>
      </c>
      <c r="Q29" s="66">
        <f t="shared" si="7"/>
        <v>12</v>
      </c>
      <c r="R29" s="65">
        <f>VLOOKUP($A29,'Return Data'!$B$7:$R$2843,16,0)</f>
        <v>18.5306</v>
      </c>
      <c r="S29" s="67">
        <f t="shared" si="5"/>
        <v>9</v>
      </c>
    </row>
    <row r="30" spans="1:19" x14ac:dyDescent="0.3">
      <c r="A30" s="63" t="s">
        <v>1904</v>
      </c>
      <c r="B30" s="64">
        <f>VLOOKUP($A30,'Return Data'!$B$7:$R$2843,3,0)</f>
        <v>44393</v>
      </c>
      <c r="C30" s="65">
        <f>VLOOKUP($A30,'Return Data'!$B$7:$R$2843,4,0)</f>
        <v>358.53460000000001</v>
      </c>
      <c r="D30" s="65">
        <f>VLOOKUP($A30,'Return Data'!$B$7:$R$2843,10,0)</f>
        <v>19.628599999999999</v>
      </c>
      <c r="E30" s="66">
        <f t="shared" si="0"/>
        <v>1</v>
      </c>
      <c r="F30" s="65">
        <f>VLOOKUP($A30,'Return Data'!$B$7:$R$2843,11,0)</f>
        <v>24.183199999999999</v>
      </c>
      <c r="G30" s="66">
        <f t="shared" si="1"/>
        <v>5</v>
      </c>
      <c r="H30" s="65">
        <f>VLOOKUP($A30,'Return Data'!$B$7:$R$2843,12,0)</f>
        <v>56.816400000000002</v>
      </c>
      <c r="I30" s="66">
        <f t="shared" si="2"/>
        <v>5</v>
      </c>
      <c r="J30" s="65">
        <f>VLOOKUP($A30,'Return Data'!$B$7:$R$2843,13,0)</f>
        <v>71.971199999999996</v>
      </c>
      <c r="K30" s="66">
        <f t="shared" si="3"/>
        <v>3</v>
      </c>
      <c r="L30" s="65">
        <f>VLOOKUP($A30,'Return Data'!$B$7:$R$2843,17,0)</f>
        <v>25.1174</v>
      </c>
      <c r="M30" s="66">
        <f t="shared" si="4"/>
        <v>11</v>
      </c>
      <c r="N30" s="65">
        <f>VLOOKUP($A30,'Return Data'!$B$7:$R$2843,14,0)</f>
        <v>19.587</v>
      </c>
      <c r="O30" s="66">
        <f t="shared" si="6"/>
        <v>2</v>
      </c>
      <c r="P30" s="65">
        <f>VLOOKUP($A30,'Return Data'!$B$7:$R$2843,15,0)</f>
        <v>16.4771</v>
      </c>
      <c r="Q30" s="66">
        <f t="shared" si="7"/>
        <v>10</v>
      </c>
      <c r="R30" s="65">
        <f>VLOOKUP($A30,'Return Data'!$B$7:$R$2843,16,0)</f>
        <v>17.776</v>
      </c>
      <c r="S30" s="67">
        <f t="shared" si="5"/>
        <v>13</v>
      </c>
    </row>
    <row r="31" spans="1:19" x14ac:dyDescent="0.3">
      <c r="A31" s="63" t="s">
        <v>939</v>
      </c>
      <c r="B31" s="64">
        <f>VLOOKUP($A31,'Return Data'!$B$7:$R$2843,3,0)</f>
        <v>44393</v>
      </c>
      <c r="C31" s="65">
        <f>VLOOKUP($A31,'Return Data'!$B$7:$R$2843,4,0)</f>
        <v>53.0916</v>
      </c>
      <c r="D31" s="65">
        <f>VLOOKUP($A31,'Return Data'!$B$7:$R$2843,10,0)</f>
        <v>14.7874</v>
      </c>
      <c r="E31" s="66">
        <f t="shared" si="0"/>
        <v>19</v>
      </c>
      <c r="F31" s="65">
        <f>VLOOKUP($A31,'Return Data'!$B$7:$R$2843,11,0)</f>
        <v>21.065000000000001</v>
      </c>
      <c r="G31" s="66">
        <f t="shared" si="1"/>
        <v>13</v>
      </c>
      <c r="H31" s="65">
        <f>VLOOKUP($A31,'Return Data'!$B$7:$R$2843,12,0)</f>
        <v>46.227600000000002</v>
      </c>
      <c r="I31" s="66">
        <f t="shared" si="2"/>
        <v>21</v>
      </c>
      <c r="J31" s="65">
        <f>VLOOKUP($A31,'Return Data'!$B$7:$R$2843,13,0)</f>
        <v>60.148400000000002</v>
      </c>
      <c r="K31" s="66">
        <f t="shared" si="3"/>
        <v>20</v>
      </c>
      <c r="L31" s="65">
        <f>VLOOKUP($A31,'Return Data'!$B$7:$R$2843,17,0)</f>
        <v>21.817299999999999</v>
      </c>
      <c r="M31" s="66">
        <f t="shared" si="4"/>
        <v>18</v>
      </c>
      <c r="N31" s="65">
        <f>VLOOKUP($A31,'Return Data'!$B$7:$R$2843,14,0)</f>
        <v>16.223299999999998</v>
      </c>
      <c r="O31" s="66">
        <f t="shared" si="6"/>
        <v>15</v>
      </c>
      <c r="P31" s="65">
        <f>VLOOKUP($A31,'Return Data'!$B$7:$R$2843,15,0)</f>
        <v>16.8293</v>
      </c>
      <c r="Q31" s="66">
        <f t="shared" si="7"/>
        <v>9</v>
      </c>
      <c r="R31" s="65">
        <f>VLOOKUP($A31,'Return Data'!$B$7:$R$2843,16,0)</f>
        <v>15.6562</v>
      </c>
      <c r="S31" s="67">
        <f t="shared" si="5"/>
        <v>18</v>
      </c>
    </row>
    <row r="32" spans="1:19" x14ac:dyDescent="0.3">
      <c r="A32" s="63" t="s">
        <v>941</v>
      </c>
      <c r="B32" s="64">
        <f>VLOOKUP($A32,'Return Data'!$B$7:$R$2843,3,0)</f>
        <v>44393</v>
      </c>
      <c r="C32" s="65">
        <f>VLOOKUP($A32,'Return Data'!$B$7:$R$2843,4,0)</f>
        <v>334.45530000000002</v>
      </c>
      <c r="D32" s="65">
        <f>VLOOKUP($A32,'Return Data'!$B$7:$R$2843,10,0)</f>
        <v>12.028600000000001</v>
      </c>
      <c r="E32" s="66">
        <f t="shared" si="0"/>
        <v>26</v>
      </c>
      <c r="F32" s="65">
        <f>VLOOKUP($A32,'Return Data'!$B$7:$R$2843,11,0)</f>
        <v>18.2514</v>
      </c>
      <c r="G32" s="66">
        <f t="shared" si="1"/>
        <v>23</v>
      </c>
      <c r="H32" s="65">
        <f>VLOOKUP($A32,'Return Data'!$B$7:$R$2843,12,0)</f>
        <v>43.815899999999999</v>
      </c>
      <c r="I32" s="66">
        <f t="shared" si="2"/>
        <v>22</v>
      </c>
      <c r="J32" s="65">
        <f>VLOOKUP($A32,'Return Data'!$B$7:$R$2843,13,0)</f>
        <v>56.078800000000001</v>
      </c>
      <c r="K32" s="66">
        <f t="shared" si="3"/>
        <v>25</v>
      </c>
      <c r="L32" s="65">
        <f>VLOOKUP($A32,'Return Data'!$B$7:$R$2843,17,0)</f>
        <v>21.764900000000001</v>
      </c>
      <c r="M32" s="66">
        <f t="shared" si="4"/>
        <v>19</v>
      </c>
      <c r="N32" s="65">
        <f>VLOOKUP($A32,'Return Data'!$B$7:$R$2843,14,0)</f>
        <v>19.050899999999999</v>
      </c>
      <c r="O32" s="66">
        <f t="shared" si="6"/>
        <v>5</v>
      </c>
      <c r="P32" s="65">
        <f>VLOOKUP($A32,'Return Data'!$B$7:$R$2843,15,0)</f>
        <v>15.244899999999999</v>
      </c>
      <c r="Q32" s="66">
        <f t="shared" si="7"/>
        <v>14</v>
      </c>
      <c r="R32" s="65">
        <f>VLOOKUP($A32,'Return Data'!$B$7:$R$2843,16,0)</f>
        <v>16.7973</v>
      </c>
      <c r="S32" s="67">
        <f t="shared" si="5"/>
        <v>17</v>
      </c>
    </row>
    <row r="33" spans="1:19" x14ac:dyDescent="0.3">
      <c r="A33" s="63" t="s">
        <v>942</v>
      </c>
      <c r="B33" s="64">
        <f>VLOOKUP($A33,'Return Data'!$B$7:$R$2843,3,0)</f>
        <v>44393</v>
      </c>
      <c r="C33" s="65">
        <f>VLOOKUP($A33,'Return Data'!$B$7:$R$2843,4,0)</f>
        <v>15.22</v>
      </c>
      <c r="D33" s="65">
        <f>VLOOKUP($A33,'Return Data'!$B$7:$R$2843,10,0)</f>
        <v>15.3904</v>
      </c>
      <c r="E33" s="66">
        <f t="shared" si="0"/>
        <v>16</v>
      </c>
      <c r="F33" s="65">
        <f>VLOOKUP($A33,'Return Data'!$B$7:$R$2843,11,0)</f>
        <v>18.259499999999999</v>
      </c>
      <c r="G33" s="66">
        <f t="shared" si="1"/>
        <v>22</v>
      </c>
      <c r="H33" s="65">
        <f>VLOOKUP($A33,'Return Data'!$B$7:$R$2843,12,0)</f>
        <v>40.7956</v>
      </c>
      <c r="I33" s="66">
        <f t="shared" si="2"/>
        <v>25</v>
      </c>
      <c r="J33" s="65">
        <f>VLOOKUP($A33,'Return Data'!$B$7:$R$2843,13,0)</f>
        <v>59.204999999999998</v>
      </c>
      <c r="K33" s="66">
        <f t="shared" si="3"/>
        <v>21</v>
      </c>
      <c r="L33" s="65"/>
      <c r="M33" s="66"/>
      <c r="N33" s="65"/>
      <c r="O33" s="66"/>
      <c r="P33" s="65"/>
      <c r="Q33" s="66"/>
      <c r="R33" s="65">
        <f>VLOOKUP($A33,'Return Data'!$B$7:$R$2843,16,0)</f>
        <v>29.787700000000001</v>
      </c>
      <c r="S33" s="67">
        <f t="shared" si="5"/>
        <v>2</v>
      </c>
    </row>
    <row r="34" spans="1:19" x14ac:dyDescent="0.3">
      <c r="A34" s="63" t="s">
        <v>944</v>
      </c>
      <c r="B34" s="64">
        <f>VLOOKUP($A34,'Return Data'!$B$7:$R$2843,3,0)</f>
        <v>44393</v>
      </c>
      <c r="C34" s="65">
        <f>VLOOKUP($A34,'Return Data'!$B$7:$R$2843,4,0)</f>
        <v>96.790300000000002</v>
      </c>
      <c r="D34" s="65">
        <f>VLOOKUP($A34,'Return Data'!$B$7:$R$2843,10,0)</f>
        <v>18.335999999999999</v>
      </c>
      <c r="E34" s="66">
        <f t="shared" si="0"/>
        <v>5</v>
      </c>
      <c r="F34" s="65">
        <f>VLOOKUP($A34,'Return Data'!$B$7:$R$2843,11,0)</f>
        <v>26.311299999999999</v>
      </c>
      <c r="G34" s="66">
        <f t="shared" si="1"/>
        <v>2</v>
      </c>
      <c r="H34" s="65">
        <f>VLOOKUP($A34,'Return Data'!$B$7:$R$2843,12,0)</f>
        <v>62.171500000000002</v>
      </c>
      <c r="I34" s="66">
        <f t="shared" si="2"/>
        <v>1</v>
      </c>
      <c r="J34" s="65">
        <f>VLOOKUP($A34,'Return Data'!$B$7:$R$2843,13,0)</f>
        <v>73.852500000000006</v>
      </c>
      <c r="K34" s="66">
        <f t="shared" si="3"/>
        <v>2</v>
      </c>
      <c r="L34" s="65">
        <f>VLOOKUP($A34,'Return Data'!$B$7:$R$2843,17,0)</f>
        <v>23.266300000000001</v>
      </c>
      <c r="M34" s="66">
        <f t="shared" si="4"/>
        <v>14</v>
      </c>
      <c r="N34" s="65">
        <f>VLOOKUP($A34,'Return Data'!$B$7:$R$2843,14,0)</f>
        <v>16.3125</v>
      </c>
      <c r="O34" s="66">
        <f t="shared" si="6"/>
        <v>14</v>
      </c>
      <c r="P34" s="65">
        <f>VLOOKUP($A34,'Return Data'!$B$7:$R$2843,15,0)</f>
        <v>13.538500000000001</v>
      </c>
      <c r="Q34" s="66">
        <f t="shared" si="7"/>
        <v>19</v>
      </c>
      <c r="R34" s="65">
        <f>VLOOKUP($A34,'Return Data'!$B$7:$R$2843,16,0)</f>
        <v>14.0647</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15.700548148148146</v>
      </c>
      <c r="E36" s="74"/>
      <c r="F36" s="75">
        <f>AVERAGE(F8:F34)</f>
        <v>21.116918518518514</v>
      </c>
      <c r="G36" s="74"/>
      <c r="H36" s="75">
        <f>AVERAGE(H8:H34)</f>
        <v>50.185577777777773</v>
      </c>
      <c r="I36" s="74"/>
      <c r="J36" s="75">
        <f>AVERAGE(J8:J34)</f>
        <v>64.391292592592578</v>
      </c>
      <c r="K36" s="74"/>
      <c r="L36" s="75">
        <f>AVERAGE(L8:L34)</f>
        <v>24.668050000000004</v>
      </c>
      <c r="M36" s="74"/>
      <c r="N36" s="75">
        <f>AVERAGE(N8:N34)</f>
        <v>17.296854545454547</v>
      </c>
      <c r="O36" s="74"/>
      <c r="P36" s="75">
        <f>AVERAGE(P8:P34)</f>
        <v>16.009731818181816</v>
      </c>
      <c r="Q36" s="74"/>
      <c r="R36" s="75">
        <f>AVERAGE(R8:R34)</f>
        <v>18.972192592592595</v>
      </c>
      <c r="S36" s="76"/>
    </row>
    <row r="37" spans="1:19" x14ac:dyDescent="0.3">
      <c r="A37" s="73" t="s">
        <v>28</v>
      </c>
      <c r="B37" s="74"/>
      <c r="C37" s="74"/>
      <c r="D37" s="75">
        <f>MIN(D8:D34)</f>
        <v>11.4627</v>
      </c>
      <c r="E37" s="74"/>
      <c r="F37" s="75">
        <f>MIN(F8:F34)</f>
        <v>13.175800000000001</v>
      </c>
      <c r="G37" s="74"/>
      <c r="H37" s="75">
        <f>MIN(H8:H34)</f>
        <v>33.404899999999998</v>
      </c>
      <c r="I37" s="74"/>
      <c r="J37" s="75">
        <f>MIN(J8:J34)</f>
        <v>49.8035</v>
      </c>
      <c r="K37" s="74"/>
      <c r="L37" s="75">
        <f>MIN(L8:L34)</f>
        <v>19.334299999999999</v>
      </c>
      <c r="M37" s="74"/>
      <c r="N37" s="75">
        <f>MIN(N8:N34)</f>
        <v>11.9092</v>
      </c>
      <c r="O37" s="74"/>
      <c r="P37" s="75">
        <f>MIN(P8:P34)</f>
        <v>11.6541</v>
      </c>
      <c r="Q37" s="74"/>
      <c r="R37" s="75">
        <f>MIN(R8:R34)</f>
        <v>11.669700000000001</v>
      </c>
      <c r="S37" s="76"/>
    </row>
    <row r="38" spans="1:19" ht="15" thickBot="1" x14ac:dyDescent="0.35">
      <c r="A38" s="77" t="s">
        <v>29</v>
      </c>
      <c r="B38" s="78"/>
      <c r="C38" s="78"/>
      <c r="D38" s="79">
        <f>MAX(D8:D34)</f>
        <v>19.628599999999999</v>
      </c>
      <c r="E38" s="78"/>
      <c r="F38" s="79">
        <f>MAX(F8:F34)</f>
        <v>29.4194</v>
      </c>
      <c r="G38" s="78"/>
      <c r="H38" s="79">
        <f>MAX(H8:H34)</f>
        <v>62.171500000000002</v>
      </c>
      <c r="I38" s="78"/>
      <c r="J38" s="79">
        <f>MAX(J8:J34)</f>
        <v>75.596599999999995</v>
      </c>
      <c r="K38" s="78"/>
      <c r="L38" s="79">
        <f>MAX(L8:L34)</f>
        <v>33.718000000000004</v>
      </c>
      <c r="M38" s="78"/>
      <c r="N38" s="79">
        <f>MAX(N8:N34)</f>
        <v>25.081800000000001</v>
      </c>
      <c r="O38" s="78"/>
      <c r="P38" s="79">
        <f>MAX(P8:P34)</f>
        <v>22.3001</v>
      </c>
      <c r="Q38" s="78"/>
      <c r="R38" s="79">
        <f>MAX(R8:R34)</f>
        <v>32.860199999999999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44393</v>
      </c>
      <c r="C8" s="65">
        <f>VLOOKUP($A8,'Return Data'!$B$7:$R$2843,4,0)</f>
        <v>744.74984395573301</v>
      </c>
      <c r="D8" s="65">
        <f>VLOOKUP($A8,'Return Data'!$B$7:$R$2843,10,0)</f>
        <v>14.2043</v>
      </c>
      <c r="E8" s="66">
        <f t="shared" ref="E8:E34" si="0">RANK(D8,D$8:D$34,0)</f>
        <v>21</v>
      </c>
      <c r="F8" s="65">
        <f>VLOOKUP($A8,'Return Data'!$B$7:$R$2843,11,0)</f>
        <v>19.658100000000001</v>
      </c>
      <c r="G8" s="66">
        <f t="shared" ref="G8:G34" si="1">RANK(F8,F$8:F$34,0)</f>
        <v>17</v>
      </c>
      <c r="H8" s="65">
        <f>VLOOKUP($A8,'Return Data'!$B$7:$R$2843,12,0)</f>
        <v>47.791699999999999</v>
      </c>
      <c r="I8" s="66">
        <f>RANK(H8,H$8:H$34,0)</f>
        <v>16</v>
      </c>
      <c r="J8" s="65">
        <f>VLOOKUP($A8,'Return Data'!$B$7:$R$2843,13,0)</f>
        <v>66.675700000000006</v>
      </c>
      <c r="K8" s="66">
        <f>RANK(J8,J$8:J$34,0)</f>
        <v>8</v>
      </c>
      <c r="L8" s="65">
        <f>VLOOKUP($A8,'Return Data'!$B$7:$R$2843,17,0)</f>
        <v>24.262899999999998</v>
      </c>
      <c r="M8" s="66">
        <f>RANK(L8,L$8:L$34,0)</f>
        <v>9</v>
      </c>
      <c r="N8" s="65">
        <f>VLOOKUP($A8,'Return Data'!$B$7:$R$2843,14,0)</f>
        <v>14.2727</v>
      </c>
      <c r="O8" s="66">
        <f>RANK(N8,N$8:N$34,0)</f>
        <v>18</v>
      </c>
      <c r="P8" s="65">
        <f>VLOOKUP($A8,'Return Data'!$B$7:$R$2843,15,0)</f>
        <v>13.891400000000001</v>
      </c>
      <c r="Q8" s="66">
        <f>RANK(P8,P$8:P$34,0)</f>
        <v>15</v>
      </c>
      <c r="R8" s="65">
        <f>VLOOKUP($A8,'Return Data'!$B$7:$R$2843,16,0)</f>
        <v>18.0062</v>
      </c>
      <c r="S8" s="67">
        <f>RANK(R8,R$8:R$34,0)</f>
        <v>12</v>
      </c>
    </row>
    <row r="9" spans="1:20" x14ac:dyDescent="0.3">
      <c r="A9" s="63" t="s">
        <v>901</v>
      </c>
      <c r="B9" s="64">
        <f>VLOOKUP($A9,'Return Data'!$B$7:$R$2843,3,0)</f>
        <v>44393</v>
      </c>
      <c r="C9" s="65">
        <f>VLOOKUP($A9,'Return Data'!$B$7:$R$2843,4,0)</f>
        <v>19.13</v>
      </c>
      <c r="D9" s="65">
        <f>VLOOKUP($A9,'Return Data'!$B$7:$R$2843,10,0)</f>
        <v>18.378699999999998</v>
      </c>
      <c r="E9" s="66">
        <f t="shared" si="0"/>
        <v>3</v>
      </c>
      <c r="F9" s="65">
        <f>VLOOKUP($A9,'Return Data'!$B$7:$R$2843,11,0)</f>
        <v>28.389299999999999</v>
      </c>
      <c r="G9" s="66">
        <f t="shared" si="1"/>
        <v>1</v>
      </c>
      <c r="H9" s="65">
        <f>VLOOKUP($A9,'Return Data'!$B$7:$R$2843,12,0)</f>
        <v>53.901899999999998</v>
      </c>
      <c r="I9" s="66">
        <f t="shared" ref="I9:I34" si="2">RANK(H9,H$8:H$34,0)</f>
        <v>8</v>
      </c>
      <c r="J9" s="65">
        <f>VLOOKUP($A9,'Return Data'!$B$7:$R$2843,13,0)</f>
        <v>67.074200000000005</v>
      </c>
      <c r="K9" s="66">
        <f t="shared" ref="K9:K34" si="3">RANK(J9,J$8:J$34,0)</f>
        <v>7</v>
      </c>
      <c r="L9" s="65">
        <f>VLOOKUP($A9,'Return Data'!$B$7:$R$2843,17,0)</f>
        <v>31.526499999999999</v>
      </c>
      <c r="M9" s="66">
        <f t="shared" ref="M9:M34" si="4">RANK(L9,L$8:L$34,0)</f>
        <v>1</v>
      </c>
      <c r="N9" s="65"/>
      <c r="O9" s="66"/>
      <c r="P9" s="65"/>
      <c r="Q9" s="66"/>
      <c r="R9" s="65">
        <f>VLOOKUP($A9,'Return Data'!$B$7:$R$2843,16,0)</f>
        <v>26.7745</v>
      </c>
      <c r="S9" s="67">
        <f t="shared" ref="S9:S34" si="5">RANK(R9,R$8:R$34,0)</f>
        <v>4</v>
      </c>
    </row>
    <row r="10" spans="1:20" x14ac:dyDescent="0.3">
      <c r="A10" s="63" t="s">
        <v>903</v>
      </c>
      <c r="B10" s="64">
        <f>VLOOKUP($A10,'Return Data'!$B$7:$R$2843,3,0)</f>
        <v>44393</v>
      </c>
      <c r="C10" s="65">
        <f>VLOOKUP($A10,'Return Data'!$B$7:$R$2843,4,0)</f>
        <v>52.54</v>
      </c>
      <c r="D10" s="65">
        <f>VLOOKUP($A10,'Return Data'!$B$7:$R$2843,10,0)</f>
        <v>18.895700000000001</v>
      </c>
      <c r="E10" s="66">
        <f t="shared" si="0"/>
        <v>2</v>
      </c>
      <c r="F10" s="65">
        <f>VLOOKUP($A10,'Return Data'!$B$7:$R$2843,11,0)</f>
        <v>22.015799999999999</v>
      </c>
      <c r="G10" s="66">
        <f t="shared" si="1"/>
        <v>8</v>
      </c>
      <c r="H10" s="65">
        <f>VLOOKUP($A10,'Return Data'!$B$7:$R$2843,12,0)</f>
        <v>47.791800000000002</v>
      </c>
      <c r="I10" s="66">
        <f t="shared" si="2"/>
        <v>15</v>
      </c>
      <c r="J10" s="65">
        <f>VLOOKUP($A10,'Return Data'!$B$7:$R$2843,13,0)</f>
        <v>62.411099999999998</v>
      </c>
      <c r="K10" s="66">
        <f t="shared" si="3"/>
        <v>16</v>
      </c>
      <c r="L10" s="65">
        <f>VLOOKUP($A10,'Return Data'!$B$7:$R$2843,17,0)</f>
        <v>25.778099999999998</v>
      </c>
      <c r="M10" s="66">
        <f t="shared" si="4"/>
        <v>6</v>
      </c>
      <c r="N10" s="65">
        <f>VLOOKUP($A10,'Return Data'!$B$7:$R$2843,14,0)</f>
        <v>13.554</v>
      </c>
      <c r="O10" s="66">
        <f t="shared" ref="O10:O34" si="6">RANK(N10,N$8:N$34,0)</f>
        <v>21</v>
      </c>
      <c r="P10" s="65">
        <f>VLOOKUP($A10,'Return Data'!$B$7:$R$2843,15,0)</f>
        <v>13.422599999999999</v>
      </c>
      <c r="Q10" s="66">
        <f t="shared" ref="Q10:Q34" si="7">RANK(P10,P$8:P$34,0)</f>
        <v>16</v>
      </c>
      <c r="R10" s="65">
        <f>VLOOKUP($A10,'Return Data'!$B$7:$R$2843,16,0)</f>
        <v>13.9049</v>
      </c>
      <c r="S10" s="67">
        <f t="shared" si="5"/>
        <v>17</v>
      </c>
    </row>
    <row r="11" spans="1:20" x14ac:dyDescent="0.3">
      <c r="A11" s="63" t="s">
        <v>905</v>
      </c>
      <c r="B11" s="64">
        <f>VLOOKUP($A11,'Return Data'!$B$7:$R$2843,3,0)</f>
        <v>44393</v>
      </c>
      <c r="C11" s="65">
        <f>VLOOKUP($A11,'Return Data'!$B$7:$R$2843,4,0)</f>
        <v>149.19</v>
      </c>
      <c r="D11" s="65">
        <f>VLOOKUP($A11,'Return Data'!$B$7:$R$2843,10,0)</f>
        <v>16.600200000000001</v>
      </c>
      <c r="E11" s="66">
        <f t="shared" si="0"/>
        <v>8</v>
      </c>
      <c r="F11" s="65">
        <f>VLOOKUP($A11,'Return Data'!$B$7:$R$2843,11,0)</f>
        <v>20.217600000000001</v>
      </c>
      <c r="G11" s="66">
        <f t="shared" si="1"/>
        <v>15</v>
      </c>
      <c r="H11" s="65">
        <f>VLOOKUP($A11,'Return Data'!$B$7:$R$2843,12,0)</f>
        <v>47.450099999999999</v>
      </c>
      <c r="I11" s="66">
        <f t="shared" si="2"/>
        <v>17</v>
      </c>
      <c r="J11" s="65">
        <f>VLOOKUP($A11,'Return Data'!$B$7:$R$2843,13,0)</f>
        <v>64.306200000000004</v>
      </c>
      <c r="K11" s="66">
        <f t="shared" si="3"/>
        <v>11</v>
      </c>
      <c r="L11" s="65">
        <f>VLOOKUP($A11,'Return Data'!$B$7:$R$2843,17,0)</f>
        <v>27.114999999999998</v>
      </c>
      <c r="M11" s="66">
        <f t="shared" si="4"/>
        <v>5</v>
      </c>
      <c r="N11" s="65">
        <f>VLOOKUP($A11,'Return Data'!$B$7:$R$2843,14,0)</f>
        <v>17.849</v>
      </c>
      <c r="O11" s="66">
        <f t="shared" si="6"/>
        <v>6</v>
      </c>
      <c r="P11" s="65">
        <f>VLOOKUP($A11,'Return Data'!$B$7:$R$2843,15,0)</f>
        <v>18.267099999999999</v>
      </c>
      <c r="Q11" s="66">
        <f t="shared" si="7"/>
        <v>2</v>
      </c>
      <c r="R11" s="65">
        <f>VLOOKUP($A11,'Return Data'!$B$7:$R$2843,16,0)</f>
        <v>17.963899999999999</v>
      </c>
      <c r="S11" s="67">
        <f t="shared" si="5"/>
        <v>13</v>
      </c>
    </row>
    <row r="12" spans="1:20" x14ac:dyDescent="0.3">
      <c r="A12" s="63" t="s">
        <v>907</v>
      </c>
      <c r="B12" s="64">
        <f>VLOOKUP($A12,'Return Data'!$B$7:$R$2843,3,0)</f>
        <v>44393</v>
      </c>
      <c r="C12" s="65">
        <f>VLOOKUP($A12,'Return Data'!$B$7:$R$2843,4,0)</f>
        <v>344.63099999999997</v>
      </c>
      <c r="D12" s="65">
        <f>VLOOKUP($A12,'Return Data'!$B$7:$R$2843,10,0)</f>
        <v>17.233000000000001</v>
      </c>
      <c r="E12" s="66">
        <f t="shared" si="0"/>
        <v>6</v>
      </c>
      <c r="F12" s="65">
        <f>VLOOKUP($A12,'Return Data'!$B$7:$R$2843,11,0)</f>
        <v>22.319299999999998</v>
      </c>
      <c r="G12" s="66">
        <f t="shared" si="1"/>
        <v>7</v>
      </c>
      <c r="H12" s="65">
        <f>VLOOKUP($A12,'Return Data'!$B$7:$R$2843,12,0)</f>
        <v>54.824199999999998</v>
      </c>
      <c r="I12" s="66">
        <f t="shared" si="2"/>
        <v>6</v>
      </c>
      <c r="J12" s="65">
        <f>VLOOKUP($A12,'Return Data'!$B$7:$R$2843,13,0)</f>
        <v>63.910200000000003</v>
      </c>
      <c r="K12" s="66">
        <f t="shared" si="3"/>
        <v>14</v>
      </c>
      <c r="L12" s="65">
        <f>VLOOKUP($A12,'Return Data'!$B$7:$R$2843,17,0)</f>
        <v>25.771000000000001</v>
      </c>
      <c r="M12" s="66">
        <f t="shared" si="4"/>
        <v>7</v>
      </c>
      <c r="N12" s="65">
        <f>VLOOKUP($A12,'Return Data'!$B$7:$R$2843,14,0)</f>
        <v>18.2759</v>
      </c>
      <c r="O12" s="66">
        <f t="shared" si="6"/>
        <v>3</v>
      </c>
      <c r="P12" s="65">
        <f>VLOOKUP($A12,'Return Data'!$B$7:$R$2843,15,0)</f>
        <v>16.069199999999999</v>
      </c>
      <c r="Q12" s="66">
        <f t="shared" si="7"/>
        <v>5</v>
      </c>
      <c r="R12" s="65">
        <f>VLOOKUP($A12,'Return Data'!$B$7:$R$2843,16,0)</f>
        <v>18.1904</v>
      </c>
      <c r="S12" s="67">
        <f t="shared" si="5"/>
        <v>10</v>
      </c>
    </row>
    <row r="13" spans="1:20" x14ac:dyDescent="0.3">
      <c r="A13" s="63" t="s">
        <v>909</v>
      </c>
      <c r="B13" s="64">
        <f>VLOOKUP($A13,'Return Data'!$B$7:$R$2843,3,0)</f>
        <v>44393</v>
      </c>
      <c r="C13" s="65">
        <f>VLOOKUP($A13,'Return Data'!$B$7:$R$2843,4,0)</f>
        <v>48.945</v>
      </c>
      <c r="D13" s="65">
        <f>VLOOKUP($A13,'Return Data'!$B$7:$R$2843,10,0)</f>
        <v>15.349299999999999</v>
      </c>
      <c r="E13" s="66">
        <f t="shared" si="0"/>
        <v>12</v>
      </c>
      <c r="F13" s="65">
        <f>VLOOKUP($A13,'Return Data'!$B$7:$R$2843,11,0)</f>
        <v>21.415500000000002</v>
      </c>
      <c r="G13" s="66">
        <f t="shared" si="1"/>
        <v>10</v>
      </c>
      <c r="H13" s="65">
        <f>VLOOKUP($A13,'Return Data'!$B$7:$R$2843,12,0)</f>
        <v>49.0227</v>
      </c>
      <c r="I13" s="66">
        <f t="shared" si="2"/>
        <v>13</v>
      </c>
      <c r="J13" s="65">
        <f>VLOOKUP($A13,'Return Data'!$B$7:$R$2843,13,0)</f>
        <v>64.151300000000006</v>
      </c>
      <c r="K13" s="66">
        <f t="shared" si="3"/>
        <v>12</v>
      </c>
      <c r="L13" s="65">
        <f>VLOOKUP($A13,'Return Data'!$B$7:$R$2843,17,0)</f>
        <v>24.933599999999998</v>
      </c>
      <c r="M13" s="66">
        <f t="shared" si="4"/>
        <v>8</v>
      </c>
      <c r="N13" s="65">
        <f>VLOOKUP($A13,'Return Data'!$B$7:$R$2843,14,0)</f>
        <v>16.344999999999999</v>
      </c>
      <c r="O13" s="66">
        <f t="shared" si="6"/>
        <v>10</v>
      </c>
      <c r="P13" s="65">
        <f>VLOOKUP($A13,'Return Data'!$B$7:$R$2843,15,0)</f>
        <v>15.7502</v>
      </c>
      <c r="Q13" s="66">
        <f t="shared" si="7"/>
        <v>7</v>
      </c>
      <c r="R13" s="65">
        <f>VLOOKUP($A13,'Return Data'!$B$7:$R$2843,16,0)</f>
        <v>11.9232</v>
      </c>
      <c r="S13" s="67">
        <f t="shared" si="5"/>
        <v>26</v>
      </c>
    </row>
    <row r="14" spans="1:20" x14ac:dyDescent="0.3">
      <c r="A14" s="63" t="s">
        <v>910</v>
      </c>
      <c r="B14" s="64">
        <f>VLOOKUP($A14,'Return Data'!$B$7:$R$2843,3,0)</f>
        <v>44393</v>
      </c>
      <c r="C14" s="65">
        <f>VLOOKUP($A14,'Return Data'!$B$7:$R$2843,4,0)</f>
        <v>114.6938</v>
      </c>
      <c r="D14" s="65">
        <f>VLOOKUP($A14,'Return Data'!$B$7:$R$2843,10,0)</f>
        <v>18.346900000000002</v>
      </c>
      <c r="E14" s="66">
        <f t="shared" si="0"/>
        <v>4</v>
      </c>
      <c r="F14" s="65">
        <f>VLOOKUP($A14,'Return Data'!$B$7:$R$2843,11,0)</f>
        <v>20.515499999999999</v>
      </c>
      <c r="G14" s="66">
        <f t="shared" si="1"/>
        <v>13</v>
      </c>
      <c r="H14" s="65">
        <f>VLOOKUP($A14,'Return Data'!$B$7:$R$2843,12,0)</f>
        <v>57.843499999999999</v>
      </c>
      <c r="I14" s="66">
        <f t="shared" si="2"/>
        <v>3</v>
      </c>
      <c r="J14" s="65">
        <f>VLOOKUP($A14,'Return Data'!$B$7:$R$2843,13,0)</f>
        <v>74.180199999999999</v>
      </c>
      <c r="K14" s="66">
        <f t="shared" si="3"/>
        <v>1</v>
      </c>
      <c r="L14" s="65">
        <f>VLOOKUP($A14,'Return Data'!$B$7:$R$2843,17,0)</f>
        <v>20.159800000000001</v>
      </c>
      <c r="M14" s="66">
        <f t="shared" si="4"/>
        <v>20</v>
      </c>
      <c r="N14" s="65">
        <f>VLOOKUP($A14,'Return Data'!$B$7:$R$2843,14,0)</f>
        <v>13.767099999999999</v>
      </c>
      <c r="O14" s="66">
        <f t="shared" si="6"/>
        <v>20</v>
      </c>
      <c r="P14" s="65">
        <f>VLOOKUP($A14,'Return Data'!$B$7:$R$2843,15,0)</f>
        <v>11.880699999999999</v>
      </c>
      <c r="Q14" s="66">
        <f t="shared" si="7"/>
        <v>21</v>
      </c>
      <c r="R14" s="65">
        <f>VLOOKUP($A14,'Return Data'!$B$7:$R$2843,16,0)</f>
        <v>16.056899999999999</v>
      </c>
      <c r="S14" s="67">
        <f t="shared" si="5"/>
        <v>14</v>
      </c>
    </row>
    <row r="15" spans="1:20" x14ac:dyDescent="0.3">
      <c r="A15" s="63" t="s">
        <v>2030</v>
      </c>
      <c r="B15" s="64">
        <f>VLOOKUP($A15,'Return Data'!$B$7:$R$2843,3,0)</f>
        <v>44393</v>
      </c>
      <c r="C15" s="65">
        <f>VLOOKUP($A15,'Return Data'!$B$7:$R$2843,4,0)</f>
        <v>227.36554844287701</v>
      </c>
      <c r="D15" s="65">
        <f>VLOOKUP($A15,'Return Data'!$B$7:$R$2843,10,0)</f>
        <v>16.635400000000001</v>
      </c>
      <c r="E15" s="66">
        <f t="shared" si="0"/>
        <v>7</v>
      </c>
      <c r="F15" s="65">
        <f>VLOOKUP($A15,'Return Data'!$B$7:$R$2843,11,0)</f>
        <v>23.273099999999999</v>
      </c>
      <c r="G15" s="66">
        <f t="shared" si="1"/>
        <v>5</v>
      </c>
      <c r="H15" s="65">
        <f>VLOOKUP($A15,'Return Data'!$B$7:$R$2843,12,0)</f>
        <v>58.241399999999999</v>
      </c>
      <c r="I15" s="66">
        <f t="shared" si="2"/>
        <v>2</v>
      </c>
      <c r="J15" s="65">
        <f>VLOOKUP($A15,'Return Data'!$B$7:$R$2843,13,0)</f>
        <v>70.619200000000006</v>
      </c>
      <c r="K15" s="66">
        <f t="shared" si="3"/>
        <v>4</v>
      </c>
      <c r="L15" s="65">
        <f>VLOOKUP($A15,'Return Data'!$B$7:$R$2843,17,0)</f>
        <v>21.796199999999999</v>
      </c>
      <c r="M15" s="66">
        <f t="shared" si="4"/>
        <v>14</v>
      </c>
      <c r="N15" s="65">
        <f>VLOOKUP($A15,'Return Data'!$B$7:$R$2843,14,0)</f>
        <v>16.866599999999998</v>
      </c>
      <c r="O15" s="66">
        <f t="shared" si="6"/>
        <v>9</v>
      </c>
      <c r="P15" s="65">
        <f>VLOOKUP($A15,'Return Data'!$B$7:$R$2843,15,0)</f>
        <v>13.335900000000001</v>
      </c>
      <c r="Q15" s="66">
        <f t="shared" si="7"/>
        <v>17</v>
      </c>
      <c r="R15" s="65">
        <f>VLOOKUP($A15,'Return Data'!$B$7:$R$2843,16,0)</f>
        <v>12.065300000000001</v>
      </c>
      <c r="S15" s="67">
        <f t="shared" si="5"/>
        <v>25</v>
      </c>
    </row>
    <row r="16" spans="1:20" x14ac:dyDescent="0.3">
      <c r="A16" s="63" t="s">
        <v>913</v>
      </c>
      <c r="B16" s="64">
        <f>VLOOKUP($A16,'Return Data'!$B$7:$R$2843,3,0)</f>
        <v>44393</v>
      </c>
      <c r="C16" s="65">
        <f>VLOOKUP($A16,'Return Data'!$B$7:$R$2843,4,0)</f>
        <v>14.723699999999999</v>
      </c>
      <c r="D16" s="65">
        <f>VLOOKUP($A16,'Return Data'!$B$7:$R$2843,10,0)</f>
        <v>14.803800000000001</v>
      </c>
      <c r="E16" s="66">
        <f t="shared" si="0"/>
        <v>17</v>
      </c>
      <c r="F16" s="65">
        <f>VLOOKUP($A16,'Return Data'!$B$7:$R$2843,11,0)</f>
        <v>18.411999999999999</v>
      </c>
      <c r="G16" s="66">
        <f t="shared" si="1"/>
        <v>20</v>
      </c>
      <c r="H16" s="65">
        <f>VLOOKUP($A16,'Return Data'!$B$7:$R$2843,12,0)</f>
        <v>46.787799999999997</v>
      </c>
      <c r="I16" s="66">
        <f t="shared" si="2"/>
        <v>19</v>
      </c>
      <c r="J16" s="65">
        <f>VLOOKUP($A16,'Return Data'!$B$7:$R$2843,13,0)</f>
        <v>60.34</v>
      </c>
      <c r="K16" s="66">
        <f t="shared" si="3"/>
        <v>18</v>
      </c>
      <c r="L16" s="65">
        <f>VLOOKUP($A16,'Return Data'!$B$7:$R$2843,17,0)</f>
        <v>22.362100000000002</v>
      </c>
      <c r="M16" s="66">
        <f t="shared" si="4"/>
        <v>13</v>
      </c>
      <c r="N16" s="65"/>
      <c r="O16" s="66"/>
      <c r="P16" s="65"/>
      <c r="Q16" s="66"/>
      <c r="R16" s="65">
        <f>VLOOKUP($A16,'Return Data'!$B$7:$R$2843,16,0)</f>
        <v>18.282499999999999</v>
      </c>
      <c r="S16" s="67">
        <f t="shared" si="5"/>
        <v>8</v>
      </c>
    </row>
    <row r="17" spans="1:19" x14ac:dyDescent="0.3">
      <c r="A17" s="63" t="s">
        <v>914</v>
      </c>
      <c r="B17" s="64">
        <f>VLOOKUP($A17,'Return Data'!$B$7:$R$2843,3,0)</f>
        <v>44393</v>
      </c>
      <c r="C17" s="65">
        <f>VLOOKUP($A17,'Return Data'!$B$7:$R$2843,4,0)</f>
        <v>468.9</v>
      </c>
      <c r="D17" s="65">
        <f>VLOOKUP($A17,'Return Data'!$B$7:$R$2843,10,0)</f>
        <v>14.3324</v>
      </c>
      <c r="E17" s="66">
        <f t="shared" si="0"/>
        <v>20</v>
      </c>
      <c r="F17" s="65">
        <f>VLOOKUP($A17,'Return Data'!$B$7:$R$2843,11,0)</f>
        <v>19.5472</v>
      </c>
      <c r="G17" s="66">
        <f t="shared" si="1"/>
        <v>18</v>
      </c>
      <c r="H17" s="65">
        <f>VLOOKUP($A17,'Return Data'!$B$7:$R$2843,12,0)</f>
        <v>55.993200000000002</v>
      </c>
      <c r="I17" s="66">
        <f t="shared" si="2"/>
        <v>4</v>
      </c>
      <c r="J17" s="65">
        <f>VLOOKUP($A17,'Return Data'!$B$7:$R$2843,13,0)</f>
        <v>64.1404</v>
      </c>
      <c r="K17" s="66">
        <f t="shared" si="3"/>
        <v>13</v>
      </c>
      <c r="L17" s="65">
        <f>VLOOKUP($A17,'Return Data'!$B$7:$R$2843,17,0)</f>
        <v>19.9986</v>
      </c>
      <c r="M17" s="66">
        <f t="shared" si="4"/>
        <v>21</v>
      </c>
      <c r="N17" s="65">
        <f>VLOOKUP($A17,'Return Data'!$B$7:$R$2843,14,0)</f>
        <v>15.833500000000001</v>
      </c>
      <c r="O17" s="66">
        <f t="shared" si="6"/>
        <v>11</v>
      </c>
      <c r="P17" s="65">
        <f>VLOOKUP($A17,'Return Data'!$B$7:$R$2843,15,0)</f>
        <v>13.1569</v>
      </c>
      <c r="Q17" s="66">
        <f t="shared" si="7"/>
        <v>18</v>
      </c>
      <c r="R17" s="65">
        <f>VLOOKUP($A17,'Return Data'!$B$7:$R$2843,16,0)</f>
        <v>18.1798</v>
      </c>
      <c r="S17" s="67">
        <f t="shared" si="5"/>
        <v>11</v>
      </c>
    </row>
    <row r="18" spans="1:19" x14ac:dyDescent="0.3">
      <c r="A18" s="63" t="s">
        <v>917</v>
      </c>
      <c r="B18" s="64">
        <f>VLOOKUP($A18,'Return Data'!$B$7:$R$2843,3,0)</f>
        <v>44393</v>
      </c>
      <c r="C18" s="65">
        <f>VLOOKUP($A18,'Return Data'!$B$7:$R$2843,4,0)</f>
        <v>65.09</v>
      </c>
      <c r="D18" s="65">
        <f>VLOOKUP($A18,'Return Data'!$B$7:$R$2843,10,0)</f>
        <v>15.6539</v>
      </c>
      <c r="E18" s="66">
        <f t="shared" si="0"/>
        <v>11</v>
      </c>
      <c r="F18" s="65">
        <f>VLOOKUP($A18,'Return Data'!$B$7:$R$2843,11,0)</f>
        <v>19.8932</v>
      </c>
      <c r="G18" s="66">
        <f t="shared" si="1"/>
        <v>16</v>
      </c>
      <c r="H18" s="65">
        <f>VLOOKUP($A18,'Return Data'!$B$7:$R$2843,12,0)</f>
        <v>48.201300000000003</v>
      </c>
      <c r="I18" s="66">
        <f t="shared" si="2"/>
        <v>14</v>
      </c>
      <c r="J18" s="65">
        <f>VLOOKUP($A18,'Return Data'!$B$7:$R$2843,13,0)</f>
        <v>64.993700000000004</v>
      </c>
      <c r="K18" s="66">
        <f t="shared" si="3"/>
        <v>9</v>
      </c>
      <c r="L18" s="65">
        <f>VLOOKUP($A18,'Return Data'!$B$7:$R$2843,17,0)</f>
        <v>20.8157</v>
      </c>
      <c r="M18" s="66">
        <f t="shared" si="4"/>
        <v>18</v>
      </c>
      <c r="N18" s="65">
        <f>VLOOKUP($A18,'Return Data'!$B$7:$R$2843,14,0)</f>
        <v>14.137</v>
      </c>
      <c r="O18" s="66">
        <f t="shared" si="6"/>
        <v>19</v>
      </c>
      <c r="P18" s="65">
        <f>VLOOKUP($A18,'Return Data'!$B$7:$R$2843,15,0)</f>
        <v>14.104100000000001</v>
      </c>
      <c r="Q18" s="66">
        <f t="shared" si="7"/>
        <v>12</v>
      </c>
      <c r="R18" s="65">
        <f>VLOOKUP($A18,'Return Data'!$B$7:$R$2843,16,0)</f>
        <v>12.4655</v>
      </c>
      <c r="S18" s="67">
        <f t="shared" si="5"/>
        <v>23</v>
      </c>
    </row>
    <row r="19" spans="1:19" x14ac:dyDescent="0.3">
      <c r="A19" s="63" t="s">
        <v>918</v>
      </c>
      <c r="B19" s="64">
        <f>VLOOKUP($A19,'Return Data'!$B$7:$R$2843,3,0)</f>
        <v>44393</v>
      </c>
      <c r="C19" s="65">
        <f>VLOOKUP($A19,'Return Data'!$B$7:$R$2843,4,0)</f>
        <v>49.57</v>
      </c>
      <c r="D19" s="65">
        <f>VLOOKUP($A19,'Return Data'!$B$7:$R$2843,10,0)</f>
        <v>15.6556</v>
      </c>
      <c r="E19" s="66">
        <f t="shared" si="0"/>
        <v>10</v>
      </c>
      <c r="F19" s="65">
        <f>VLOOKUP($A19,'Return Data'!$B$7:$R$2843,11,0)</f>
        <v>15.7096</v>
      </c>
      <c r="G19" s="66">
        <f t="shared" si="1"/>
        <v>26</v>
      </c>
      <c r="H19" s="65">
        <f>VLOOKUP($A19,'Return Data'!$B$7:$R$2843,12,0)</f>
        <v>39.202500000000001</v>
      </c>
      <c r="I19" s="66">
        <f t="shared" si="2"/>
        <v>26</v>
      </c>
      <c r="J19" s="65">
        <f>VLOOKUP($A19,'Return Data'!$B$7:$R$2843,13,0)</f>
        <v>54.0398</v>
      </c>
      <c r="K19" s="66">
        <f t="shared" si="3"/>
        <v>25</v>
      </c>
      <c r="L19" s="65">
        <f>VLOOKUP($A19,'Return Data'!$B$7:$R$2843,17,0)</f>
        <v>21.267399999999999</v>
      </c>
      <c r="M19" s="66">
        <f t="shared" si="4"/>
        <v>16</v>
      </c>
      <c r="N19" s="65">
        <f>VLOOKUP($A19,'Return Data'!$B$7:$R$2843,14,0)</f>
        <v>14.6967</v>
      </c>
      <c r="O19" s="66">
        <f t="shared" si="6"/>
        <v>16</v>
      </c>
      <c r="P19" s="65">
        <f>VLOOKUP($A19,'Return Data'!$B$7:$R$2843,15,0)</f>
        <v>15.4686</v>
      </c>
      <c r="Q19" s="66">
        <f t="shared" si="7"/>
        <v>10</v>
      </c>
      <c r="R19" s="65">
        <f>VLOOKUP($A19,'Return Data'!$B$7:$R$2843,16,0)</f>
        <v>12.164</v>
      </c>
      <c r="S19" s="67">
        <f t="shared" si="5"/>
        <v>24</v>
      </c>
    </row>
    <row r="20" spans="1:19" x14ac:dyDescent="0.3">
      <c r="A20" s="63" t="s">
        <v>920</v>
      </c>
      <c r="B20" s="64">
        <f>VLOOKUP($A20,'Return Data'!$B$7:$R$2843,3,0)</f>
        <v>44393</v>
      </c>
      <c r="C20" s="65">
        <f>VLOOKUP($A20,'Return Data'!$B$7:$R$2843,4,0)</f>
        <v>182.45699999999999</v>
      </c>
      <c r="D20" s="65">
        <f>VLOOKUP($A20,'Return Data'!$B$7:$R$2843,10,0)</f>
        <v>11.803699999999999</v>
      </c>
      <c r="E20" s="66">
        <f t="shared" si="0"/>
        <v>25</v>
      </c>
      <c r="F20" s="65">
        <f>VLOOKUP($A20,'Return Data'!$B$7:$R$2843,11,0)</f>
        <v>17.822099999999999</v>
      </c>
      <c r="G20" s="66">
        <f t="shared" si="1"/>
        <v>21</v>
      </c>
      <c r="H20" s="65">
        <f>VLOOKUP($A20,'Return Data'!$B$7:$R$2843,12,0)</f>
        <v>42.4499</v>
      </c>
      <c r="I20" s="66">
        <f t="shared" si="2"/>
        <v>23</v>
      </c>
      <c r="J20" s="65">
        <f>VLOOKUP($A20,'Return Data'!$B$7:$R$2843,13,0)</f>
        <v>54.585299999999997</v>
      </c>
      <c r="K20" s="66">
        <f t="shared" si="3"/>
        <v>24</v>
      </c>
      <c r="L20" s="65">
        <f>VLOOKUP($A20,'Return Data'!$B$7:$R$2843,17,0)</f>
        <v>23.840900000000001</v>
      </c>
      <c r="M20" s="66">
        <f t="shared" si="4"/>
        <v>11</v>
      </c>
      <c r="N20" s="65">
        <f>VLOOKUP($A20,'Return Data'!$B$7:$R$2843,14,0)</f>
        <v>17.529199999999999</v>
      </c>
      <c r="O20" s="66">
        <f t="shared" si="6"/>
        <v>7</v>
      </c>
      <c r="P20" s="65">
        <f>VLOOKUP($A20,'Return Data'!$B$7:$R$2843,15,0)</f>
        <v>15.7904</v>
      </c>
      <c r="Q20" s="66">
        <f t="shared" si="7"/>
        <v>6</v>
      </c>
      <c r="R20" s="65">
        <f>VLOOKUP($A20,'Return Data'!$B$7:$R$2843,16,0)</f>
        <v>18.7957</v>
      </c>
      <c r="S20" s="67">
        <f t="shared" si="5"/>
        <v>7</v>
      </c>
    </row>
    <row r="21" spans="1:19" x14ac:dyDescent="0.3">
      <c r="A21" s="63" t="s">
        <v>923</v>
      </c>
      <c r="B21" s="64">
        <f>VLOOKUP($A21,'Return Data'!$B$7:$R$2843,3,0)</f>
        <v>44393</v>
      </c>
      <c r="C21" s="65">
        <f>VLOOKUP($A21,'Return Data'!$B$7:$R$2843,4,0)</f>
        <v>64.632999999999996</v>
      </c>
      <c r="D21" s="65">
        <f>VLOOKUP($A21,'Return Data'!$B$7:$R$2843,10,0)</f>
        <v>11.21</v>
      </c>
      <c r="E21" s="66">
        <f t="shared" si="0"/>
        <v>27</v>
      </c>
      <c r="F21" s="65">
        <f>VLOOKUP($A21,'Return Data'!$B$7:$R$2843,11,0)</f>
        <v>12.679600000000001</v>
      </c>
      <c r="G21" s="66">
        <f t="shared" si="1"/>
        <v>27</v>
      </c>
      <c r="H21" s="65">
        <f>VLOOKUP($A21,'Return Data'!$B$7:$R$2843,12,0)</f>
        <v>32.536999999999999</v>
      </c>
      <c r="I21" s="66">
        <f t="shared" si="2"/>
        <v>27</v>
      </c>
      <c r="J21" s="65">
        <f>VLOOKUP($A21,'Return Data'!$B$7:$R$2843,13,0)</f>
        <v>48.489400000000003</v>
      </c>
      <c r="K21" s="66">
        <f t="shared" si="3"/>
        <v>27</v>
      </c>
      <c r="L21" s="65">
        <f>VLOOKUP($A21,'Return Data'!$B$7:$R$2843,17,0)</f>
        <v>18.316700000000001</v>
      </c>
      <c r="M21" s="66">
        <f t="shared" si="4"/>
        <v>24</v>
      </c>
      <c r="N21" s="65">
        <f>VLOOKUP($A21,'Return Data'!$B$7:$R$2843,14,0)</f>
        <v>10.962899999999999</v>
      </c>
      <c r="O21" s="66">
        <f t="shared" si="6"/>
        <v>22</v>
      </c>
      <c r="P21" s="65">
        <f>VLOOKUP($A21,'Return Data'!$B$7:$R$2843,15,0)</f>
        <v>12.1266</v>
      </c>
      <c r="Q21" s="66">
        <f t="shared" si="7"/>
        <v>20</v>
      </c>
      <c r="R21" s="65">
        <f>VLOOKUP($A21,'Return Data'!$B$7:$R$2843,16,0)</f>
        <v>13.097799999999999</v>
      </c>
      <c r="S21" s="67">
        <f t="shared" si="5"/>
        <v>18</v>
      </c>
    </row>
    <row r="22" spans="1:19" x14ac:dyDescent="0.3">
      <c r="A22" s="63" t="s">
        <v>925</v>
      </c>
      <c r="B22" s="64">
        <f>VLOOKUP($A22,'Return Data'!$B$7:$R$2843,3,0)</f>
        <v>44393</v>
      </c>
      <c r="C22" s="65">
        <f>VLOOKUP($A22,'Return Data'!$B$7:$R$2843,4,0)</f>
        <v>21.902999999999999</v>
      </c>
      <c r="D22" s="65">
        <f>VLOOKUP($A22,'Return Data'!$B$7:$R$2843,10,0)</f>
        <v>13.105</v>
      </c>
      <c r="E22" s="66">
        <f t="shared" si="0"/>
        <v>23</v>
      </c>
      <c r="F22" s="65">
        <f>VLOOKUP($A22,'Return Data'!$B$7:$R$2843,11,0)</f>
        <v>16.398199999999999</v>
      </c>
      <c r="G22" s="66">
        <f t="shared" si="1"/>
        <v>25</v>
      </c>
      <c r="H22" s="65">
        <f>VLOOKUP($A22,'Return Data'!$B$7:$R$2843,12,0)</f>
        <v>39.970500000000001</v>
      </c>
      <c r="I22" s="66">
        <f t="shared" si="2"/>
        <v>24</v>
      </c>
      <c r="J22" s="65">
        <f>VLOOKUP($A22,'Return Data'!$B$7:$R$2843,13,0)</f>
        <v>55.183</v>
      </c>
      <c r="K22" s="66">
        <f t="shared" si="3"/>
        <v>23</v>
      </c>
      <c r="L22" s="65">
        <f>VLOOKUP($A22,'Return Data'!$B$7:$R$2843,17,0)</f>
        <v>21.457699999999999</v>
      </c>
      <c r="M22" s="66">
        <f t="shared" si="4"/>
        <v>15</v>
      </c>
      <c r="N22" s="65">
        <f>VLOOKUP($A22,'Return Data'!$B$7:$R$2843,14,0)</f>
        <v>15.059799999999999</v>
      </c>
      <c r="O22" s="66">
        <f t="shared" si="6"/>
        <v>13</v>
      </c>
      <c r="P22" s="65">
        <f>VLOOKUP($A22,'Return Data'!$B$7:$R$2843,15,0)</f>
        <v>16.288900000000002</v>
      </c>
      <c r="Q22" s="66">
        <f t="shared" si="7"/>
        <v>4</v>
      </c>
      <c r="R22" s="65">
        <f>VLOOKUP($A22,'Return Data'!$B$7:$R$2843,16,0)</f>
        <v>13.0504</v>
      </c>
      <c r="S22" s="67">
        <f t="shared" si="5"/>
        <v>20</v>
      </c>
    </row>
    <row r="23" spans="1:19" x14ac:dyDescent="0.3">
      <c r="A23" s="63" t="s">
        <v>927</v>
      </c>
      <c r="B23" s="64">
        <f>VLOOKUP($A23,'Return Data'!$B$7:$R$2843,3,0)</f>
        <v>44393</v>
      </c>
      <c r="C23" s="65">
        <f>VLOOKUP($A23,'Return Data'!$B$7:$R$2843,4,0)</f>
        <v>15.0814</v>
      </c>
      <c r="D23" s="65">
        <f>VLOOKUP($A23,'Return Data'!$B$7:$R$2843,10,0)</f>
        <v>15.2219</v>
      </c>
      <c r="E23" s="66">
        <f t="shared" si="0"/>
        <v>15</v>
      </c>
      <c r="F23" s="65">
        <f>VLOOKUP($A23,'Return Data'!$B$7:$R$2843,11,0)</f>
        <v>23.858599999999999</v>
      </c>
      <c r="G23" s="66">
        <f t="shared" si="1"/>
        <v>3</v>
      </c>
      <c r="H23" s="65">
        <f>VLOOKUP($A23,'Return Data'!$B$7:$R$2843,12,0)</f>
        <v>50.969499999999996</v>
      </c>
      <c r="I23" s="66">
        <f t="shared" si="2"/>
        <v>11</v>
      </c>
      <c r="J23" s="65">
        <f>VLOOKUP($A23,'Return Data'!$B$7:$R$2843,13,0)</f>
        <v>64.892499999999998</v>
      </c>
      <c r="K23" s="66">
        <f t="shared" si="3"/>
        <v>10</v>
      </c>
      <c r="L23" s="65"/>
      <c r="M23" s="66"/>
      <c r="N23" s="65"/>
      <c r="O23" s="66"/>
      <c r="P23" s="65"/>
      <c r="Q23" s="66"/>
      <c r="R23" s="65">
        <f>VLOOKUP($A23,'Return Data'!$B$7:$R$2843,16,0)</f>
        <v>30.460999999999999</v>
      </c>
      <c r="S23" s="67">
        <f t="shared" si="5"/>
        <v>1</v>
      </c>
    </row>
    <row r="24" spans="1:19" x14ac:dyDescent="0.3">
      <c r="A24" s="63" t="s">
        <v>929</v>
      </c>
      <c r="B24" s="64">
        <f>VLOOKUP($A24,'Return Data'!$B$7:$R$2843,3,0)</f>
        <v>44393</v>
      </c>
      <c r="C24" s="65">
        <f>VLOOKUP($A24,'Return Data'!$B$7:$R$2843,4,0)</f>
        <v>89.948999999999998</v>
      </c>
      <c r="D24" s="65">
        <f>VLOOKUP($A24,'Return Data'!$B$7:$R$2843,10,0)</f>
        <v>15.2394</v>
      </c>
      <c r="E24" s="66">
        <f t="shared" si="0"/>
        <v>14</v>
      </c>
      <c r="F24" s="65">
        <f>VLOOKUP($A24,'Return Data'!$B$7:$R$2843,11,0)</f>
        <v>21.318300000000001</v>
      </c>
      <c r="G24" s="66">
        <f t="shared" si="1"/>
        <v>11</v>
      </c>
      <c r="H24" s="65">
        <f>VLOOKUP($A24,'Return Data'!$B$7:$R$2843,12,0)</f>
        <v>52.347499999999997</v>
      </c>
      <c r="I24" s="66">
        <f t="shared" si="2"/>
        <v>10</v>
      </c>
      <c r="J24" s="65">
        <f>VLOOKUP($A24,'Return Data'!$B$7:$R$2843,13,0)</f>
        <v>68.012799999999999</v>
      </c>
      <c r="K24" s="66">
        <f t="shared" si="3"/>
        <v>5</v>
      </c>
      <c r="L24" s="65">
        <f>VLOOKUP($A24,'Return Data'!$B$7:$R$2843,17,0)</f>
        <v>29.683900000000001</v>
      </c>
      <c r="M24" s="66">
        <f t="shared" si="4"/>
        <v>2</v>
      </c>
      <c r="N24" s="65">
        <f>VLOOKUP($A24,'Return Data'!$B$7:$R$2843,14,0)</f>
        <v>23.8369</v>
      </c>
      <c r="O24" s="66">
        <f t="shared" si="6"/>
        <v>1</v>
      </c>
      <c r="P24" s="65">
        <f>VLOOKUP($A24,'Return Data'!$B$7:$R$2843,15,0)</f>
        <v>21.218900000000001</v>
      </c>
      <c r="Q24" s="66">
        <f t="shared" si="7"/>
        <v>1</v>
      </c>
      <c r="R24" s="65">
        <f>VLOOKUP($A24,'Return Data'!$B$7:$R$2843,16,0)</f>
        <v>22.0426</v>
      </c>
      <c r="S24" s="67">
        <f t="shared" si="5"/>
        <v>6</v>
      </c>
    </row>
    <row r="25" spans="1:19" x14ac:dyDescent="0.3">
      <c r="A25" s="63" t="s">
        <v>931</v>
      </c>
      <c r="B25" s="64">
        <f>VLOOKUP($A25,'Return Data'!$B$7:$R$2843,3,0)</f>
        <v>44393</v>
      </c>
      <c r="C25" s="65">
        <f>VLOOKUP($A25,'Return Data'!$B$7:$R$2843,4,0)</f>
        <v>15.237299999999999</v>
      </c>
      <c r="D25" s="65">
        <f>VLOOKUP($A25,'Return Data'!$B$7:$R$2843,10,0)</f>
        <v>16.442399999999999</v>
      </c>
      <c r="E25" s="66">
        <f t="shared" si="0"/>
        <v>9</v>
      </c>
      <c r="F25" s="65">
        <f>VLOOKUP($A25,'Return Data'!$B$7:$R$2843,11,0)</f>
        <v>23.195399999999999</v>
      </c>
      <c r="G25" s="66">
        <f t="shared" si="1"/>
        <v>6</v>
      </c>
      <c r="H25" s="65">
        <f>VLOOKUP($A25,'Return Data'!$B$7:$R$2843,12,0)</f>
        <v>54.570999999999998</v>
      </c>
      <c r="I25" s="66">
        <f t="shared" si="2"/>
        <v>7</v>
      </c>
      <c r="J25" s="65">
        <f>VLOOKUP($A25,'Return Data'!$B$7:$R$2843,13,0)</f>
        <v>63.639600000000002</v>
      </c>
      <c r="K25" s="66">
        <f t="shared" si="3"/>
        <v>15</v>
      </c>
      <c r="L25" s="65"/>
      <c r="M25" s="66"/>
      <c r="N25" s="65"/>
      <c r="O25" s="66"/>
      <c r="P25" s="65"/>
      <c r="Q25" s="66"/>
      <c r="R25" s="65">
        <f>VLOOKUP($A25,'Return Data'!$B$7:$R$2843,16,0)</f>
        <v>27.2453</v>
      </c>
      <c r="S25" s="67">
        <f t="shared" si="5"/>
        <v>3</v>
      </c>
    </row>
    <row r="26" spans="1:19" x14ac:dyDescent="0.3">
      <c r="A26" s="63" t="s">
        <v>2018</v>
      </c>
      <c r="B26" s="64">
        <f>VLOOKUP($A26,'Return Data'!$B$7:$R$2843,3,0)</f>
        <v>44393</v>
      </c>
      <c r="C26" s="65">
        <f>VLOOKUP($A26,'Return Data'!$B$7:$R$2843,4,0)</f>
        <v>21.607900000000001</v>
      </c>
      <c r="D26" s="65">
        <f>VLOOKUP($A26,'Return Data'!$B$7:$R$2843,10,0)</f>
        <v>13.0014</v>
      </c>
      <c r="E26" s="66">
        <f t="shared" si="0"/>
        <v>24</v>
      </c>
      <c r="F26" s="65">
        <f>VLOOKUP($A26,'Return Data'!$B$7:$R$2843,11,0)</f>
        <v>21.240100000000002</v>
      </c>
      <c r="G26" s="66">
        <f t="shared" si="1"/>
        <v>12</v>
      </c>
      <c r="H26" s="65">
        <f>VLOOKUP($A26,'Return Data'!$B$7:$R$2843,12,0)</f>
        <v>45.474400000000003</v>
      </c>
      <c r="I26" s="66">
        <f t="shared" si="2"/>
        <v>20</v>
      </c>
      <c r="J26" s="65">
        <f>VLOOKUP($A26,'Return Data'!$B$7:$R$2843,13,0)</f>
        <v>60.091700000000003</v>
      </c>
      <c r="K26" s="66">
        <f t="shared" si="3"/>
        <v>19</v>
      </c>
      <c r="L26" s="65">
        <f>VLOOKUP($A26,'Return Data'!$B$7:$R$2843,17,0)</f>
        <v>18.355699999999999</v>
      </c>
      <c r="M26" s="66">
        <f t="shared" si="4"/>
        <v>23</v>
      </c>
      <c r="N26" s="65">
        <f>VLOOKUP($A26,'Return Data'!$B$7:$R$2843,14,0)</f>
        <v>14.6343</v>
      </c>
      <c r="O26" s="66">
        <f t="shared" si="6"/>
        <v>17</v>
      </c>
      <c r="P26" s="65">
        <f>VLOOKUP($A26,'Return Data'!$B$7:$R$2843,15,0)</f>
        <v>14.077199999999999</v>
      </c>
      <c r="Q26" s="66">
        <f t="shared" si="7"/>
        <v>13</v>
      </c>
      <c r="R26" s="65">
        <f>VLOOKUP($A26,'Return Data'!$B$7:$R$2843,16,0)</f>
        <v>14.718999999999999</v>
      </c>
      <c r="S26" s="67">
        <f t="shared" si="5"/>
        <v>16</v>
      </c>
    </row>
    <row r="27" spans="1:19" x14ac:dyDescent="0.3">
      <c r="A27" s="63" t="s">
        <v>932</v>
      </c>
      <c r="B27" s="64">
        <f>VLOOKUP($A27,'Return Data'!$B$7:$R$2843,3,0)</f>
        <v>44393</v>
      </c>
      <c r="C27" s="65">
        <f>VLOOKUP($A27,'Return Data'!$B$7:$R$2843,4,0)</f>
        <v>753.55849999999998</v>
      </c>
      <c r="D27" s="65">
        <f>VLOOKUP($A27,'Return Data'!$B$7:$R$2843,10,0)</f>
        <v>13.9321</v>
      </c>
      <c r="E27" s="66">
        <f t="shared" si="0"/>
        <v>22</v>
      </c>
      <c r="F27" s="65">
        <f>VLOOKUP($A27,'Return Data'!$B$7:$R$2843,11,0)</f>
        <v>17.0565</v>
      </c>
      <c r="G27" s="66">
        <f t="shared" si="1"/>
        <v>24</v>
      </c>
      <c r="H27" s="65">
        <f>VLOOKUP($A27,'Return Data'!$B$7:$R$2843,12,0)</f>
        <v>46.9773</v>
      </c>
      <c r="I27" s="66">
        <f t="shared" si="2"/>
        <v>18</v>
      </c>
      <c r="J27" s="65">
        <f>VLOOKUP($A27,'Return Data'!$B$7:$R$2843,13,0)</f>
        <v>61.921700000000001</v>
      </c>
      <c r="K27" s="66">
        <f t="shared" si="3"/>
        <v>17</v>
      </c>
      <c r="L27" s="65">
        <f>VLOOKUP($A27,'Return Data'!$B$7:$R$2843,17,0)</f>
        <v>19.230899999999998</v>
      </c>
      <c r="M27" s="66">
        <f t="shared" si="4"/>
        <v>22</v>
      </c>
      <c r="N27" s="65">
        <f>VLOOKUP($A27,'Return Data'!$B$7:$R$2843,14,0)</f>
        <v>14.9237</v>
      </c>
      <c r="O27" s="66">
        <f t="shared" si="6"/>
        <v>14</v>
      </c>
      <c r="P27" s="65">
        <f>VLOOKUP($A27,'Return Data'!$B$7:$R$2843,15,0)</f>
        <v>10.9886</v>
      </c>
      <c r="Q27" s="66">
        <f t="shared" si="7"/>
        <v>22</v>
      </c>
      <c r="R27" s="65">
        <f>VLOOKUP($A27,'Return Data'!$B$7:$R$2843,16,0)</f>
        <v>18.246300000000002</v>
      </c>
      <c r="S27" s="67">
        <f t="shared" si="5"/>
        <v>9</v>
      </c>
    </row>
    <row r="28" spans="1:19" x14ac:dyDescent="0.3">
      <c r="A28" s="63" t="s">
        <v>934</v>
      </c>
      <c r="B28" s="64">
        <f>VLOOKUP($A28,'Return Data'!$B$7:$R$2843,3,0)</f>
        <v>44393</v>
      </c>
      <c r="C28" s="65">
        <f>VLOOKUP($A28,'Return Data'!$B$7:$R$2843,4,0)</f>
        <v>165.16</v>
      </c>
      <c r="D28" s="65">
        <f>VLOOKUP($A28,'Return Data'!$B$7:$R$2843,10,0)</f>
        <v>15.3271</v>
      </c>
      <c r="E28" s="66">
        <f t="shared" si="0"/>
        <v>13</v>
      </c>
      <c r="F28" s="65">
        <f>VLOOKUP($A28,'Return Data'!$B$7:$R$2843,11,0)</f>
        <v>21.889299999999999</v>
      </c>
      <c r="G28" s="66">
        <f t="shared" si="1"/>
        <v>9</v>
      </c>
      <c r="H28" s="65">
        <f>VLOOKUP($A28,'Return Data'!$B$7:$R$2843,12,0)</f>
        <v>50.213700000000003</v>
      </c>
      <c r="I28" s="66">
        <f t="shared" si="2"/>
        <v>12</v>
      </c>
      <c r="J28" s="65">
        <f>VLOOKUP($A28,'Return Data'!$B$7:$R$2843,13,0)</f>
        <v>67.233699999999999</v>
      </c>
      <c r="K28" s="66">
        <f t="shared" si="3"/>
        <v>6</v>
      </c>
      <c r="L28" s="65">
        <f>VLOOKUP($A28,'Return Data'!$B$7:$R$2843,17,0)</f>
        <v>27.462499999999999</v>
      </c>
      <c r="M28" s="66">
        <f t="shared" si="4"/>
        <v>4</v>
      </c>
      <c r="N28" s="65">
        <f>VLOOKUP($A28,'Return Data'!$B$7:$R$2843,14,0)</f>
        <v>16.896899999999999</v>
      </c>
      <c r="O28" s="66">
        <f t="shared" si="6"/>
        <v>8</v>
      </c>
      <c r="P28" s="65">
        <f>VLOOKUP($A28,'Return Data'!$B$7:$R$2843,15,0)</f>
        <v>17.157900000000001</v>
      </c>
      <c r="Q28" s="66">
        <f t="shared" si="7"/>
        <v>3</v>
      </c>
      <c r="R28" s="65">
        <f>VLOOKUP($A28,'Return Data'!$B$7:$R$2843,16,0)</f>
        <v>24.747699999999998</v>
      </c>
      <c r="S28" s="67">
        <f t="shared" si="5"/>
        <v>5</v>
      </c>
    </row>
    <row r="29" spans="1:19" x14ac:dyDescent="0.3">
      <c r="A29" s="63" t="s">
        <v>936</v>
      </c>
      <c r="B29" s="64">
        <f>VLOOKUP($A29,'Return Data'!$B$7:$R$2843,3,0)</f>
        <v>44393</v>
      </c>
      <c r="C29" s="65">
        <f>VLOOKUP($A29,'Return Data'!$B$7:$R$2843,4,0)</f>
        <v>60.157299999999999</v>
      </c>
      <c r="D29" s="65">
        <f>VLOOKUP($A29,'Return Data'!$B$7:$R$2843,10,0)</f>
        <v>14.4648</v>
      </c>
      <c r="E29" s="66">
        <f t="shared" si="0"/>
        <v>18</v>
      </c>
      <c r="F29" s="65">
        <f>VLOOKUP($A29,'Return Data'!$B$7:$R$2843,11,0)</f>
        <v>18.677099999999999</v>
      </c>
      <c r="G29" s="66">
        <f t="shared" si="1"/>
        <v>19</v>
      </c>
      <c r="H29" s="65">
        <f>VLOOKUP($A29,'Return Data'!$B$7:$R$2843,12,0)</f>
        <v>52.5167</v>
      </c>
      <c r="I29" s="66">
        <f t="shared" si="2"/>
        <v>9</v>
      </c>
      <c r="J29" s="65">
        <f>VLOOKUP($A29,'Return Data'!$B$7:$R$2843,13,0)</f>
        <v>53.009700000000002</v>
      </c>
      <c r="K29" s="66">
        <f t="shared" si="3"/>
        <v>26</v>
      </c>
      <c r="L29" s="65">
        <f>VLOOKUP($A29,'Return Data'!$B$7:$R$2843,17,0)</f>
        <v>28.369399999999999</v>
      </c>
      <c r="M29" s="66">
        <f t="shared" si="4"/>
        <v>3</v>
      </c>
      <c r="N29" s="65">
        <f>VLOOKUP($A29,'Return Data'!$B$7:$R$2843,14,0)</f>
        <v>18.262</v>
      </c>
      <c r="O29" s="66">
        <f t="shared" si="6"/>
        <v>4</v>
      </c>
      <c r="P29" s="65">
        <f>VLOOKUP($A29,'Return Data'!$B$7:$R$2843,15,0)</f>
        <v>15.4085</v>
      </c>
      <c r="Q29" s="66">
        <f t="shared" si="7"/>
        <v>11</v>
      </c>
      <c r="R29" s="65">
        <f>VLOOKUP($A29,'Return Data'!$B$7:$R$2843,16,0)</f>
        <v>13.0722</v>
      </c>
      <c r="S29" s="67">
        <f t="shared" si="5"/>
        <v>19</v>
      </c>
    </row>
    <row r="30" spans="1:19" x14ac:dyDescent="0.3">
      <c r="A30" s="63" t="s">
        <v>1905</v>
      </c>
      <c r="B30" s="64">
        <f>VLOOKUP($A30,'Return Data'!$B$7:$R$2843,3,0)</f>
        <v>44393</v>
      </c>
      <c r="C30" s="65">
        <f>VLOOKUP($A30,'Return Data'!$B$7:$R$2843,4,0)</f>
        <v>503.69678296507499</v>
      </c>
      <c r="D30" s="65">
        <f>VLOOKUP($A30,'Return Data'!$B$7:$R$2843,10,0)</f>
        <v>19.409800000000001</v>
      </c>
      <c r="E30" s="66">
        <f t="shared" si="0"/>
        <v>1</v>
      </c>
      <c r="F30" s="65">
        <f>VLOOKUP($A30,'Return Data'!$B$7:$R$2843,11,0)</f>
        <v>23.729800000000001</v>
      </c>
      <c r="G30" s="66">
        <f t="shared" si="1"/>
        <v>4</v>
      </c>
      <c r="H30" s="65">
        <f>VLOOKUP($A30,'Return Data'!$B$7:$R$2843,12,0)</f>
        <v>55.962899999999998</v>
      </c>
      <c r="I30" s="66">
        <f t="shared" si="2"/>
        <v>5</v>
      </c>
      <c r="J30" s="65">
        <f>VLOOKUP($A30,'Return Data'!$B$7:$R$2843,13,0)</f>
        <v>70.765100000000004</v>
      </c>
      <c r="K30" s="66">
        <f t="shared" si="3"/>
        <v>3</v>
      </c>
      <c r="L30" s="65">
        <f>VLOOKUP($A30,'Return Data'!$B$7:$R$2843,17,0)</f>
        <v>24.2424</v>
      </c>
      <c r="M30" s="66">
        <f t="shared" si="4"/>
        <v>10</v>
      </c>
      <c r="N30" s="65">
        <f>VLOOKUP($A30,'Return Data'!$B$7:$R$2843,14,0)</f>
        <v>18.773299999999999</v>
      </c>
      <c r="O30" s="66">
        <f t="shared" si="6"/>
        <v>2</v>
      </c>
      <c r="P30" s="65">
        <f>VLOOKUP($A30,'Return Data'!$B$7:$R$2843,15,0)</f>
        <v>15.694100000000001</v>
      </c>
      <c r="Q30" s="66">
        <f t="shared" si="7"/>
        <v>8</v>
      </c>
      <c r="R30" s="65">
        <f>VLOOKUP($A30,'Return Data'!$B$7:$R$2843,16,0)</f>
        <v>14.799799999999999</v>
      </c>
      <c r="S30" s="67">
        <f t="shared" si="5"/>
        <v>15</v>
      </c>
    </row>
    <row r="31" spans="1:19" x14ac:dyDescent="0.3">
      <c r="A31" s="63" t="s">
        <v>938</v>
      </c>
      <c r="B31" s="64">
        <f>VLOOKUP($A31,'Return Data'!$B$7:$R$2843,3,0)</f>
        <v>44393</v>
      </c>
      <c r="C31" s="65">
        <f>VLOOKUP($A31,'Return Data'!$B$7:$R$2843,4,0)</f>
        <v>49.381</v>
      </c>
      <c r="D31" s="65">
        <f>VLOOKUP($A31,'Return Data'!$B$7:$R$2843,10,0)</f>
        <v>14.422599999999999</v>
      </c>
      <c r="E31" s="66">
        <f t="shared" si="0"/>
        <v>19</v>
      </c>
      <c r="F31" s="65">
        <f>VLOOKUP($A31,'Return Data'!$B$7:$R$2843,11,0)</f>
        <v>20.331700000000001</v>
      </c>
      <c r="G31" s="66">
        <f t="shared" si="1"/>
        <v>14</v>
      </c>
      <c r="H31" s="65">
        <f>VLOOKUP($A31,'Return Data'!$B$7:$R$2843,12,0)</f>
        <v>44.861199999999997</v>
      </c>
      <c r="I31" s="66">
        <f t="shared" si="2"/>
        <v>21</v>
      </c>
      <c r="J31" s="65">
        <f>VLOOKUP($A31,'Return Data'!$B$7:$R$2843,13,0)</f>
        <v>58.103700000000003</v>
      </c>
      <c r="K31" s="66">
        <f t="shared" si="3"/>
        <v>20</v>
      </c>
      <c r="L31" s="65">
        <f>VLOOKUP($A31,'Return Data'!$B$7:$R$2843,17,0)</f>
        <v>20.316700000000001</v>
      </c>
      <c r="M31" s="66">
        <f t="shared" si="4"/>
        <v>19</v>
      </c>
      <c r="N31" s="65">
        <f>VLOOKUP($A31,'Return Data'!$B$7:$R$2843,14,0)</f>
        <v>14.9086</v>
      </c>
      <c r="O31" s="66">
        <f t="shared" si="6"/>
        <v>15</v>
      </c>
      <c r="P31" s="65">
        <f>VLOOKUP($A31,'Return Data'!$B$7:$R$2843,15,0)</f>
        <v>15.62</v>
      </c>
      <c r="Q31" s="66">
        <f t="shared" si="7"/>
        <v>9</v>
      </c>
      <c r="R31" s="65">
        <f>VLOOKUP($A31,'Return Data'!$B$7:$R$2843,16,0)</f>
        <v>11.7356</v>
      </c>
      <c r="S31" s="67">
        <f t="shared" si="5"/>
        <v>27</v>
      </c>
    </row>
    <row r="32" spans="1:19" x14ac:dyDescent="0.3">
      <c r="A32" s="63" t="s">
        <v>940</v>
      </c>
      <c r="B32" s="64">
        <f>VLOOKUP($A32,'Return Data'!$B$7:$R$2843,3,0)</f>
        <v>44393</v>
      </c>
      <c r="C32" s="65">
        <f>VLOOKUP($A32,'Return Data'!$B$7:$R$2843,4,0)</f>
        <v>306.55919999999998</v>
      </c>
      <c r="D32" s="65">
        <f>VLOOKUP($A32,'Return Data'!$B$7:$R$2843,10,0)</f>
        <v>11.732900000000001</v>
      </c>
      <c r="E32" s="66">
        <f t="shared" si="0"/>
        <v>26</v>
      </c>
      <c r="F32" s="65">
        <f>VLOOKUP($A32,'Return Data'!$B$7:$R$2843,11,0)</f>
        <v>17.627400000000002</v>
      </c>
      <c r="G32" s="66">
        <f t="shared" si="1"/>
        <v>22</v>
      </c>
      <c r="H32" s="65">
        <f>VLOOKUP($A32,'Return Data'!$B$7:$R$2843,12,0)</f>
        <v>42.670299999999997</v>
      </c>
      <c r="I32" s="66">
        <f t="shared" si="2"/>
        <v>22</v>
      </c>
      <c r="J32" s="65">
        <f>VLOOKUP($A32,'Return Data'!$B$7:$R$2843,13,0)</f>
        <v>56.621600000000001</v>
      </c>
      <c r="K32" s="66">
        <f t="shared" si="3"/>
        <v>22</v>
      </c>
      <c r="L32" s="65">
        <f>VLOOKUP($A32,'Return Data'!$B$7:$R$2843,17,0)</f>
        <v>21.255700000000001</v>
      </c>
      <c r="M32" s="66">
        <f t="shared" si="4"/>
        <v>17</v>
      </c>
      <c r="N32" s="65">
        <f>VLOOKUP($A32,'Return Data'!$B$7:$R$2843,14,0)</f>
        <v>18.161999999999999</v>
      </c>
      <c r="O32" s="66">
        <f t="shared" si="6"/>
        <v>5</v>
      </c>
      <c r="P32" s="65">
        <f>VLOOKUP($A32,'Return Data'!$B$7:$R$2843,15,0)</f>
        <v>14.0532</v>
      </c>
      <c r="Q32" s="66">
        <f t="shared" si="7"/>
        <v>14</v>
      </c>
      <c r="R32" s="65">
        <f>VLOOKUP($A32,'Return Data'!$B$7:$R$2843,16,0)</f>
        <v>12.805899999999999</v>
      </c>
      <c r="S32" s="67">
        <f t="shared" si="5"/>
        <v>21</v>
      </c>
    </row>
    <row r="33" spans="1:19" x14ac:dyDescent="0.3">
      <c r="A33" s="63" t="s">
        <v>943</v>
      </c>
      <c r="B33" s="64">
        <f>VLOOKUP($A33,'Return Data'!$B$7:$R$2843,3,0)</f>
        <v>44393</v>
      </c>
      <c r="C33" s="65">
        <f>VLOOKUP($A33,'Return Data'!$B$7:$R$2843,4,0)</f>
        <v>14.97</v>
      </c>
      <c r="D33" s="65">
        <f>VLOOKUP($A33,'Return Data'!$B$7:$R$2843,10,0)</f>
        <v>15.065300000000001</v>
      </c>
      <c r="E33" s="66">
        <f t="shared" si="0"/>
        <v>16</v>
      </c>
      <c r="F33" s="65">
        <f>VLOOKUP($A33,'Return Data'!$B$7:$R$2843,11,0)</f>
        <v>17.5962</v>
      </c>
      <c r="G33" s="66">
        <f t="shared" si="1"/>
        <v>23</v>
      </c>
      <c r="H33" s="65">
        <f>VLOOKUP($A33,'Return Data'!$B$7:$R$2843,12,0)</f>
        <v>39.7759</v>
      </c>
      <c r="I33" s="66">
        <f t="shared" si="2"/>
        <v>25</v>
      </c>
      <c r="J33" s="65">
        <f>VLOOKUP($A33,'Return Data'!$B$7:$R$2843,13,0)</f>
        <v>57.578899999999997</v>
      </c>
      <c r="K33" s="66">
        <f t="shared" si="3"/>
        <v>21</v>
      </c>
      <c r="L33" s="65"/>
      <c r="M33" s="66"/>
      <c r="N33" s="65"/>
      <c r="O33" s="66"/>
      <c r="P33" s="65"/>
      <c r="Q33" s="66"/>
      <c r="R33" s="65">
        <f>VLOOKUP($A33,'Return Data'!$B$7:$R$2843,16,0)</f>
        <v>28.4602</v>
      </c>
      <c r="S33" s="67">
        <f t="shared" si="5"/>
        <v>2</v>
      </c>
    </row>
    <row r="34" spans="1:19" x14ac:dyDescent="0.3">
      <c r="A34" s="63" t="s">
        <v>945</v>
      </c>
      <c r="B34" s="64">
        <f>VLOOKUP($A34,'Return Data'!$B$7:$R$2843,3,0)</f>
        <v>44393</v>
      </c>
      <c r="C34" s="65">
        <f>VLOOKUP($A34,'Return Data'!$B$7:$R$2843,4,0)</f>
        <v>186.19540000000001</v>
      </c>
      <c r="D34" s="65">
        <f>VLOOKUP($A34,'Return Data'!$B$7:$R$2843,10,0)</f>
        <v>18.178899999999999</v>
      </c>
      <c r="E34" s="66">
        <f t="shared" si="0"/>
        <v>5</v>
      </c>
      <c r="F34" s="65">
        <f>VLOOKUP($A34,'Return Data'!$B$7:$R$2843,11,0)</f>
        <v>25.9817</v>
      </c>
      <c r="G34" s="66">
        <f t="shared" si="1"/>
        <v>2</v>
      </c>
      <c r="H34" s="65">
        <f>VLOOKUP($A34,'Return Data'!$B$7:$R$2843,12,0)</f>
        <v>61.556100000000001</v>
      </c>
      <c r="I34" s="66">
        <f t="shared" si="2"/>
        <v>1</v>
      </c>
      <c r="J34" s="65">
        <f>VLOOKUP($A34,'Return Data'!$B$7:$R$2843,13,0)</f>
        <v>72.992900000000006</v>
      </c>
      <c r="K34" s="66">
        <f t="shared" si="3"/>
        <v>2</v>
      </c>
      <c r="L34" s="65">
        <f>VLOOKUP($A34,'Return Data'!$B$7:$R$2843,17,0)</f>
        <v>22.674800000000001</v>
      </c>
      <c r="M34" s="66">
        <f t="shared" si="4"/>
        <v>12</v>
      </c>
      <c r="N34" s="65">
        <f>VLOOKUP($A34,'Return Data'!$B$7:$R$2843,14,0)</f>
        <v>15.7418</v>
      </c>
      <c r="O34" s="66">
        <f t="shared" si="6"/>
        <v>12</v>
      </c>
      <c r="P34" s="65">
        <f>VLOOKUP($A34,'Return Data'!$B$7:$R$2843,15,0)</f>
        <v>12.947900000000001</v>
      </c>
      <c r="Q34" s="66">
        <f t="shared" si="7"/>
        <v>19</v>
      </c>
      <c r="R34" s="65">
        <f>VLOOKUP($A34,'Return Data'!$B$7:$R$2843,16,0)</f>
        <v>12.761100000000001</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15.357277777777776</v>
      </c>
      <c r="E36" s="74"/>
      <c r="F36" s="75">
        <f>AVERAGE(F8:F34)</f>
        <v>20.398822222222226</v>
      </c>
      <c r="G36" s="74"/>
      <c r="H36" s="75">
        <f>AVERAGE(H8:H34)</f>
        <v>48.885407407407413</v>
      </c>
      <c r="I36" s="74"/>
      <c r="J36" s="75">
        <f>AVERAGE(J8:J34)</f>
        <v>62.591244444444456</v>
      </c>
      <c r="K36" s="74"/>
      <c r="L36" s="75">
        <f>AVERAGE(L8:L34)</f>
        <v>23.374758333333332</v>
      </c>
      <c r="M36" s="74"/>
      <c r="N36" s="75">
        <f>AVERAGE(N8:N34)</f>
        <v>16.149495454545452</v>
      </c>
      <c r="O36" s="74"/>
      <c r="P36" s="75">
        <f>AVERAGE(P8:P34)</f>
        <v>14.850859090909092</v>
      </c>
      <c r="Q36" s="74"/>
      <c r="R36" s="75">
        <f>AVERAGE(R8:R34)</f>
        <v>17.482137037037035</v>
      </c>
      <c r="S36" s="76"/>
    </row>
    <row r="37" spans="1:19" x14ac:dyDescent="0.3">
      <c r="A37" s="73" t="s">
        <v>28</v>
      </c>
      <c r="B37" s="74"/>
      <c r="C37" s="74"/>
      <c r="D37" s="75">
        <f>MIN(D8:D34)</f>
        <v>11.21</v>
      </c>
      <c r="E37" s="74"/>
      <c r="F37" s="75">
        <f>MIN(F8:F34)</f>
        <v>12.679600000000001</v>
      </c>
      <c r="G37" s="74"/>
      <c r="H37" s="75">
        <f>MIN(H8:H34)</f>
        <v>32.536999999999999</v>
      </c>
      <c r="I37" s="74"/>
      <c r="J37" s="75">
        <f>MIN(J8:J34)</f>
        <v>48.489400000000003</v>
      </c>
      <c r="K37" s="74"/>
      <c r="L37" s="75">
        <f>MIN(L8:L34)</f>
        <v>18.316700000000001</v>
      </c>
      <c r="M37" s="74"/>
      <c r="N37" s="75">
        <f>MIN(N8:N34)</f>
        <v>10.962899999999999</v>
      </c>
      <c r="O37" s="74"/>
      <c r="P37" s="75">
        <f>MIN(P8:P34)</f>
        <v>10.9886</v>
      </c>
      <c r="Q37" s="74"/>
      <c r="R37" s="75">
        <f>MIN(R8:R34)</f>
        <v>11.7356</v>
      </c>
      <c r="S37" s="76"/>
    </row>
    <row r="38" spans="1:19" ht="15" thickBot="1" x14ac:dyDescent="0.35">
      <c r="A38" s="77" t="s">
        <v>29</v>
      </c>
      <c r="B38" s="78"/>
      <c r="C38" s="78"/>
      <c r="D38" s="79">
        <f>MAX(D8:D34)</f>
        <v>19.409800000000001</v>
      </c>
      <c r="E38" s="78"/>
      <c r="F38" s="79">
        <f>MAX(F8:F34)</f>
        <v>28.389299999999999</v>
      </c>
      <c r="G38" s="78"/>
      <c r="H38" s="79">
        <f>MAX(H8:H34)</f>
        <v>61.556100000000001</v>
      </c>
      <c r="I38" s="78"/>
      <c r="J38" s="79">
        <f>MAX(J8:J34)</f>
        <v>74.180199999999999</v>
      </c>
      <c r="K38" s="78"/>
      <c r="L38" s="79">
        <f>MAX(L8:L34)</f>
        <v>31.526499999999999</v>
      </c>
      <c r="M38" s="78"/>
      <c r="N38" s="79">
        <f>MAX(N8:N34)</f>
        <v>23.8369</v>
      </c>
      <c r="O38" s="78"/>
      <c r="P38" s="79">
        <f>MAX(P8:P34)</f>
        <v>21.218900000000001</v>
      </c>
      <c r="Q38" s="78"/>
      <c r="R38" s="79">
        <f>MAX(R8:R34)</f>
        <v>30.460999999999999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44393</v>
      </c>
      <c r="C8" s="65">
        <f>VLOOKUP($A8,'Return Data'!$B$7:$R$2843,4,0)</f>
        <v>53.91</v>
      </c>
      <c r="D8" s="65">
        <f>VLOOKUP($A8,'Return Data'!$B$7:$R$2843,10,0)</f>
        <v>7.3048999999999999</v>
      </c>
      <c r="E8" s="66">
        <f t="shared" ref="E8:E39" si="0">RANK(D8,D$8:D$71,0)</f>
        <v>64</v>
      </c>
      <c r="F8" s="65">
        <f>VLOOKUP($A8,'Return Data'!$B$7:$R$2843,11,0)</f>
        <v>8.2530000000000001</v>
      </c>
      <c r="G8" s="66">
        <f t="shared" ref="G8:G39" si="1">RANK(F8,F$8:F$71,0)</f>
        <v>63</v>
      </c>
      <c r="H8" s="65">
        <f>VLOOKUP($A8,'Return Data'!$B$7:$R$2843,12,0)</f>
        <v>28.052299999999999</v>
      </c>
      <c r="I8" s="66">
        <f t="shared" ref="I8:I39" si="2">RANK(H8,H$8:H$71,0)</f>
        <v>63</v>
      </c>
      <c r="J8" s="65">
        <f>VLOOKUP($A8,'Return Data'!$B$7:$R$2843,13,0)</f>
        <v>37.9831</v>
      </c>
      <c r="K8" s="66">
        <f t="shared" ref="K8:K39" si="3">RANK(J8,J$8:J$71,0)</f>
        <v>63</v>
      </c>
      <c r="L8" s="65">
        <f>VLOOKUP($A8,'Return Data'!$B$7:$R$2843,17,0)</f>
        <v>16.1996</v>
      </c>
      <c r="M8" s="66">
        <f t="shared" ref="M8:M28" si="4">RANK(L8,L$8:L$71,0)</f>
        <v>57</v>
      </c>
      <c r="N8" s="65">
        <f>VLOOKUP($A8,'Return Data'!$B$7:$R$2843,14,0)</f>
        <v>9.4916</v>
      </c>
      <c r="O8" s="66">
        <f>RANK(N8,N$8:N$71,0)</f>
        <v>51</v>
      </c>
      <c r="P8" s="65">
        <f>VLOOKUP($A8,'Return Data'!$B$7:$R$2843,15,0)</f>
        <v>12.5428</v>
      </c>
      <c r="Q8" s="66">
        <f>RANK(P8,P$8:P$71,0)</f>
        <v>31</v>
      </c>
      <c r="R8" s="65">
        <f>VLOOKUP($A8,'Return Data'!$B$7:$R$2843,16,0)</f>
        <v>15.7273</v>
      </c>
      <c r="S8" s="67">
        <f t="shared" ref="S8:S39" si="5">RANK(R8,R$8:R$71,0)</f>
        <v>33</v>
      </c>
    </row>
    <row r="9" spans="1:20" x14ac:dyDescent="0.3">
      <c r="A9" s="63" t="s">
        <v>164</v>
      </c>
      <c r="B9" s="64">
        <f>VLOOKUP($A9,'Return Data'!$B$7:$R$2843,3,0)</f>
        <v>44393</v>
      </c>
      <c r="C9" s="65">
        <f>VLOOKUP($A9,'Return Data'!$B$7:$R$2843,4,0)</f>
        <v>44.17</v>
      </c>
      <c r="D9" s="65">
        <f>VLOOKUP($A9,'Return Data'!$B$7:$R$2843,10,0)</f>
        <v>7.5743</v>
      </c>
      <c r="E9" s="66">
        <f t="shared" si="0"/>
        <v>63</v>
      </c>
      <c r="F9" s="65">
        <f>VLOOKUP($A9,'Return Data'!$B$7:$R$2843,11,0)</f>
        <v>8.6326000000000001</v>
      </c>
      <c r="G9" s="66">
        <f t="shared" si="1"/>
        <v>62</v>
      </c>
      <c r="H9" s="65">
        <f>VLOOKUP($A9,'Return Data'!$B$7:$R$2843,12,0)</f>
        <v>28.550599999999999</v>
      </c>
      <c r="I9" s="66">
        <f t="shared" si="2"/>
        <v>62</v>
      </c>
      <c r="J9" s="65">
        <f>VLOOKUP($A9,'Return Data'!$B$7:$R$2843,13,0)</f>
        <v>38.768500000000003</v>
      </c>
      <c r="K9" s="66">
        <f t="shared" si="3"/>
        <v>62</v>
      </c>
      <c r="L9" s="65">
        <f>VLOOKUP($A9,'Return Data'!$B$7:$R$2843,17,0)</f>
        <v>17.405899999999999</v>
      </c>
      <c r="M9" s="66">
        <f t="shared" si="4"/>
        <v>53</v>
      </c>
      <c r="N9" s="65">
        <f>VLOOKUP($A9,'Return Data'!$B$7:$R$2843,14,0)</f>
        <v>10.6219</v>
      </c>
      <c r="O9" s="66">
        <f>RANK(N9,N$8:N$71,0)</f>
        <v>49</v>
      </c>
      <c r="P9" s="65">
        <f>VLOOKUP($A9,'Return Data'!$B$7:$R$2843,15,0)</f>
        <v>13.3689</v>
      </c>
      <c r="Q9" s="66">
        <f>RANK(P9,P$8:P$71,0)</f>
        <v>27</v>
      </c>
      <c r="R9" s="65">
        <f>VLOOKUP($A9,'Return Data'!$B$7:$R$2843,16,0)</f>
        <v>16.513999999999999</v>
      </c>
      <c r="S9" s="67">
        <f t="shared" si="5"/>
        <v>23</v>
      </c>
    </row>
    <row r="10" spans="1:20" x14ac:dyDescent="0.3">
      <c r="A10" s="63" t="s">
        <v>165</v>
      </c>
      <c r="B10" s="64">
        <f>VLOOKUP($A10,'Return Data'!$B$7:$R$2843,3,0)</f>
        <v>44393</v>
      </c>
      <c r="C10" s="65">
        <f>VLOOKUP($A10,'Return Data'!$B$7:$R$2843,4,0)</f>
        <v>74.363600000000005</v>
      </c>
      <c r="D10" s="65">
        <f>VLOOKUP($A10,'Return Data'!$B$7:$R$2843,10,0)</f>
        <v>12.040100000000001</v>
      </c>
      <c r="E10" s="66">
        <f t="shared" si="0"/>
        <v>53</v>
      </c>
      <c r="F10" s="65">
        <f>VLOOKUP($A10,'Return Data'!$B$7:$R$2843,11,0)</f>
        <v>14.0884</v>
      </c>
      <c r="G10" s="66">
        <f t="shared" si="1"/>
        <v>53</v>
      </c>
      <c r="H10" s="65">
        <f>VLOOKUP($A10,'Return Data'!$B$7:$R$2843,12,0)</f>
        <v>44.395299999999999</v>
      </c>
      <c r="I10" s="66">
        <f t="shared" si="2"/>
        <v>41</v>
      </c>
      <c r="J10" s="65">
        <f>VLOOKUP($A10,'Return Data'!$B$7:$R$2843,13,0)</f>
        <v>56.297600000000003</v>
      </c>
      <c r="K10" s="66">
        <f t="shared" si="3"/>
        <v>47</v>
      </c>
      <c r="L10" s="65">
        <f>VLOOKUP($A10,'Return Data'!$B$7:$R$2843,17,0)</f>
        <v>23.279699999999998</v>
      </c>
      <c r="M10" s="66">
        <f t="shared" si="4"/>
        <v>29</v>
      </c>
      <c r="N10" s="65">
        <f>VLOOKUP($A10,'Return Data'!$B$7:$R$2843,14,0)</f>
        <v>16.678100000000001</v>
      </c>
      <c r="O10" s="66">
        <f>RANK(N10,N$8:N$71,0)</f>
        <v>21</v>
      </c>
      <c r="P10" s="65">
        <f>VLOOKUP($A10,'Return Data'!$B$7:$R$2843,15,0)</f>
        <v>17.226400000000002</v>
      </c>
      <c r="Q10" s="66">
        <f>RANK(P10,P$8:P$71,0)</f>
        <v>11</v>
      </c>
      <c r="R10" s="65">
        <f>VLOOKUP($A10,'Return Data'!$B$7:$R$2843,16,0)</f>
        <v>20.6921</v>
      </c>
      <c r="S10" s="67">
        <f t="shared" si="5"/>
        <v>8</v>
      </c>
    </row>
    <row r="11" spans="1:20" x14ac:dyDescent="0.3">
      <c r="A11" s="63" t="s">
        <v>166</v>
      </c>
      <c r="B11" s="64">
        <f>VLOOKUP($A11,'Return Data'!$B$7:$R$2843,3,0)</f>
        <v>44393</v>
      </c>
      <c r="C11" s="65">
        <f>VLOOKUP($A11,'Return Data'!$B$7:$R$2843,4,0)</f>
        <v>70.55</v>
      </c>
      <c r="D11" s="65">
        <f>VLOOKUP($A11,'Return Data'!$B$7:$R$2843,10,0)</f>
        <v>14.7341</v>
      </c>
      <c r="E11" s="66">
        <f t="shared" si="0"/>
        <v>29</v>
      </c>
      <c r="F11" s="65">
        <f>VLOOKUP($A11,'Return Data'!$B$7:$R$2843,11,0)</f>
        <v>18.293099999999999</v>
      </c>
      <c r="G11" s="66">
        <f t="shared" si="1"/>
        <v>36</v>
      </c>
      <c r="H11" s="65">
        <f>VLOOKUP($A11,'Return Data'!$B$7:$R$2843,12,0)</f>
        <v>45.224400000000003</v>
      </c>
      <c r="I11" s="66">
        <f t="shared" si="2"/>
        <v>36</v>
      </c>
      <c r="J11" s="65">
        <f>VLOOKUP($A11,'Return Data'!$B$7:$R$2843,13,0)</f>
        <v>60.926099999999998</v>
      </c>
      <c r="K11" s="66">
        <f t="shared" si="3"/>
        <v>32</v>
      </c>
      <c r="L11" s="65">
        <f>VLOOKUP($A11,'Return Data'!$B$7:$R$2843,17,0)</f>
        <v>22.679500000000001</v>
      </c>
      <c r="M11" s="66">
        <f t="shared" si="4"/>
        <v>31</v>
      </c>
      <c r="N11" s="65">
        <f>VLOOKUP($A11,'Return Data'!$B$7:$R$2843,14,0)</f>
        <v>13.59</v>
      </c>
      <c r="O11" s="66">
        <f>RANK(N11,N$8:N$71,0)</f>
        <v>41</v>
      </c>
      <c r="P11" s="65">
        <f>VLOOKUP($A11,'Return Data'!$B$7:$R$2843,15,0)</f>
        <v>13.056800000000001</v>
      </c>
      <c r="Q11" s="66">
        <f>RANK(P11,P$8:P$71,0)</f>
        <v>29</v>
      </c>
      <c r="R11" s="65">
        <f>VLOOKUP($A11,'Return Data'!$B$7:$R$2843,16,0)</f>
        <v>9.2530000000000001</v>
      </c>
      <c r="S11" s="67">
        <f t="shared" si="5"/>
        <v>59</v>
      </c>
    </row>
    <row r="12" spans="1:20" x14ac:dyDescent="0.3">
      <c r="A12" s="63" t="s">
        <v>167</v>
      </c>
      <c r="B12" s="64">
        <f>VLOOKUP($A12,'Return Data'!$B$7:$R$2843,3,0)</f>
        <v>44393</v>
      </c>
      <c r="C12" s="65">
        <f>VLOOKUP($A12,'Return Data'!$B$7:$R$2843,4,0)</f>
        <v>60.530999999999999</v>
      </c>
      <c r="D12" s="65">
        <f>VLOOKUP($A12,'Return Data'!$B$7:$R$2843,10,0)</f>
        <v>12.165100000000001</v>
      </c>
      <c r="E12" s="66">
        <f t="shared" si="0"/>
        <v>51</v>
      </c>
      <c r="F12" s="65">
        <f>VLOOKUP($A12,'Return Data'!$B$7:$R$2843,11,0)</f>
        <v>12.806800000000001</v>
      </c>
      <c r="G12" s="66">
        <f t="shared" si="1"/>
        <v>59</v>
      </c>
      <c r="H12" s="65">
        <f>VLOOKUP($A12,'Return Data'!$B$7:$R$2843,12,0)</f>
        <v>37.211799999999997</v>
      </c>
      <c r="I12" s="66">
        <f t="shared" si="2"/>
        <v>57</v>
      </c>
      <c r="J12" s="65">
        <f>VLOOKUP($A12,'Return Data'!$B$7:$R$2843,13,0)</f>
        <v>49.050699999999999</v>
      </c>
      <c r="K12" s="66">
        <f t="shared" si="3"/>
        <v>55</v>
      </c>
      <c r="L12" s="65">
        <f>VLOOKUP($A12,'Return Data'!$B$7:$R$2843,17,0)</f>
        <v>22.442</v>
      </c>
      <c r="M12" s="66">
        <f t="shared" si="4"/>
        <v>32</v>
      </c>
      <c r="N12" s="65">
        <f>VLOOKUP($A12,'Return Data'!$B$7:$R$2843,14,0)</f>
        <v>17.125599999999999</v>
      </c>
      <c r="O12" s="66">
        <f>RANK(N12,N$8:N$71,0)</f>
        <v>17</v>
      </c>
      <c r="P12" s="65">
        <f>VLOOKUP($A12,'Return Data'!$B$7:$R$2843,15,0)</f>
        <v>14.0678</v>
      </c>
      <c r="Q12" s="66">
        <f>RANK(P12,P$8:P$71,0)</f>
        <v>23</v>
      </c>
      <c r="R12" s="65">
        <f>VLOOKUP($A12,'Return Data'!$B$7:$R$2843,16,0)</f>
        <v>16.008099999999999</v>
      </c>
      <c r="S12" s="67">
        <f t="shared" si="5"/>
        <v>29</v>
      </c>
    </row>
    <row r="13" spans="1:20" x14ac:dyDescent="0.3">
      <c r="A13" s="63" t="s">
        <v>168</v>
      </c>
      <c r="B13" s="64">
        <f>VLOOKUP($A13,'Return Data'!$B$7:$R$2843,3,0)</f>
        <v>44393</v>
      </c>
      <c r="C13" s="65">
        <f>VLOOKUP($A13,'Return Data'!$B$7:$R$2843,4,0)</f>
        <v>16.55</v>
      </c>
      <c r="D13" s="65">
        <f>VLOOKUP($A13,'Return Data'!$B$7:$R$2843,10,0)</f>
        <v>20.802900000000001</v>
      </c>
      <c r="E13" s="66">
        <f t="shared" si="0"/>
        <v>10</v>
      </c>
      <c r="F13" s="65">
        <f>VLOOKUP($A13,'Return Data'!$B$7:$R$2843,11,0)</f>
        <v>31.140999999999998</v>
      </c>
      <c r="G13" s="66">
        <f t="shared" si="1"/>
        <v>11</v>
      </c>
      <c r="H13" s="65">
        <f>VLOOKUP($A13,'Return Data'!$B$7:$R$2843,12,0)</f>
        <v>57.469099999999997</v>
      </c>
      <c r="I13" s="66">
        <f t="shared" si="2"/>
        <v>14</v>
      </c>
      <c r="J13" s="65">
        <f>VLOOKUP($A13,'Return Data'!$B$7:$R$2843,13,0)</f>
        <v>82.268699999999995</v>
      </c>
      <c r="K13" s="66">
        <f t="shared" si="3"/>
        <v>12</v>
      </c>
      <c r="L13" s="65">
        <f>VLOOKUP($A13,'Return Data'!$B$7:$R$2843,17,0)</f>
        <v>40.718899999999998</v>
      </c>
      <c r="M13" s="66">
        <f t="shared" si="4"/>
        <v>4</v>
      </c>
      <c r="N13" s="65"/>
      <c r="O13" s="66"/>
      <c r="P13" s="65"/>
      <c r="Q13" s="66"/>
      <c r="R13" s="65">
        <f>VLOOKUP($A13,'Return Data'!$B$7:$R$2843,16,0)</f>
        <v>15.944100000000001</v>
      </c>
      <c r="S13" s="67">
        <f t="shared" si="5"/>
        <v>31</v>
      </c>
    </row>
    <row r="14" spans="1:20" x14ac:dyDescent="0.3">
      <c r="A14" s="63" t="s">
        <v>169</v>
      </c>
      <c r="B14" s="64">
        <f>VLOOKUP($A14,'Return Data'!$B$7:$R$2843,3,0)</f>
        <v>44393</v>
      </c>
      <c r="C14" s="65">
        <f>VLOOKUP($A14,'Return Data'!$B$7:$R$2843,4,0)</f>
        <v>20.3</v>
      </c>
      <c r="D14" s="65">
        <f>VLOOKUP($A14,'Return Data'!$B$7:$R$2843,10,0)</f>
        <v>22.0686</v>
      </c>
      <c r="E14" s="66">
        <f t="shared" si="0"/>
        <v>9</v>
      </c>
      <c r="F14" s="65">
        <f>VLOOKUP($A14,'Return Data'!$B$7:$R$2843,11,0)</f>
        <v>31.818200000000001</v>
      </c>
      <c r="G14" s="66">
        <f t="shared" si="1"/>
        <v>9</v>
      </c>
      <c r="H14" s="65">
        <f>VLOOKUP($A14,'Return Data'!$B$7:$R$2843,12,0)</f>
        <v>59.591200000000001</v>
      </c>
      <c r="I14" s="66">
        <f t="shared" si="2"/>
        <v>11</v>
      </c>
      <c r="J14" s="65">
        <f>VLOOKUP($A14,'Return Data'!$B$7:$R$2843,13,0)</f>
        <v>85.727400000000003</v>
      </c>
      <c r="K14" s="66">
        <f t="shared" si="3"/>
        <v>10</v>
      </c>
      <c r="L14" s="65">
        <f>VLOOKUP($A14,'Return Data'!$B$7:$R$2843,17,0)</f>
        <v>38.849699999999999</v>
      </c>
      <c r="M14" s="66">
        <f t="shared" si="4"/>
        <v>5</v>
      </c>
      <c r="N14" s="65"/>
      <c r="O14" s="66"/>
      <c r="P14" s="65"/>
      <c r="Q14" s="66"/>
      <c r="R14" s="65">
        <f>VLOOKUP($A14,'Return Data'!$B$7:$R$2843,16,0)</f>
        <v>29.456499999999998</v>
      </c>
      <c r="S14" s="67">
        <f t="shared" si="5"/>
        <v>2</v>
      </c>
    </row>
    <row r="15" spans="1:20" x14ac:dyDescent="0.3">
      <c r="A15" s="63" t="s">
        <v>170</v>
      </c>
      <c r="B15" s="64">
        <f>VLOOKUP($A15,'Return Data'!$B$7:$R$2843,3,0)</f>
        <v>44393</v>
      </c>
      <c r="C15" s="65">
        <f>VLOOKUP($A15,'Return Data'!$B$7:$R$2843,4,0)</f>
        <v>104.84</v>
      </c>
      <c r="D15" s="65">
        <f>VLOOKUP($A15,'Return Data'!$B$7:$R$2843,10,0)</f>
        <v>18.906700000000001</v>
      </c>
      <c r="E15" s="66">
        <f t="shared" si="0"/>
        <v>12</v>
      </c>
      <c r="F15" s="65">
        <f>VLOOKUP($A15,'Return Data'!$B$7:$R$2843,11,0)</f>
        <v>26.1006</v>
      </c>
      <c r="G15" s="66">
        <f t="shared" si="1"/>
        <v>13</v>
      </c>
      <c r="H15" s="65">
        <f>VLOOKUP($A15,'Return Data'!$B$7:$R$2843,12,0)</f>
        <v>53.073399999999999</v>
      </c>
      <c r="I15" s="66">
        <f t="shared" si="2"/>
        <v>23</v>
      </c>
      <c r="J15" s="65">
        <f>VLOOKUP($A15,'Return Data'!$B$7:$R$2843,13,0)</f>
        <v>78.057100000000005</v>
      </c>
      <c r="K15" s="66">
        <f t="shared" si="3"/>
        <v>16</v>
      </c>
      <c r="L15" s="65">
        <f>VLOOKUP($A15,'Return Data'!$B$7:$R$2843,17,0)</f>
        <v>38.355800000000002</v>
      </c>
      <c r="M15" s="66">
        <f t="shared" si="4"/>
        <v>6</v>
      </c>
      <c r="N15" s="65">
        <f>VLOOKUP($A15,'Return Data'!$B$7:$R$2843,14,0)</f>
        <v>21.876799999999999</v>
      </c>
      <c r="O15" s="66">
        <f t="shared" ref="O15:O23" si="6">RANK(N15,N$8:N$71,0)</f>
        <v>7</v>
      </c>
      <c r="P15" s="65">
        <f>VLOOKUP($A15,'Return Data'!$B$7:$R$2843,15,0)</f>
        <v>21.2883</v>
      </c>
      <c r="Q15" s="66">
        <f t="shared" ref="Q15:Q23" si="7">RANK(P15,P$8:P$71,0)</f>
        <v>3</v>
      </c>
      <c r="R15" s="65">
        <f>VLOOKUP($A15,'Return Data'!$B$7:$R$2843,16,0)</f>
        <v>19.203099999999999</v>
      </c>
      <c r="S15" s="67">
        <f t="shared" si="5"/>
        <v>10</v>
      </c>
    </row>
    <row r="16" spans="1:20" x14ac:dyDescent="0.3">
      <c r="A16" s="63" t="s">
        <v>171</v>
      </c>
      <c r="B16" s="64">
        <f>VLOOKUP($A16,'Return Data'!$B$7:$R$2843,3,0)</f>
        <v>44393</v>
      </c>
      <c r="C16" s="65">
        <f>VLOOKUP($A16,'Return Data'!$B$7:$R$2843,4,0)</f>
        <v>113.63</v>
      </c>
      <c r="D16" s="65">
        <f>VLOOKUP($A16,'Return Data'!$B$7:$R$2843,10,0)</f>
        <v>14.859</v>
      </c>
      <c r="E16" s="66">
        <f t="shared" si="0"/>
        <v>28</v>
      </c>
      <c r="F16" s="65">
        <f>VLOOKUP($A16,'Return Data'!$B$7:$R$2843,11,0)</f>
        <v>18.661200000000001</v>
      </c>
      <c r="G16" s="66">
        <f t="shared" si="1"/>
        <v>33</v>
      </c>
      <c r="H16" s="65">
        <f>VLOOKUP($A16,'Return Data'!$B$7:$R$2843,12,0)</f>
        <v>44.493899999999996</v>
      </c>
      <c r="I16" s="66">
        <f t="shared" si="2"/>
        <v>39</v>
      </c>
      <c r="J16" s="65">
        <f>VLOOKUP($A16,'Return Data'!$B$7:$R$2843,13,0)</f>
        <v>64.276399999999995</v>
      </c>
      <c r="K16" s="66">
        <f t="shared" si="3"/>
        <v>26</v>
      </c>
      <c r="L16" s="65">
        <f>VLOOKUP($A16,'Return Data'!$B$7:$R$2843,17,0)</f>
        <v>29.137599999999999</v>
      </c>
      <c r="M16" s="66">
        <f t="shared" si="4"/>
        <v>15</v>
      </c>
      <c r="N16" s="65">
        <f>VLOOKUP($A16,'Return Data'!$B$7:$R$2843,14,0)</f>
        <v>21.6465</v>
      </c>
      <c r="O16" s="66">
        <f t="shared" si="6"/>
        <v>8</v>
      </c>
      <c r="P16" s="65">
        <f>VLOOKUP($A16,'Return Data'!$B$7:$R$2843,15,0)</f>
        <v>19.120899999999999</v>
      </c>
      <c r="Q16" s="66">
        <f t="shared" si="7"/>
        <v>4</v>
      </c>
      <c r="R16" s="65">
        <f>VLOOKUP($A16,'Return Data'!$B$7:$R$2843,16,0)</f>
        <v>16.930099999999999</v>
      </c>
      <c r="S16" s="67">
        <f t="shared" si="5"/>
        <v>20</v>
      </c>
    </row>
    <row r="17" spans="1:19" x14ac:dyDescent="0.3">
      <c r="A17" s="63" t="s">
        <v>172</v>
      </c>
      <c r="B17" s="64">
        <f>VLOOKUP($A17,'Return Data'!$B$7:$R$2843,3,0)</f>
        <v>44393</v>
      </c>
      <c r="C17" s="65">
        <f>VLOOKUP($A17,'Return Data'!$B$7:$R$2843,4,0)</f>
        <v>81.415999999999997</v>
      </c>
      <c r="D17" s="65">
        <f>VLOOKUP($A17,'Return Data'!$B$7:$R$2843,10,0)</f>
        <v>16.5183</v>
      </c>
      <c r="E17" s="66">
        <f t="shared" si="0"/>
        <v>18</v>
      </c>
      <c r="F17" s="65">
        <f>VLOOKUP($A17,'Return Data'!$B$7:$R$2843,11,0)</f>
        <v>22.571999999999999</v>
      </c>
      <c r="G17" s="66">
        <f t="shared" si="1"/>
        <v>21</v>
      </c>
      <c r="H17" s="65">
        <f>VLOOKUP($A17,'Return Data'!$B$7:$R$2843,12,0)</f>
        <v>55.715800000000002</v>
      </c>
      <c r="I17" s="66">
        <f t="shared" si="2"/>
        <v>16</v>
      </c>
      <c r="J17" s="65">
        <f>VLOOKUP($A17,'Return Data'!$B$7:$R$2843,13,0)</f>
        <v>66.620999999999995</v>
      </c>
      <c r="K17" s="66">
        <f t="shared" si="3"/>
        <v>23</v>
      </c>
      <c r="L17" s="65">
        <f>VLOOKUP($A17,'Return Data'!$B$7:$R$2843,17,0)</f>
        <v>26.735600000000002</v>
      </c>
      <c r="M17" s="66">
        <f t="shared" si="4"/>
        <v>19</v>
      </c>
      <c r="N17" s="65">
        <f>VLOOKUP($A17,'Return Data'!$B$7:$R$2843,14,0)</f>
        <v>20.694700000000001</v>
      </c>
      <c r="O17" s="66">
        <f t="shared" si="6"/>
        <v>10</v>
      </c>
      <c r="P17" s="65">
        <f>VLOOKUP($A17,'Return Data'!$B$7:$R$2843,15,0)</f>
        <v>17.7225</v>
      </c>
      <c r="Q17" s="66">
        <f t="shared" si="7"/>
        <v>7</v>
      </c>
      <c r="R17" s="65">
        <f>VLOOKUP($A17,'Return Data'!$B$7:$R$2843,16,0)</f>
        <v>18.6157</v>
      </c>
      <c r="S17" s="67">
        <f t="shared" si="5"/>
        <v>14</v>
      </c>
    </row>
    <row r="18" spans="1:19" x14ac:dyDescent="0.3">
      <c r="A18" s="63" t="s">
        <v>173</v>
      </c>
      <c r="B18" s="64">
        <f>VLOOKUP($A18,'Return Data'!$B$7:$R$2843,3,0)</f>
        <v>44393</v>
      </c>
      <c r="C18" s="65">
        <f>VLOOKUP($A18,'Return Data'!$B$7:$R$2843,4,0)</f>
        <v>72.95</v>
      </c>
      <c r="D18" s="65">
        <f>VLOOKUP($A18,'Return Data'!$B$7:$R$2843,10,0)</f>
        <v>13.629300000000001</v>
      </c>
      <c r="E18" s="66">
        <f t="shared" si="0"/>
        <v>41</v>
      </c>
      <c r="F18" s="65">
        <f>VLOOKUP($A18,'Return Data'!$B$7:$R$2843,11,0)</f>
        <v>16.589400000000001</v>
      </c>
      <c r="G18" s="66">
        <f t="shared" si="1"/>
        <v>38</v>
      </c>
      <c r="H18" s="65">
        <f>VLOOKUP($A18,'Return Data'!$B$7:$R$2843,12,0)</f>
        <v>43.376600000000003</v>
      </c>
      <c r="I18" s="66">
        <f t="shared" si="2"/>
        <v>45</v>
      </c>
      <c r="J18" s="65">
        <f>VLOOKUP($A18,'Return Data'!$B$7:$R$2843,13,0)</f>
        <v>57.627499999999998</v>
      </c>
      <c r="K18" s="66">
        <f t="shared" si="3"/>
        <v>43</v>
      </c>
      <c r="L18" s="65">
        <f>VLOOKUP($A18,'Return Data'!$B$7:$R$2843,17,0)</f>
        <v>21.4757</v>
      </c>
      <c r="M18" s="66">
        <f t="shared" si="4"/>
        <v>36</v>
      </c>
      <c r="N18" s="65">
        <f>VLOOKUP($A18,'Return Data'!$B$7:$R$2843,14,0)</f>
        <v>14.5306</v>
      </c>
      <c r="O18" s="66">
        <f t="shared" si="6"/>
        <v>32</v>
      </c>
      <c r="P18" s="65">
        <f>VLOOKUP($A18,'Return Data'!$B$7:$R$2843,15,0)</f>
        <v>14.260899999999999</v>
      </c>
      <c r="Q18" s="66">
        <f t="shared" si="7"/>
        <v>22</v>
      </c>
      <c r="R18" s="65">
        <f>VLOOKUP($A18,'Return Data'!$B$7:$R$2843,16,0)</f>
        <v>15.293200000000001</v>
      </c>
      <c r="S18" s="67">
        <f t="shared" si="5"/>
        <v>36</v>
      </c>
    </row>
    <row r="19" spans="1:19" x14ac:dyDescent="0.3">
      <c r="A19" s="63" t="s">
        <v>175</v>
      </c>
      <c r="B19" s="64">
        <f>VLOOKUP($A19,'Return Data'!$B$7:$R$2843,3,0)</f>
        <v>44393</v>
      </c>
      <c r="C19" s="65">
        <f>VLOOKUP($A19,'Return Data'!$B$7:$R$2843,4,0)</f>
        <v>859.05970000000002</v>
      </c>
      <c r="D19" s="65">
        <f>VLOOKUP($A19,'Return Data'!$B$7:$R$2843,10,0)</f>
        <v>16.200800000000001</v>
      </c>
      <c r="E19" s="66">
        <f t="shared" si="0"/>
        <v>20</v>
      </c>
      <c r="F19" s="65">
        <f>VLOOKUP($A19,'Return Data'!$B$7:$R$2843,11,0)</f>
        <v>18.8292</v>
      </c>
      <c r="G19" s="66">
        <f t="shared" si="1"/>
        <v>30</v>
      </c>
      <c r="H19" s="65">
        <f>VLOOKUP($A19,'Return Data'!$B$7:$R$2843,12,0)</f>
        <v>55.361899999999999</v>
      </c>
      <c r="I19" s="66">
        <f t="shared" si="2"/>
        <v>17</v>
      </c>
      <c r="J19" s="65">
        <f>VLOOKUP($A19,'Return Data'!$B$7:$R$2843,13,0)</f>
        <v>67.731300000000005</v>
      </c>
      <c r="K19" s="66">
        <f t="shared" si="3"/>
        <v>22</v>
      </c>
      <c r="L19" s="65">
        <f>VLOOKUP($A19,'Return Data'!$B$7:$R$2843,17,0)</f>
        <v>19.406199999999998</v>
      </c>
      <c r="M19" s="66">
        <f t="shared" si="4"/>
        <v>46</v>
      </c>
      <c r="N19" s="65">
        <f>VLOOKUP($A19,'Return Data'!$B$7:$R$2843,14,0)</f>
        <v>14.145200000000001</v>
      </c>
      <c r="O19" s="66">
        <f t="shared" si="6"/>
        <v>37</v>
      </c>
      <c r="P19" s="65">
        <f>VLOOKUP($A19,'Return Data'!$B$7:$R$2843,15,0)</f>
        <v>12.9033</v>
      </c>
      <c r="Q19" s="66">
        <f t="shared" si="7"/>
        <v>30</v>
      </c>
      <c r="R19" s="65">
        <f>VLOOKUP($A19,'Return Data'!$B$7:$R$2843,16,0)</f>
        <v>15.9512</v>
      </c>
      <c r="S19" s="67">
        <f t="shared" si="5"/>
        <v>30</v>
      </c>
    </row>
    <row r="20" spans="1:19" x14ac:dyDescent="0.3">
      <c r="A20" s="63" t="s">
        <v>176</v>
      </c>
      <c r="B20" s="64">
        <f>VLOOKUP($A20,'Return Data'!$B$7:$R$2843,3,0)</f>
        <v>44393</v>
      </c>
      <c r="C20" s="65">
        <f>VLOOKUP($A20,'Return Data'!$B$7:$R$2843,4,0)</f>
        <v>545.24900000000002</v>
      </c>
      <c r="D20" s="65">
        <f>VLOOKUP($A20,'Return Data'!$B$7:$R$2843,10,0)</f>
        <v>15.7447</v>
      </c>
      <c r="E20" s="66">
        <f t="shared" si="0"/>
        <v>24</v>
      </c>
      <c r="F20" s="65">
        <f>VLOOKUP($A20,'Return Data'!$B$7:$R$2843,11,0)</f>
        <v>19.507400000000001</v>
      </c>
      <c r="G20" s="66">
        <f t="shared" si="1"/>
        <v>27</v>
      </c>
      <c r="H20" s="65">
        <f>VLOOKUP($A20,'Return Data'!$B$7:$R$2843,12,0)</f>
        <v>50.8889</v>
      </c>
      <c r="I20" s="66">
        <f t="shared" si="2"/>
        <v>26</v>
      </c>
      <c r="J20" s="65">
        <f>VLOOKUP($A20,'Return Data'!$B$7:$R$2843,13,0)</f>
        <v>63.042200000000001</v>
      </c>
      <c r="K20" s="66">
        <f t="shared" si="3"/>
        <v>27</v>
      </c>
      <c r="L20" s="65">
        <f>VLOOKUP($A20,'Return Data'!$B$7:$R$2843,17,0)</f>
        <v>19.8614</v>
      </c>
      <c r="M20" s="66">
        <f t="shared" si="4"/>
        <v>42</v>
      </c>
      <c r="N20" s="65">
        <f>VLOOKUP($A20,'Return Data'!$B$7:$R$2843,14,0)</f>
        <v>16.452999999999999</v>
      </c>
      <c r="O20" s="66">
        <f t="shared" si="6"/>
        <v>24</v>
      </c>
      <c r="P20" s="65">
        <f>VLOOKUP($A20,'Return Data'!$B$7:$R$2843,15,0)</f>
        <v>16.116099999999999</v>
      </c>
      <c r="Q20" s="66">
        <f t="shared" si="7"/>
        <v>13</v>
      </c>
      <c r="R20" s="65">
        <f>VLOOKUP($A20,'Return Data'!$B$7:$R$2843,16,0)</f>
        <v>16.598299999999998</v>
      </c>
      <c r="S20" s="67">
        <f t="shared" si="5"/>
        <v>22</v>
      </c>
    </row>
    <row r="21" spans="1:19" x14ac:dyDescent="0.3">
      <c r="A21" s="63" t="s">
        <v>177</v>
      </c>
      <c r="B21" s="64">
        <f>VLOOKUP($A21,'Return Data'!$B$7:$R$2843,3,0)</f>
        <v>44393</v>
      </c>
      <c r="C21" s="65">
        <f>VLOOKUP($A21,'Return Data'!$B$7:$R$2843,4,0)</f>
        <v>697.84199999999998</v>
      </c>
      <c r="D21" s="65">
        <f>VLOOKUP($A21,'Return Data'!$B$7:$R$2843,10,0)</f>
        <v>14.632400000000001</v>
      </c>
      <c r="E21" s="66">
        <f t="shared" si="0"/>
        <v>31</v>
      </c>
      <c r="F21" s="65">
        <f>VLOOKUP($A21,'Return Data'!$B$7:$R$2843,11,0)</f>
        <v>16.478200000000001</v>
      </c>
      <c r="G21" s="66">
        <f t="shared" si="1"/>
        <v>39</v>
      </c>
      <c r="H21" s="65">
        <f>VLOOKUP($A21,'Return Data'!$B$7:$R$2843,12,0)</f>
        <v>44.0456</v>
      </c>
      <c r="I21" s="66">
        <f t="shared" si="2"/>
        <v>44</v>
      </c>
      <c r="J21" s="65">
        <f>VLOOKUP($A21,'Return Data'!$B$7:$R$2843,13,0)</f>
        <v>52.510100000000001</v>
      </c>
      <c r="K21" s="66">
        <f t="shared" si="3"/>
        <v>53</v>
      </c>
      <c r="L21" s="65">
        <f>VLOOKUP($A21,'Return Data'!$B$7:$R$2843,17,0)</f>
        <v>13.492900000000001</v>
      </c>
      <c r="M21" s="66">
        <f t="shared" si="4"/>
        <v>61</v>
      </c>
      <c r="N21" s="65">
        <f>VLOOKUP($A21,'Return Data'!$B$7:$R$2843,14,0)</f>
        <v>11.081300000000001</v>
      </c>
      <c r="O21" s="66">
        <f t="shared" si="6"/>
        <v>47</v>
      </c>
      <c r="P21" s="65">
        <f>VLOOKUP($A21,'Return Data'!$B$7:$R$2843,15,0)</f>
        <v>11.3185</v>
      </c>
      <c r="Q21" s="66">
        <f t="shared" si="7"/>
        <v>36</v>
      </c>
      <c r="R21" s="65">
        <f>VLOOKUP($A21,'Return Data'!$B$7:$R$2843,16,0)</f>
        <v>13.086399999999999</v>
      </c>
      <c r="S21" s="67">
        <f t="shared" si="5"/>
        <v>50</v>
      </c>
    </row>
    <row r="22" spans="1:19" x14ac:dyDescent="0.3">
      <c r="A22" s="63" t="s">
        <v>178</v>
      </c>
      <c r="B22" s="64">
        <f>VLOOKUP($A22,'Return Data'!$B$7:$R$2843,3,0)</f>
        <v>44393</v>
      </c>
      <c r="C22" s="65">
        <f>VLOOKUP($A22,'Return Data'!$B$7:$R$2843,4,0)</f>
        <v>54.976900000000001</v>
      </c>
      <c r="D22" s="65">
        <f>VLOOKUP($A22,'Return Data'!$B$7:$R$2843,10,0)</f>
        <v>14.182700000000001</v>
      </c>
      <c r="E22" s="66">
        <f t="shared" si="0"/>
        <v>36</v>
      </c>
      <c r="F22" s="65">
        <f>VLOOKUP($A22,'Return Data'!$B$7:$R$2843,11,0)</f>
        <v>15.449199999999999</v>
      </c>
      <c r="G22" s="66">
        <f t="shared" si="1"/>
        <v>48</v>
      </c>
      <c r="H22" s="65">
        <f>VLOOKUP($A22,'Return Data'!$B$7:$R$2843,12,0)</f>
        <v>42.632300000000001</v>
      </c>
      <c r="I22" s="66">
        <f t="shared" si="2"/>
        <v>49</v>
      </c>
      <c r="J22" s="65">
        <f>VLOOKUP($A22,'Return Data'!$B$7:$R$2843,13,0)</f>
        <v>55.369100000000003</v>
      </c>
      <c r="K22" s="66">
        <f t="shared" si="3"/>
        <v>50</v>
      </c>
      <c r="L22" s="65">
        <f>VLOOKUP($A22,'Return Data'!$B$7:$R$2843,17,0)</f>
        <v>19.5808</v>
      </c>
      <c r="M22" s="66">
        <f t="shared" si="4"/>
        <v>44</v>
      </c>
      <c r="N22" s="65">
        <f>VLOOKUP($A22,'Return Data'!$B$7:$R$2843,14,0)</f>
        <v>14.1934</v>
      </c>
      <c r="O22" s="66">
        <f t="shared" si="6"/>
        <v>35</v>
      </c>
      <c r="P22" s="65">
        <f>VLOOKUP($A22,'Return Data'!$B$7:$R$2843,15,0)</f>
        <v>13.565799999999999</v>
      </c>
      <c r="Q22" s="66">
        <f t="shared" si="7"/>
        <v>26</v>
      </c>
      <c r="R22" s="65">
        <f>VLOOKUP($A22,'Return Data'!$B$7:$R$2843,16,0)</f>
        <v>14.760199999999999</v>
      </c>
      <c r="S22" s="67">
        <f t="shared" si="5"/>
        <v>40</v>
      </c>
    </row>
    <row r="23" spans="1:19" x14ac:dyDescent="0.3">
      <c r="A23" s="63" t="s">
        <v>179</v>
      </c>
      <c r="B23" s="64">
        <f>VLOOKUP($A23,'Return Data'!$B$7:$R$2843,3,0)</f>
        <v>44393</v>
      </c>
      <c r="C23" s="65">
        <f>VLOOKUP($A23,'Return Data'!$B$7:$R$2843,4,0)</f>
        <v>581.92999999999995</v>
      </c>
      <c r="D23" s="65">
        <f>VLOOKUP($A23,'Return Data'!$B$7:$R$2843,10,0)</f>
        <v>12.515499999999999</v>
      </c>
      <c r="E23" s="66">
        <f t="shared" si="0"/>
        <v>48</v>
      </c>
      <c r="F23" s="65">
        <f>VLOOKUP($A23,'Return Data'!$B$7:$R$2843,11,0)</f>
        <v>15.434799999999999</v>
      </c>
      <c r="G23" s="66">
        <f t="shared" si="1"/>
        <v>49</v>
      </c>
      <c r="H23" s="65">
        <f>VLOOKUP($A23,'Return Data'!$B$7:$R$2843,12,0)</f>
        <v>49.289400000000001</v>
      </c>
      <c r="I23" s="66">
        <f t="shared" si="2"/>
        <v>29</v>
      </c>
      <c r="J23" s="65">
        <f>VLOOKUP($A23,'Return Data'!$B$7:$R$2843,13,0)</f>
        <v>58.219099999999997</v>
      </c>
      <c r="K23" s="66">
        <f t="shared" si="3"/>
        <v>41</v>
      </c>
      <c r="L23" s="65">
        <f>VLOOKUP($A23,'Return Data'!$B$7:$R$2843,17,0)</f>
        <v>19.844000000000001</v>
      </c>
      <c r="M23" s="66">
        <f t="shared" si="4"/>
        <v>43</v>
      </c>
      <c r="N23" s="65">
        <f>VLOOKUP($A23,'Return Data'!$B$7:$R$2843,14,0)</f>
        <v>15.7601</v>
      </c>
      <c r="O23" s="66">
        <f t="shared" si="6"/>
        <v>26</v>
      </c>
      <c r="P23" s="65">
        <f>VLOOKUP($A23,'Return Data'!$B$7:$R$2843,15,0)</f>
        <v>14.3939</v>
      </c>
      <c r="Q23" s="66">
        <f t="shared" si="7"/>
        <v>21</v>
      </c>
      <c r="R23" s="65">
        <f>VLOOKUP($A23,'Return Data'!$B$7:$R$2843,16,0)</f>
        <v>16.398</v>
      </c>
      <c r="S23" s="67">
        <f t="shared" si="5"/>
        <v>24</v>
      </c>
    </row>
    <row r="24" spans="1:19" x14ac:dyDescent="0.3">
      <c r="A24" s="63" t="s">
        <v>180</v>
      </c>
      <c r="B24" s="64">
        <f>VLOOKUP($A24,'Return Data'!$B$7:$R$2843,3,0)</f>
        <v>44393</v>
      </c>
      <c r="C24" s="65">
        <f>VLOOKUP($A24,'Return Data'!$B$7:$R$2843,4,0)</f>
        <v>14.93</v>
      </c>
      <c r="D24" s="65">
        <f>VLOOKUP($A24,'Return Data'!$B$7:$R$2843,10,0)</f>
        <v>14.3185</v>
      </c>
      <c r="E24" s="66">
        <f t="shared" si="0"/>
        <v>34</v>
      </c>
      <c r="F24" s="65">
        <f>VLOOKUP($A24,'Return Data'!$B$7:$R$2843,11,0)</f>
        <v>14.2311</v>
      </c>
      <c r="G24" s="66">
        <f t="shared" si="1"/>
        <v>51</v>
      </c>
      <c r="H24" s="65">
        <f>VLOOKUP($A24,'Return Data'!$B$7:$R$2843,12,0)</f>
        <v>43.0077</v>
      </c>
      <c r="I24" s="66">
        <f t="shared" si="2"/>
        <v>47</v>
      </c>
      <c r="J24" s="65">
        <f>VLOOKUP($A24,'Return Data'!$B$7:$R$2843,13,0)</f>
        <v>59.168399999999998</v>
      </c>
      <c r="K24" s="66">
        <f t="shared" si="3"/>
        <v>38</v>
      </c>
      <c r="L24" s="65">
        <f>VLOOKUP($A24,'Return Data'!$B$7:$R$2843,17,0)</f>
        <v>16.689800000000002</v>
      </c>
      <c r="M24" s="66">
        <f t="shared" si="4"/>
        <v>55</v>
      </c>
      <c r="N24" s="65"/>
      <c r="O24" s="66"/>
      <c r="P24" s="65"/>
      <c r="Q24" s="66"/>
      <c r="R24" s="65">
        <f>VLOOKUP($A24,'Return Data'!$B$7:$R$2843,16,0)</f>
        <v>12.8398</v>
      </c>
      <c r="S24" s="67">
        <f t="shared" si="5"/>
        <v>52</v>
      </c>
    </row>
    <row r="25" spans="1:19" x14ac:dyDescent="0.3">
      <c r="A25" s="63" t="s">
        <v>181</v>
      </c>
      <c r="B25" s="64">
        <f>VLOOKUP($A25,'Return Data'!$B$7:$R$2843,3,0)</f>
        <v>44393</v>
      </c>
      <c r="C25" s="65">
        <f>VLOOKUP($A25,'Return Data'!$B$7:$R$2843,4,0)</f>
        <v>38.700000000000003</v>
      </c>
      <c r="D25" s="65">
        <f>VLOOKUP($A25,'Return Data'!$B$7:$R$2843,10,0)</f>
        <v>13.091799999999999</v>
      </c>
      <c r="E25" s="66">
        <f t="shared" si="0"/>
        <v>43</v>
      </c>
      <c r="F25" s="65">
        <f>VLOOKUP($A25,'Return Data'!$B$7:$R$2843,11,0)</f>
        <v>13.5563</v>
      </c>
      <c r="G25" s="66">
        <f t="shared" si="1"/>
        <v>54</v>
      </c>
      <c r="H25" s="65">
        <f>VLOOKUP($A25,'Return Data'!$B$7:$R$2843,12,0)</f>
        <v>38.560699999999997</v>
      </c>
      <c r="I25" s="66">
        <f t="shared" si="2"/>
        <v>55</v>
      </c>
      <c r="J25" s="65">
        <f>VLOOKUP($A25,'Return Data'!$B$7:$R$2843,13,0)</f>
        <v>45.543399999999998</v>
      </c>
      <c r="K25" s="66">
        <f t="shared" si="3"/>
        <v>59</v>
      </c>
      <c r="L25" s="65">
        <f>VLOOKUP($A25,'Return Data'!$B$7:$R$2843,17,0)</f>
        <v>19.4057</v>
      </c>
      <c r="M25" s="66">
        <f t="shared" si="4"/>
        <v>47</v>
      </c>
      <c r="N25" s="65">
        <f>VLOOKUP($A25,'Return Data'!$B$7:$R$2843,14,0)</f>
        <v>11.5397</v>
      </c>
      <c r="O25" s="66">
        <f>RANK(N25,N$8:N$71,0)</f>
        <v>46</v>
      </c>
      <c r="P25" s="65">
        <f>VLOOKUP($A25,'Return Data'!$B$7:$R$2843,15,0)</f>
        <v>12.460100000000001</v>
      </c>
      <c r="Q25" s="66">
        <f>RANK(P25,P$8:P$71,0)</f>
        <v>32</v>
      </c>
      <c r="R25" s="65">
        <f>VLOOKUP($A25,'Return Data'!$B$7:$R$2843,16,0)</f>
        <v>18.808599999999998</v>
      </c>
      <c r="S25" s="67">
        <f t="shared" si="5"/>
        <v>12</v>
      </c>
    </row>
    <row r="26" spans="1:19" x14ac:dyDescent="0.3">
      <c r="A26" s="63" t="s">
        <v>182</v>
      </c>
      <c r="B26" s="64">
        <f>VLOOKUP($A26,'Return Data'!$B$7:$R$2843,3,0)</f>
        <v>44393</v>
      </c>
      <c r="C26" s="65">
        <f>VLOOKUP($A26,'Return Data'!$B$7:$R$2843,4,0)</f>
        <v>96.9</v>
      </c>
      <c r="D26" s="65">
        <f>VLOOKUP($A26,'Return Data'!$B$7:$R$2843,10,0)</f>
        <v>17.340800000000002</v>
      </c>
      <c r="E26" s="66">
        <f t="shared" si="0"/>
        <v>14</v>
      </c>
      <c r="F26" s="65">
        <f>VLOOKUP($A26,'Return Data'!$B$7:$R$2843,11,0)</f>
        <v>27.954599999999999</v>
      </c>
      <c r="G26" s="66">
        <f t="shared" si="1"/>
        <v>12</v>
      </c>
      <c r="H26" s="65">
        <f>VLOOKUP($A26,'Return Data'!$B$7:$R$2843,12,0)</f>
        <v>64.739900000000006</v>
      </c>
      <c r="I26" s="66">
        <f t="shared" si="2"/>
        <v>9</v>
      </c>
      <c r="J26" s="65">
        <f>VLOOKUP($A26,'Return Data'!$B$7:$R$2843,13,0)</f>
        <v>83.592299999999994</v>
      </c>
      <c r="K26" s="66">
        <f t="shared" si="3"/>
        <v>11</v>
      </c>
      <c r="L26" s="65">
        <f>VLOOKUP($A26,'Return Data'!$B$7:$R$2843,17,0)</f>
        <v>27.572900000000001</v>
      </c>
      <c r="M26" s="66">
        <f t="shared" si="4"/>
        <v>18</v>
      </c>
      <c r="N26" s="65">
        <f>VLOOKUP($A26,'Return Data'!$B$7:$R$2843,14,0)</f>
        <v>18.578700000000001</v>
      </c>
      <c r="O26" s="66">
        <f>RANK(N26,N$8:N$71,0)</f>
        <v>12</v>
      </c>
      <c r="P26" s="65">
        <f>VLOOKUP($A26,'Return Data'!$B$7:$R$2843,15,0)</f>
        <v>18.599499999999999</v>
      </c>
      <c r="Q26" s="66">
        <f>RANK(P26,P$8:P$71,0)</f>
        <v>5</v>
      </c>
      <c r="R26" s="65">
        <f>VLOOKUP($A26,'Return Data'!$B$7:$R$2843,16,0)</f>
        <v>18.7577</v>
      </c>
      <c r="S26" s="67">
        <f t="shared" si="5"/>
        <v>13</v>
      </c>
    </row>
    <row r="27" spans="1:19" x14ac:dyDescent="0.3">
      <c r="A27" s="63" t="s">
        <v>183</v>
      </c>
      <c r="B27" s="64">
        <f>VLOOKUP($A27,'Return Data'!$B$7:$R$2843,3,0)</f>
        <v>44393</v>
      </c>
      <c r="C27" s="65">
        <f>VLOOKUP($A27,'Return Data'!$B$7:$R$2843,4,0)</f>
        <v>13.25</v>
      </c>
      <c r="D27" s="65">
        <f>VLOOKUP($A27,'Return Data'!$B$7:$R$2843,10,0)</f>
        <v>11.064500000000001</v>
      </c>
      <c r="E27" s="66">
        <f t="shared" si="0"/>
        <v>59</v>
      </c>
      <c r="F27" s="65">
        <f>VLOOKUP($A27,'Return Data'!$B$7:$R$2843,11,0)</f>
        <v>12.6701</v>
      </c>
      <c r="G27" s="66">
        <f t="shared" si="1"/>
        <v>61</v>
      </c>
      <c r="H27" s="65">
        <f>VLOOKUP($A27,'Return Data'!$B$7:$R$2843,12,0)</f>
        <v>35.480600000000003</v>
      </c>
      <c r="I27" s="66">
        <f t="shared" si="2"/>
        <v>60</v>
      </c>
      <c r="J27" s="65">
        <f>VLOOKUP($A27,'Return Data'!$B$7:$R$2843,13,0)</f>
        <v>46.7331</v>
      </c>
      <c r="K27" s="66">
        <f t="shared" si="3"/>
        <v>57</v>
      </c>
      <c r="L27" s="65">
        <f>VLOOKUP($A27,'Return Data'!$B$7:$R$2843,17,0)</f>
        <v>16.076000000000001</v>
      </c>
      <c r="M27" s="66">
        <f t="shared" si="4"/>
        <v>58</v>
      </c>
      <c r="N27" s="65"/>
      <c r="O27" s="66"/>
      <c r="P27" s="65"/>
      <c r="Q27" s="66"/>
      <c r="R27" s="65">
        <f>VLOOKUP($A27,'Return Data'!$B$7:$R$2843,16,0)</f>
        <v>8.2481000000000009</v>
      </c>
      <c r="S27" s="67">
        <f t="shared" si="5"/>
        <v>62</v>
      </c>
    </row>
    <row r="28" spans="1:19" x14ac:dyDescent="0.3">
      <c r="A28" s="63" t="s">
        <v>184</v>
      </c>
      <c r="B28" s="64">
        <f>VLOOKUP($A28,'Return Data'!$B$7:$R$2843,3,0)</f>
        <v>44393</v>
      </c>
      <c r="C28" s="65">
        <f>VLOOKUP($A28,'Return Data'!$B$7:$R$2843,4,0)</f>
        <v>87.3</v>
      </c>
      <c r="D28" s="65">
        <f>VLOOKUP($A28,'Return Data'!$B$7:$R$2843,10,0)</f>
        <v>16.477699999999999</v>
      </c>
      <c r="E28" s="66">
        <f t="shared" si="0"/>
        <v>19</v>
      </c>
      <c r="F28" s="65">
        <f>VLOOKUP($A28,'Return Data'!$B$7:$R$2843,11,0)</f>
        <v>18.7271</v>
      </c>
      <c r="G28" s="66">
        <f t="shared" si="1"/>
        <v>32</v>
      </c>
      <c r="H28" s="65">
        <f>VLOOKUP($A28,'Return Data'!$B$7:$R$2843,12,0)</f>
        <v>44.130800000000001</v>
      </c>
      <c r="I28" s="66">
        <f t="shared" si="2"/>
        <v>42</v>
      </c>
      <c r="J28" s="65">
        <f>VLOOKUP($A28,'Return Data'!$B$7:$R$2843,13,0)</f>
        <v>58.611899999999999</v>
      </c>
      <c r="K28" s="66">
        <f t="shared" si="3"/>
        <v>39</v>
      </c>
      <c r="L28" s="65">
        <f>VLOOKUP($A28,'Return Data'!$B$7:$R$2843,17,0)</f>
        <v>25.481000000000002</v>
      </c>
      <c r="M28" s="66">
        <f t="shared" si="4"/>
        <v>23</v>
      </c>
      <c r="N28" s="65">
        <f>VLOOKUP($A28,'Return Data'!$B$7:$R$2843,14,0)</f>
        <v>17.1463</v>
      </c>
      <c r="O28" s="66">
        <f>RANK(N28,N$8:N$71,0)</f>
        <v>16</v>
      </c>
      <c r="P28" s="65">
        <f>VLOOKUP($A28,'Return Data'!$B$7:$R$2843,15,0)</f>
        <v>17.376300000000001</v>
      </c>
      <c r="Q28" s="66">
        <f>RANK(P28,P$8:P$71,0)</f>
        <v>9</v>
      </c>
      <c r="R28" s="65">
        <f>VLOOKUP($A28,'Return Data'!$B$7:$R$2843,16,0)</f>
        <v>19.009899999999998</v>
      </c>
      <c r="S28" s="67">
        <f t="shared" si="5"/>
        <v>11</v>
      </c>
    </row>
    <row r="29" spans="1:19" x14ac:dyDescent="0.3">
      <c r="A29" s="63" t="s">
        <v>185</v>
      </c>
      <c r="B29" s="64">
        <f>VLOOKUP($A29,'Return Data'!$B$7:$R$2843,3,0)</f>
        <v>44393</v>
      </c>
      <c r="C29" s="65">
        <f>VLOOKUP($A29,'Return Data'!$B$7:$R$2843,4,0)</f>
        <v>15.016299999999999</v>
      </c>
      <c r="D29" s="65">
        <f>VLOOKUP($A29,'Return Data'!$B$7:$R$2843,10,0)</f>
        <v>13.245100000000001</v>
      </c>
      <c r="E29" s="66">
        <f t="shared" si="0"/>
        <v>42</v>
      </c>
      <c r="F29" s="65">
        <f>VLOOKUP($A29,'Return Data'!$B$7:$R$2843,11,0)</f>
        <v>18.839300000000001</v>
      </c>
      <c r="G29" s="66">
        <f t="shared" si="1"/>
        <v>29</v>
      </c>
      <c r="H29" s="65">
        <f>VLOOKUP($A29,'Return Data'!$B$7:$R$2843,12,0)</f>
        <v>46.000500000000002</v>
      </c>
      <c r="I29" s="66">
        <f t="shared" si="2"/>
        <v>32</v>
      </c>
      <c r="J29" s="65">
        <f>VLOOKUP($A29,'Return Data'!$B$7:$R$2843,13,0)</f>
        <v>59.759799999999998</v>
      </c>
      <c r="K29" s="66">
        <f t="shared" si="3"/>
        <v>36</v>
      </c>
      <c r="L29" s="65"/>
      <c r="M29" s="66"/>
      <c r="N29" s="65"/>
      <c r="O29" s="66"/>
      <c r="P29" s="65"/>
      <c r="Q29" s="66"/>
      <c r="R29" s="65">
        <f>VLOOKUP($A29,'Return Data'!$B$7:$R$2843,16,0)</f>
        <v>26.232199999999999</v>
      </c>
      <c r="S29" s="67">
        <f t="shared" si="5"/>
        <v>4</v>
      </c>
    </row>
    <row r="30" spans="1:19" x14ac:dyDescent="0.3">
      <c r="A30" s="63" t="s">
        <v>186</v>
      </c>
      <c r="B30" s="64">
        <f>VLOOKUP($A30,'Return Data'!$B$7:$R$2843,3,0)</f>
        <v>44393</v>
      </c>
      <c r="C30" s="65">
        <f>VLOOKUP($A30,'Return Data'!$B$7:$R$2843,4,0)</f>
        <v>28.3568</v>
      </c>
      <c r="D30" s="65">
        <f>VLOOKUP($A30,'Return Data'!$B$7:$R$2843,10,0)</f>
        <v>12.748900000000001</v>
      </c>
      <c r="E30" s="66">
        <f t="shared" si="0"/>
        <v>45</v>
      </c>
      <c r="F30" s="65">
        <f>VLOOKUP($A30,'Return Data'!$B$7:$R$2843,11,0)</f>
        <v>16.010000000000002</v>
      </c>
      <c r="G30" s="66">
        <f t="shared" si="1"/>
        <v>42</v>
      </c>
      <c r="H30" s="65">
        <f>VLOOKUP($A30,'Return Data'!$B$7:$R$2843,12,0)</f>
        <v>47.267499999999998</v>
      </c>
      <c r="I30" s="66">
        <f t="shared" si="2"/>
        <v>31</v>
      </c>
      <c r="J30" s="65">
        <f>VLOOKUP($A30,'Return Data'!$B$7:$R$2843,13,0)</f>
        <v>62.052700000000002</v>
      </c>
      <c r="K30" s="66">
        <f t="shared" si="3"/>
        <v>29</v>
      </c>
      <c r="L30" s="65">
        <f>VLOOKUP($A30,'Return Data'!$B$7:$R$2843,17,0)</f>
        <v>24.295300000000001</v>
      </c>
      <c r="M30" s="66">
        <f t="shared" ref="M30:M38" si="8">RANK(L30,L$8:L$71,0)</f>
        <v>26</v>
      </c>
      <c r="N30" s="65">
        <f>VLOOKUP($A30,'Return Data'!$B$7:$R$2843,14,0)</f>
        <v>17.278400000000001</v>
      </c>
      <c r="O30" s="66">
        <f t="shared" ref="O30:O38" si="9">RANK(N30,N$8:N$71,0)</f>
        <v>15</v>
      </c>
      <c r="P30" s="65">
        <f>VLOOKUP($A30,'Return Data'!$B$7:$R$2843,15,0)</f>
        <v>17.805800000000001</v>
      </c>
      <c r="Q30" s="66">
        <f>RANK(P30,P$8:P$71,0)</f>
        <v>6</v>
      </c>
      <c r="R30" s="65">
        <f>VLOOKUP($A30,'Return Data'!$B$7:$R$2843,16,0)</f>
        <v>17.508900000000001</v>
      </c>
      <c r="S30" s="67">
        <f t="shared" si="5"/>
        <v>16</v>
      </c>
    </row>
    <row r="31" spans="1:19" x14ac:dyDescent="0.3">
      <c r="A31" s="63" t="s">
        <v>187</v>
      </c>
      <c r="B31" s="64">
        <f>VLOOKUP($A31,'Return Data'!$B$7:$R$2843,3,0)</f>
        <v>44393</v>
      </c>
      <c r="C31" s="65">
        <f>VLOOKUP($A31,'Return Data'!$B$7:$R$2843,4,0)</f>
        <v>73.798000000000002</v>
      </c>
      <c r="D31" s="65">
        <f>VLOOKUP($A31,'Return Data'!$B$7:$R$2843,10,0)</f>
        <v>12.644600000000001</v>
      </c>
      <c r="E31" s="66">
        <f t="shared" si="0"/>
        <v>47</v>
      </c>
      <c r="F31" s="65">
        <f>VLOOKUP($A31,'Return Data'!$B$7:$R$2843,11,0)</f>
        <v>19.7378</v>
      </c>
      <c r="G31" s="66">
        <f t="shared" si="1"/>
        <v>26</v>
      </c>
      <c r="H31" s="65">
        <f>VLOOKUP($A31,'Return Data'!$B$7:$R$2843,12,0)</f>
        <v>44.787100000000002</v>
      </c>
      <c r="I31" s="66">
        <f t="shared" si="2"/>
        <v>37</v>
      </c>
      <c r="J31" s="65">
        <f>VLOOKUP($A31,'Return Data'!$B$7:$R$2843,13,0)</f>
        <v>59.298000000000002</v>
      </c>
      <c r="K31" s="66">
        <f t="shared" si="3"/>
        <v>37</v>
      </c>
      <c r="L31" s="65">
        <f>VLOOKUP($A31,'Return Data'!$B$7:$R$2843,17,0)</f>
        <v>23.362500000000001</v>
      </c>
      <c r="M31" s="66">
        <f t="shared" si="8"/>
        <v>28</v>
      </c>
      <c r="N31" s="65">
        <f>VLOOKUP($A31,'Return Data'!$B$7:$R$2843,14,0)</f>
        <v>19.027200000000001</v>
      </c>
      <c r="O31" s="66">
        <f t="shared" si="9"/>
        <v>11</v>
      </c>
      <c r="P31" s="65">
        <f>VLOOKUP($A31,'Return Data'!$B$7:$R$2843,15,0)</f>
        <v>16.9162</v>
      </c>
      <c r="Q31" s="66">
        <f>RANK(P31,P$8:P$71,0)</f>
        <v>12</v>
      </c>
      <c r="R31" s="65">
        <f>VLOOKUP($A31,'Return Data'!$B$7:$R$2843,16,0)</f>
        <v>16.2958</v>
      </c>
      <c r="S31" s="67">
        <f t="shared" si="5"/>
        <v>26</v>
      </c>
    </row>
    <row r="32" spans="1:19" x14ac:dyDescent="0.3">
      <c r="A32" s="63" t="s">
        <v>188</v>
      </c>
      <c r="B32" s="64">
        <f>VLOOKUP($A32,'Return Data'!$B$7:$R$2843,3,0)</f>
        <v>44393</v>
      </c>
      <c r="C32" s="65">
        <f>VLOOKUP($A32,'Return Data'!$B$7:$R$2843,4,0)</f>
        <v>79.058999999999997</v>
      </c>
      <c r="D32" s="65">
        <f>VLOOKUP($A32,'Return Data'!$B$7:$R$2843,10,0)</f>
        <v>11.1691</v>
      </c>
      <c r="E32" s="66">
        <f t="shared" si="0"/>
        <v>58</v>
      </c>
      <c r="F32" s="65">
        <f>VLOOKUP($A32,'Return Data'!$B$7:$R$2843,11,0)</f>
        <v>16.235900000000001</v>
      </c>
      <c r="G32" s="66">
        <f t="shared" si="1"/>
        <v>40</v>
      </c>
      <c r="H32" s="65">
        <f>VLOOKUP($A32,'Return Data'!$B$7:$R$2843,12,0)</f>
        <v>40.150700000000001</v>
      </c>
      <c r="I32" s="66">
        <f t="shared" si="2"/>
        <v>54</v>
      </c>
      <c r="J32" s="65">
        <f>VLOOKUP($A32,'Return Data'!$B$7:$R$2843,13,0)</f>
        <v>54.972099999999998</v>
      </c>
      <c r="K32" s="66">
        <f t="shared" si="3"/>
        <v>52</v>
      </c>
      <c r="L32" s="65">
        <f>VLOOKUP($A32,'Return Data'!$B$7:$R$2843,17,0)</f>
        <v>19.155899999999999</v>
      </c>
      <c r="M32" s="66">
        <f t="shared" si="8"/>
        <v>48</v>
      </c>
      <c r="N32" s="65">
        <f>VLOOKUP($A32,'Return Data'!$B$7:$R$2843,14,0)</f>
        <v>11.7677</v>
      </c>
      <c r="O32" s="66">
        <f t="shared" si="9"/>
        <v>45</v>
      </c>
      <c r="P32" s="65">
        <f>VLOOKUP($A32,'Return Data'!$B$7:$R$2843,15,0)</f>
        <v>13.741099999999999</v>
      </c>
      <c r="Q32" s="66">
        <f>RANK(P32,P$8:P$71,0)</f>
        <v>25</v>
      </c>
      <c r="R32" s="65">
        <f>VLOOKUP($A32,'Return Data'!$B$7:$R$2843,16,0)</f>
        <v>15.171799999999999</v>
      </c>
      <c r="S32" s="67">
        <f t="shared" si="5"/>
        <v>37</v>
      </c>
    </row>
    <row r="33" spans="1:19" x14ac:dyDescent="0.3">
      <c r="A33" s="63" t="s">
        <v>189</v>
      </c>
      <c r="B33" s="64">
        <f>VLOOKUP($A33,'Return Data'!$B$7:$R$2843,3,0)</f>
        <v>44393</v>
      </c>
      <c r="C33" s="65">
        <f>VLOOKUP($A33,'Return Data'!$B$7:$R$2843,4,0)</f>
        <v>99.462800000000001</v>
      </c>
      <c r="D33" s="65">
        <f>VLOOKUP($A33,'Return Data'!$B$7:$R$2843,10,0)</f>
        <v>12.6975</v>
      </c>
      <c r="E33" s="66">
        <f t="shared" si="0"/>
        <v>46</v>
      </c>
      <c r="F33" s="65">
        <f>VLOOKUP($A33,'Return Data'!$B$7:$R$2843,11,0)</f>
        <v>12.8308</v>
      </c>
      <c r="G33" s="66">
        <f t="shared" si="1"/>
        <v>58</v>
      </c>
      <c r="H33" s="65">
        <f>VLOOKUP($A33,'Return Data'!$B$7:$R$2843,12,0)</f>
        <v>37.991900000000001</v>
      </c>
      <c r="I33" s="66">
        <f t="shared" si="2"/>
        <v>56</v>
      </c>
      <c r="J33" s="65">
        <f>VLOOKUP($A33,'Return Data'!$B$7:$R$2843,13,0)</f>
        <v>52.332999999999998</v>
      </c>
      <c r="K33" s="66">
        <f t="shared" si="3"/>
        <v>54</v>
      </c>
      <c r="L33" s="65">
        <f>VLOOKUP($A33,'Return Data'!$B$7:$R$2843,17,0)</f>
        <v>18.231400000000001</v>
      </c>
      <c r="M33" s="66">
        <f t="shared" si="8"/>
        <v>51</v>
      </c>
      <c r="N33" s="65">
        <f>VLOOKUP($A33,'Return Data'!$B$7:$R$2843,14,0)</f>
        <v>13.810600000000001</v>
      </c>
      <c r="O33" s="66">
        <f t="shared" si="9"/>
        <v>40</v>
      </c>
      <c r="P33" s="65">
        <f>VLOOKUP($A33,'Return Data'!$B$7:$R$2843,15,0)</f>
        <v>14.467700000000001</v>
      </c>
      <c r="Q33" s="66">
        <f>RANK(P33,P$8:P$71,0)</f>
        <v>19</v>
      </c>
      <c r="R33" s="65">
        <f>VLOOKUP($A33,'Return Data'!$B$7:$R$2843,16,0)</f>
        <v>15.0634</v>
      </c>
      <c r="S33" s="67">
        <f t="shared" si="5"/>
        <v>39</v>
      </c>
    </row>
    <row r="34" spans="1:19" x14ac:dyDescent="0.3">
      <c r="A34" s="63" t="s">
        <v>434</v>
      </c>
      <c r="B34" s="64">
        <f>VLOOKUP($A34,'Return Data'!$B$7:$R$2843,3,0)</f>
        <v>44393</v>
      </c>
      <c r="C34" s="65">
        <f>VLOOKUP($A34,'Return Data'!$B$7:$R$2843,4,0)</f>
        <v>18.851500000000001</v>
      </c>
      <c r="D34" s="65">
        <f>VLOOKUP($A34,'Return Data'!$B$7:$R$2843,10,0)</f>
        <v>15.926500000000001</v>
      </c>
      <c r="E34" s="66">
        <f t="shared" si="0"/>
        <v>22</v>
      </c>
      <c r="F34" s="65">
        <f>VLOOKUP($A34,'Return Data'!$B$7:$R$2843,11,0)</f>
        <v>23.381799999999998</v>
      </c>
      <c r="G34" s="66">
        <f t="shared" si="1"/>
        <v>20</v>
      </c>
      <c r="H34" s="65">
        <f>VLOOKUP($A34,'Return Data'!$B$7:$R$2843,12,0)</f>
        <v>53.612699999999997</v>
      </c>
      <c r="I34" s="66">
        <f t="shared" si="2"/>
        <v>21</v>
      </c>
      <c r="J34" s="65">
        <f>VLOOKUP($A34,'Return Data'!$B$7:$R$2843,13,0)</f>
        <v>65.990099999999998</v>
      </c>
      <c r="K34" s="66">
        <f t="shared" si="3"/>
        <v>24</v>
      </c>
      <c r="L34" s="65">
        <f>VLOOKUP($A34,'Return Data'!$B$7:$R$2843,17,0)</f>
        <v>24.964700000000001</v>
      </c>
      <c r="M34" s="66">
        <f t="shared" si="8"/>
        <v>24</v>
      </c>
      <c r="N34" s="65">
        <f>VLOOKUP($A34,'Return Data'!$B$7:$R$2843,14,0)</f>
        <v>17.026700000000002</v>
      </c>
      <c r="O34" s="66">
        <f t="shared" si="9"/>
        <v>18</v>
      </c>
      <c r="P34" s="65"/>
      <c r="Q34" s="66"/>
      <c r="R34" s="65">
        <f>VLOOKUP($A34,'Return Data'!$B$7:$R$2843,16,0)</f>
        <v>14.294700000000001</v>
      </c>
      <c r="S34" s="67">
        <f t="shared" si="5"/>
        <v>42</v>
      </c>
    </row>
    <row r="35" spans="1:19" x14ac:dyDescent="0.3">
      <c r="A35" s="63" t="s">
        <v>191</v>
      </c>
      <c r="B35" s="64">
        <f>VLOOKUP($A35,'Return Data'!$B$7:$R$2843,3,0)</f>
        <v>44393</v>
      </c>
      <c r="C35" s="65">
        <f>VLOOKUP($A35,'Return Data'!$B$7:$R$2843,4,0)</f>
        <v>31.164000000000001</v>
      </c>
      <c r="D35" s="65">
        <f>VLOOKUP($A35,'Return Data'!$B$7:$R$2843,10,0)</f>
        <v>14.4053</v>
      </c>
      <c r="E35" s="66">
        <f t="shared" si="0"/>
        <v>33</v>
      </c>
      <c r="F35" s="65">
        <f>VLOOKUP($A35,'Return Data'!$B$7:$R$2843,11,0)</f>
        <v>19.787800000000001</v>
      </c>
      <c r="G35" s="66">
        <f t="shared" si="1"/>
        <v>25</v>
      </c>
      <c r="H35" s="65">
        <f>VLOOKUP($A35,'Return Data'!$B$7:$R$2843,12,0)</f>
        <v>49.524999999999999</v>
      </c>
      <c r="I35" s="66">
        <f t="shared" si="2"/>
        <v>28</v>
      </c>
      <c r="J35" s="65">
        <f>VLOOKUP($A35,'Return Data'!$B$7:$R$2843,13,0)</f>
        <v>67.8643</v>
      </c>
      <c r="K35" s="66">
        <f t="shared" si="3"/>
        <v>21</v>
      </c>
      <c r="L35" s="65">
        <f>VLOOKUP($A35,'Return Data'!$B$7:$R$2843,17,0)</f>
        <v>28.640699999999999</v>
      </c>
      <c r="M35" s="66">
        <f t="shared" si="8"/>
        <v>17</v>
      </c>
      <c r="N35" s="65">
        <f>VLOOKUP($A35,'Return Data'!$B$7:$R$2843,14,0)</f>
        <v>23.3459</v>
      </c>
      <c r="O35" s="66">
        <f t="shared" si="9"/>
        <v>5</v>
      </c>
      <c r="P35" s="65"/>
      <c r="Q35" s="66"/>
      <c r="R35" s="65">
        <f>VLOOKUP($A35,'Return Data'!$B$7:$R$2843,16,0)</f>
        <v>22.7133</v>
      </c>
      <c r="S35" s="67">
        <f t="shared" si="5"/>
        <v>6</v>
      </c>
    </row>
    <row r="36" spans="1:19" x14ac:dyDescent="0.3">
      <c r="A36" s="63" t="s">
        <v>192</v>
      </c>
      <c r="B36" s="64">
        <f>VLOOKUP($A36,'Return Data'!$B$7:$R$2843,3,0)</f>
        <v>44393</v>
      </c>
      <c r="C36" s="65">
        <f>VLOOKUP($A36,'Return Data'!$B$7:$R$2843,4,0)</f>
        <v>27.5379</v>
      </c>
      <c r="D36" s="65">
        <f>VLOOKUP($A36,'Return Data'!$B$7:$R$2843,10,0)</f>
        <v>15.9115</v>
      </c>
      <c r="E36" s="66">
        <f t="shared" si="0"/>
        <v>23</v>
      </c>
      <c r="F36" s="65">
        <f>VLOOKUP($A36,'Return Data'!$B$7:$R$2843,11,0)</f>
        <v>20.6311</v>
      </c>
      <c r="G36" s="66">
        <f t="shared" si="1"/>
        <v>23</v>
      </c>
      <c r="H36" s="65">
        <f>VLOOKUP($A36,'Return Data'!$B$7:$R$2843,12,0)</f>
        <v>52.666899999999998</v>
      </c>
      <c r="I36" s="66">
        <f t="shared" si="2"/>
        <v>24</v>
      </c>
      <c r="J36" s="65">
        <f>VLOOKUP($A36,'Return Data'!$B$7:$R$2843,13,0)</f>
        <v>61.0291</v>
      </c>
      <c r="K36" s="66">
        <f t="shared" si="3"/>
        <v>31</v>
      </c>
      <c r="L36" s="65">
        <f>VLOOKUP($A36,'Return Data'!$B$7:$R$2843,17,0)</f>
        <v>23.824300000000001</v>
      </c>
      <c r="M36" s="66">
        <f t="shared" si="8"/>
        <v>27</v>
      </c>
      <c r="N36" s="65">
        <f>VLOOKUP($A36,'Return Data'!$B$7:$R$2843,14,0)</f>
        <v>13.890499999999999</v>
      </c>
      <c r="O36" s="66">
        <f t="shared" si="9"/>
        <v>39</v>
      </c>
      <c r="P36" s="65">
        <f>VLOOKUP($A36,'Return Data'!$B$7:$R$2843,15,0)</f>
        <v>17.474799999999998</v>
      </c>
      <c r="Q36" s="66">
        <f>RANK(P36,P$8:P$71,0)</f>
        <v>8</v>
      </c>
      <c r="R36" s="65">
        <f>VLOOKUP($A36,'Return Data'!$B$7:$R$2843,16,0)</f>
        <v>16.898900000000001</v>
      </c>
      <c r="S36" s="67">
        <f t="shared" si="5"/>
        <v>21</v>
      </c>
    </row>
    <row r="37" spans="1:19" x14ac:dyDescent="0.3">
      <c r="A37" s="81" t="s">
        <v>2013</v>
      </c>
      <c r="B37" s="64">
        <f>VLOOKUP($A37,'Return Data'!$B$7:$R$2843,3,0)</f>
        <v>44393</v>
      </c>
      <c r="C37" s="65">
        <f>VLOOKUP($A37,'Return Data'!$B$7:$R$2843,4,0)</f>
        <v>20.622800000000002</v>
      </c>
      <c r="D37" s="65">
        <f>VLOOKUP($A37,'Return Data'!$B$7:$R$2843,10,0)</f>
        <v>11.475199999999999</v>
      </c>
      <c r="E37" s="66">
        <f t="shared" si="0"/>
        <v>55</v>
      </c>
      <c r="F37" s="65">
        <f>VLOOKUP($A37,'Return Data'!$B$7:$R$2843,11,0)</f>
        <v>12.6769</v>
      </c>
      <c r="G37" s="66">
        <f t="shared" si="1"/>
        <v>60</v>
      </c>
      <c r="H37" s="65">
        <f>VLOOKUP($A37,'Return Data'!$B$7:$R$2843,12,0)</f>
        <v>36.197800000000001</v>
      </c>
      <c r="I37" s="66">
        <f t="shared" si="2"/>
        <v>58</v>
      </c>
      <c r="J37" s="65">
        <f>VLOOKUP($A37,'Return Data'!$B$7:$R$2843,13,0)</f>
        <v>48.614600000000003</v>
      </c>
      <c r="K37" s="66">
        <f t="shared" si="3"/>
        <v>56</v>
      </c>
      <c r="L37" s="65">
        <f>VLOOKUP($A37,'Return Data'!$B$7:$R$2843,17,0)</f>
        <v>16.674499999999998</v>
      </c>
      <c r="M37" s="66">
        <f t="shared" si="8"/>
        <v>56</v>
      </c>
      <c r="N37" s="65">
        <f>VLOOKUP($A37,'Return Data'!$B$7:$R$2843,14,0)</f>
        <v>12.967499999999999</v>
      </c>
      <c r="O37" s="66">
        <f t="shared" si="9"/>
        <v>42</v>
      </c>
      <c r="P37" s="65"/>
      <c r="Q37" s="66"/>
      <c r="R37" s="65">
        <f>VLOOKUP($A37,'Return Data'!$B$7:$R$2843,16,0)</f>
        <v>13.9358</v>
      </c>
      <c r="S37" s="67">
        <f t="shared" si="5"/>
        <v>43</v>
      </c>
    </row>
    <row r="38" spans="1:19" x14ac:dyDescent="0.3">
      <c r="A38" s="63" t="s">
        <v>193</v>
      </c>
      <c r="B38" s="64">
        <f>VLOOKUP($A38,'Return Data'!$B$7:$R$2843,3,0)</f>
        <v>44393</v>
      </c>
      <c r="C38" s="65">
        <f>VLOOKUP($A38,'Return Data'!$B$7:$R$2843,4,0)</f>
        <v>74.418800000000005</v>
      </c>
      <c r="D38" s="65">
        <f>VLOOKUP($A38,'Return Data'!$B$7:$R$2843,10,0)</f>
        <v>12.122299999999999</v>
      </c>
      <c r="E38" s="66">
        <f t="shared" si="0"/>
        <v>52</v>
      </c>
      <c r="F38" s="65">
        <f>VLOOKUP($A38,'Return Data'!$B$7:$R$2843,11,0)</f>
        <v>20.491900000000001</v>
      </c>
      <c r="G38" s="66">
        <f t="shared" si="1"/>
        <v>24</v>
      </c>
      <c r="H38" s="65">
        <f>VLOOKUP($A38,'Return Data'!$B$7:$R$2843,12,0)</f>
        <v>53.411999999999999</v>
      </c>
      <c r="I38" s="66">
        <f t="shared" si="2"/>
        <v>22</v>
      </c>
      <c r="J38" s="65">
        <f>VLOOKUP($A38,'Return Data'!$B$7:$R$2843,13,0)</f>
        <v>64.541799999999995</v>
      </c>
      <c r="K38" s="66">
        <f t="shared" si="3"/>
        <v>25</v>
      </c>
      <c r="L38" s="65">
        <f>VLOOKUP($A38,'Return Data'!$B$7:$R$2843,17,0)</f>
        <v>13.7036</v>
      </c>
      <c r="M38" s="66">
        <f t="shared" si="8"/>
        <v>60</v>
      </c>
      <c r="N38" s="65">
        <f>VLOOKUP($A38,'Return Data'!$B$7:$R$2843,14,0)</f>
        <v>10.4169</v>
      </c>
      <c r="O38" s="66">
        <f t="shared" si="9"/>
        <v>50</v>
      </c>
      <c r="P38" s="65">
        <f>VLOOKUP($A38,'Return Data'!$B$7:$R$2843,15,0)</f>
        <v>8.7363</v>
      </c>
      <c r="Q38" s="66">
        <f>RANK(P38,P$8:P$71,0)</f>
        <v>37</v>
      </c>
      <c r="R38" s="65">
        <f>VLOOKUP($A38,'Return Data'!$B$7:$R$2843,16,0)</f>
        <v>13.7296</v>
      </c>
      <c r="S38" s="67">
        <f t="shared" si="5"/>
        <v>47</v>
      </c>
    </row>
    <row r="39" spans="1:19" x14ac:dyDescent="0.3">
      <c r="A39" s="63" t="s">
        <v>194</v>
      </c>
      <c r="B39" s="64">
        <f>VLOOKUP($A39,'Return Data'!$B$7:$R$2843,3,0)</f>
        <v>44393</v>
      </c>
      <c r="C39" s="65">
        <f>VLOOKUP($A39,'Return Data'!$B$7:$R$2843,4,0)</f>
        <v>17.250800000000002</v>
      </c>
      <c r="D39" s="65">
        <f>VLOOKUP($A39,'Return Data'!$B$7:$R$2843,10,0)</f>
        <v>14.5205</v>
      </c>
      <c r="E39" s="66">
        <f t="shared" si="0"/>
        <v>32</v>
      </c>
      <c r="F39" s="65">
        <f>VLOOKUP($A39,'Return Data'!$B$7:$R$2843,11,0)</f>
        <v>18.419799999999999</v>
      </c>
      <c r="G39" s="66">
        <f t="shared" si="1"/>
        <v>35</v>
      </c>
      <c r="H39" s="65">
        <f>VLOOKUP($A39,'Return Data'!$B$7:$R$2843,12,0)</f>
        <v>35.9251</v>
      </c>
      <c r="I39" s="66">
        <f t="shared" si="2"/>
        <v>59</v>
      </c>
      <c r="J39" s="65">
        <f>VLOOKUP($A39,'Return Data'!$B$7:$R$2843,13,0)</f>
        <v>57.458199999999998</v>
      </c>
      <c r="K39" s="66">
        <f t="shared" si="3"/>
        <v>44</v>
      </c>
      <c r="L39" s="65"/>
      <c r="M39" s="66"/>
      <c r="N39" s="65"/>
      <c r="O39" s="66"/>
      <c r="P39" s="65"/>
      <c r="Q39" s="66"/>
      <c r="R39" s="65">
        <f>VLOOKUP($A39,'Return Data'!$B$7:$R$2843,16,0)</f>
        <v>31.689499999999999</v>
      </c>
      <c r="S39" s="67">
        <f t="shared" si="5"/>
        <v>1</v>
      </c>
    </row>
    <row r="40" spans="1:19" x14ac:dyDescent="0.3">
      <c r="A40" s="63" t="s">
        <v>195</v>
      </c>
      <c r="B40" s="64">
        <f>VLOOKUP($A40,'Return Data'!$B$7:$R$2843,3,0)</f>
        <v>44393</v>
      </c>
      <c r="C40" s="65">
        <f>VLOOKUP($A40,'Return Data'!$B$7:$R$2843,4,0)</f>
        <v>23.08</v>
      </c>
      <c r="D40" s="65">
        <f>VLOOKUP($A40,'Return Data'!$B$7:$R$2843,10,0)</f>
        <v>14.314</v>
      </c>
      <c r="E40" s="66">
        <f t="shared" ref="E40:E71" si="10">RANK(D40,D$8:D$71,0)</f>
        <v>35</v>
      </c>
      <c r="F40" s="65">
        <f>VLOOKUP($A40,'Return Data'!$B$7:$R$2843,11,0)</f>
        <v>19.2149</v>
      </c>
      <c r="G40" s="66">
        <f t="shared" ref="G40:G71" si="11">RANK(F40,F$8:F$71,0)</f>
        <v>28</v>
      </c>
      <c r="H40" s="65">
        <f>VLOOKUP($A40,'Return Data'!$B$7:$R$2843,12,0)</f>
        <v>51.245100000000001</v>
      </c>
      <c r="I40" s="66">
        <f t="shared" ref="I40:I71" si="12">RANK(H40,H$8:H$71,0)</f>
        <v>25</v>
      </c>
      <c r="J40" s="65">
        <f>VLOOKUP($A40,'Return Data'!$B$7:$R$2843,13,0)</f>
        <v>61.851300000000002</v>
      </c>
      <c r="K40" s="66">
        <f t="shared" ref="K40:K71" si="13">RANK(J40,J$8:J$71,0)</f>
        <v>30</v>
      </c>
      <c r="L40" s="65">
        <f>VLOOKUP($A40,'Return Data'!$B$7:$R$2843,17,0)</f>
        <v>23.27</v>
      </c>
      <c r="M40" s="66">
        <f t="shared" ref="M40:M52" si="14">RANK(L40,L$8:L$71,0)</f>
        <v>30</v>
      </c>
      <c r="N40" s="65">
        <f>VLOOKUP($A40,'Return Data'!$B$7:$R$2843,14,0)</f>
        <v>16.930499999999999</v>
      </c>
      <c r="O40" s="66">
        <f t="shared" ref="O40:O49" si="15">RANK(N40,N$8:N$71,0)</f>
        <v>19</v>
      </c>
      <c r="P40" s="65"/>
      <c r="Q40" s="66"/>
      <c r="R40" s="65">
        <f>VLOOKUP($A40,'Return Data'!$B$7:$R$2843,16,0)</f>
        <v>16.1084</v>
      </c>
      <c r="S40" s="67">
        <f t="shared" ref="S40:S71" si="16">RANK(R40,R$8:R$71,0)</f>
        <v>28</v>
      </c>
    </row>
    <row r="41" spans="1:19" x14ac:dyDescent="0.3">
      <c r="A41" s="63" t="s">
        <v>196</v>
      </c>
      <c r="B41" s="64">
        <f>VLOOKUP($A41,'Return Data'!$B$7:$R$2843,3,0)</f>
        <v>44393</v>
      </c>
      <c r="C41" s="65">
        <f>VLOOKUP($A41,'Return Data'!$B$7:$R$2843,4,0)</f>
        <v>288.56</v>
      </c>
      <c r="D41" s="65">
        <f>VLOOKUP($A41,'Return Data'!$B$7:$R$2843,10,0)</f>
        <v>13.9697</v>
      </c>
      <c r="E41" s="66">
        <f t="shared" si="10"/>
        <v>40</v>
      </c>
      <c r="F41" s="65">
        <f>VLOOKUP($A41,'Return Data'!$B$7:$R$2843,11,0)</f>
        <v>15.5395</v>
      </c>
      <c r="G41" s="66">
        <f t="shared" si="11"/>
        <v>47</v>
      </c>
      <c r="H41" s="65">
        <f>VLOOKUP($A41,'Return Data'!$B$7:$R$2843,12,0)</f>
        <v>45.641800000000003</v>
      </c>
      <c r="I41" s="66">
        <f t="shared" si="12"/>
        <v>33</v>
      </c>
      <c r="J41" s="65">
        <f>VLOOKUP($A41,'Return Data'!$B$7:$R$2843,13,0)</f>
        <v>57.700299999999999</v>
      </c>
      <c r="K41" s="66">
        <f t="shared" si="13"/>
        <v>42</v>
      </c>
      <c r="L41" s="65">
        <f>VLOOKUP($A41,'Return Data'!$B$7:$R$2843,17,0)</f>
        <v>20.2758</v>
      </c>
      <c r="M41" s="66">
        <f t="shared" si="14"/>
        <v>41</v>
      </c>
      <c r="N41" s="65">
        <f>VLOOKUP($A41,'Return Data'!$B$7:$R$2843,14,0)</f>
        <v>14.0488</v>
      </c>
      <c r="O41" s="66">
        <f t="shared" si="15"/>
        <v>38</v>
      </c>
      <c r="P41" s="65">
        <f>VLOOKUP($A41,'Return Data'!$B$7:$R$2843,15,0)</f>
        <v>12.077400000000001</v>
      </c>
      <c r="Q41" s="66">
        <f t="shared" ref="Q41:Q47" si="17">RANK(P41,P$8:P$71,0)</f>
        <v>33</v>
      </c>
      <c r="R41" s="65">
        <f>VLOOKUP($A41,'Return Data'!$B$7:$R$2843,16,0)</f>
        <v>12.9651</v>
      </c>
      <c r="S41" s="67">
        <f t="shared" si="16"/>
        <v>51</v>
      </c>
    </row>
    <row r="42" spans="1:19" x14ac:dyDescent="0.3">
      <c r="A42" s="63" t="s">
        <v>197</v>
      </c>
      <c r="B42" s="64">
        <f>VLOOKUP($A42,'Return Data'!$B$7:$R$2843,3,0)</f>
        <v>44393</v>
      </c>
      <c r="C42" s="65">
        <f>VLOOKUP($A42,'Return Data'!$B$7:$R$2843,4,0)</f>
        <v>309.14999999999998</v>
      </c>
      <c r="D42" s="65">
        <f>VLOOKUP($A42,'Return Data'!$B$7:$R$2843,10,0)</f>
        <v>13.9976</v>
      </c>
      <c r="E42" s="66">
        <f t="shared" si="10"/>
        <v>39</v>
      </c>
      <c r="F42" s="65">
        <f>VLOOKUP($A42,'Return Data'!$B$7:$R$2843,11,0)</f>
        <v>15.5571</v>
      </c>
      <c r="G42" s="66">
        <f t="shared" si="11"/>
        <v>46</v>
      </c>
      <c r="H42" s="65">
        <f>VLOOKUP($A42,'Return Data'!$B$7:$R$2843,12,0)</f>
        <v>45.578299999999999</v>
      </c>
      <c r="I42" s="66">
        <f t="shared" si="12"/>
        <v>34</v>
      </c>
      <c r="J42" s="65">
        <f>VLOOKUP($A42,'Return Data'!$B$7:$R$2843,13,0)</f>
        <v>57.416400000000003</v>
      </c>
      <c r="K42" s="66">
        <f t="shared" si="13"/>
        <v>45</v>
      </c>
      <c r="L42" s="65">
        <f>VLOOKUP($A42,'Return Data'!$B$7:$R$2843,17,0)</f>
        <v>20.667400000000001</v>
      </c>
      <c r="M42" s="66">
        <f t="shared" si="14"/>
        <v>39</v>
      </c>
      <c r="N42" s="65">
        <f>VLOOKUP($A42,'Return Data'!$B$7:$R$2843,14,0)</f>
        <v>14.4277</v>
      </c>
      <c r="O42" s="66">
        <f t="shared" si="15"/>
        <v>33</v>
      </c>
      <c r="P42" s="65">
        <f>VLOOKUP($A42,'Return Data'!$B$7:$R$2843,15,0)</f>
        <v>15.2355</v>
      </c>
      <c r="Q42" s="66">
        <f t="shared" si="17"/>
        <v>17</v>
      </c>
      <c r="R42" s="65">
        <f>VLOOKUP($A42,'Return Data'!$B$7:$R$2843,16,0)</f>
        <v>16.206800000000001</v>
      </c>
      <c r="S42" s="67">
        <f t="shared" si="16"/>
        <v>27</v>
      </c>
    </row>
    <row r="43" spans="1:19" x14ac:dyDescent="0.3">
      <c r="A43" s="63" t="s">
        <v>198</v>
      </c>
      <c r="B43" s="64">
        <f>VLOOKUP($A43,'Return Data'!$B$7:$R$2843,3,0)</f>
        <v>44393</v>
      </c>
      <c r="C43" s="65">
        <f>VLOOKUP($A43,'Return Data'!$B$7:$R$2843,4,0)</f>
        <v>215.30619999999999</v>
      </c>
      <c r="D43" s="65">
        <f>VLOOKUP($A43,'Return Data'!$B$7:$R$2843,10,0)</f>
        <v>24.587</v>
      </c>
      <c r="E43" s="66">
        <f t="shared" si="10"/>
        <v>8</v>
      </c>
      <c r="F43" s="65">
        <f>VLOOKUP($A43,'Return Data'!$B$7:$R$2843,11,0)</f>
        <v>38.641599999999997</v>
      </c>
      <c r="G43" s="66">
        <f t="shared" si="11"/>
        <v>8</v>
      </c>
      <c r="H43" s="65">
        <f>VLOOKUP($A43,'Return Data'!$B$7:$R$2843,12,0)</f>
        <v>82.972399999999993</v>
      </c>
      <c r="I43" s="66">
        <f t="shared" si="12"/>
        <v>7</v>
      </c>
      <c r="J43" s="65">
        <f>VLOOKUP($A43,'Return Data'!$B$7:$R$2843,13,0)</f>
        <v>117.7672</v>
      </c>
      <c r="K43" s="66">
        <f t="shared" si="13"/>
        <v>5</v>
      </c>
      <c r="L43" s="65">
        <f>VLOOKUP($A43,'Return Data'!$B$7:$R$2843,17,0)</f>
        <v>49.024999999999999</v>
      </c>
      <c r="M43" s="66">
        <f t="shared" si="14"/>
        <v>1</v>
      </c>
      <c r="N43" s="65">
        <f>VLOOKUP($A43,'Return Data'!$B$7:$R$2843,14,0)</f>
        <v>33.558</v>
      </c>
      <c r="O43" s="66">
        <f t="shared" si="15"/>
        <v>1</v>
      </c>
      <c r="P43" s="65">
        <f>VLOOKUP($A43,'Return Data'!$B$7:$R$2843,15,0)</f>
        <v>25.144500000000001</v>
      </c>
      <c r="Q43" s="66">
        <f t="shared" si="17"/>
        <v>1</v>
      </c>
      <c r="R43" s="65">
        <f>VLOOKUP($A43,'Return Data'!$B$7:$R$2843,16,0)</f>
        <v>22.131799999999998</v>
      </c>
      <c r="S43" s="67">
        <f t="shared" si="16"/>
        <v>7</v>
      </c>
    </row>
    <row r="44" spans="1:19" x14ac:dyDescent="0.3">
      <c r="A44" s="63" t="s">
        <v>199</v>
      </c>
      <c r="B44" s="64">
        <f>VLOOKUP($A44,'Return Data'!$B$7:$R$2843,3,0)</f>
        <v>44393</v>
      </c>
      <c r="C44" s="65">
        <f>VLOOKUP($A44,'Return Data'!$B$7:$R$2843,4,0)</f>
        <v>73.739999999999995</v>
      </c>
      <c r="D44" s="65">
        <f>VLOOKUP($A44,'Return Data'!$B$7:$R$2843,10,0)</f>
        <v>11.3057</v>
      </c>
      <c r="E44" s="66">
        <f t="shared" si="10"/>
        <v>56</v>
      </c>
      <c r="F44" s="65">
        <f>VLOOKUP($A44,'Return Data'!$B$7:$R$2843,11,0)</f>
        <v>14.699</v>
      </c>
      <c r="G44" s="66">
        <f t="shared" si="11"/>
        <v>50</v>
      </c>
      <c r="H44" s="65">
        <f>VLOOKUP($A44,'Return Data'!$B$7:$R$2843,12,0)</f>
        <v>42.851599999999998</v>
      </c>
      <c r="I44" s="66">
        <f t="shared" si="12"/>
        <v>48</v>
      </c>
      <c r="J44" s="65">
        <f>VLOOKUP($A44,'Return Data'!$B$7:$R$2843,13,0)</f>
        <v>60.688600000000001</v>
      </c>
      <c r="K44" s="66">
        <f t="shared" si="13"/>
        <v>33</v>
      </c>
      <c r="L44" s="65">
        <f>VLOOKUP($A44,'Return Data'!$B$7:$R$2843,17,0)</f>
        <v>15.945600000000001</v>
      </c>
      <c r="M44" s="66">
        <f t="shared" si="14"/>
        <v>59</v>
      </c>
      <c r="N44" s="65">
        <f>VLOOKUP($A44,'Return Data'!$B$7:$R$2843,14,0)</f>
        <v>12.107100000000001</v>
      </c>
      <c r="O44" s="66">
        <f t="shared" si="15"/>
        <v>44</v>
      </c>
      <c r="P44" s="65">
        <f>VLOOKUP($A44,'Return Data'!$B$7:$R$2843,15,0)</f>
        <v>11.3719</v>
      </c>
      <c r="Q44" s="66">
        <f t="shared" si="17"/>
        <v>35</v>
      </c>
      <c r="R44" s="65">
        <f>VLOOKUP($A44,'Return Data'!$B$7:$R$2843,16,0)</f>
        <v>17.227799999999998</v>
      </c>
      <c r="S44" s="67">
        <f t="shared" si="16"/>
        <v>18</v>
      </c>
    </row>
    <row r="45" spans="1:19" x14ac:dyDescent="0.3">
      <c r="A45" s="63" t="s">
        <v>370</v>
      </c>
      <c r="B45" s="64">
        <f>VLOOKUP($A45,'Return Data'!$B$7:$R$2843,3,0)</f>
        <v>44393</v>
      </c>
      <c r="C45" s="65">
        <f>VLOOKUP($A45,'Return Data'!$B$7:$R$2843,4,0)</f>
        <v>218.46270000000001</v>
      </c>
      <c r="D45" s="65">
        <f>VLOOKUP($A45,'Return Data'!$B$7:$R$2843,10,0)</f>
        <v>14.065</v>
      </c>
      <c r="E45" s="66">
        <f t="shared" si="10"/>
        <v>38</v>
      </c>
      <c r="F45" s="65">
        <f>VLOOKUP($A45,'Return Data'!$B$7:$R$2843,11,0)</f>
        <v>16.8583</v>
      </c>
      <c r="G45" s="66">
        <f t="shared" si="11"/>
        <v>37</v>
      </c>
      <c r="H45" s="65">
        <f>VLOOKUP($A45,'Return Data'!$B$7:$R$2843,12,0)</f>
        <v>45.396700000000003</v>
      </c>
      <c r="I45" s="66">
        <f t="shared" si="12"/>
        <v>35</v>
      </c>
      <c r="J45" s="65">
        <f>VLOOKUP($A45,'Return Data'!$B$7:$R$2843,13,0)</f>
        <v>58.417400000000001</v>
      </c>
      <c r="K45" s="66">
        <f t="shared" si="13"/>
        <v>40</v>
      </c>
      <c r="L45" s="65">
        <f>VLOOKUP($A45,'Return Data'!$B$7:$R$2843,17,0)</f>
        <v>21.798500000000001</v>
      </c>
      <c r="M45" s="66">
        <f t="shared" si="14"/>
        <v>34</v>
      </c>
      <c r="N45" s="65">
        <f>VLOOKUP($A45,'Return Data'!$B$7:$R$2843,14,0)</f>
        <v>16.743200000000002</v>
      </c>
      <c r="O45" s="66">
        <f t="shared" si="15"/>
        <v>20</v>
      </c>
      <c r="P45" s="65">
        <f>VLOOKUP($A45,'Return Data'!$B$7:$R$2843,15,0)</f>
        <v>13.1044</v>
      </c>
      <c r="Q45" s="66">
        <f t="shared" si="17"/>
        <v>28</v>
      </c>
      <c r="R45" s="65">
        <f>VLOOKUP($A45,'Return Data'!$B$7:$R$2843,16,0)</f>
        <v>14.726900000000001</v>
      </c>
      <c r="S45" s="67">
        <f t="shared" si="16"/>
        <v>41</v>
      </c>
    </row>
    <row r="46" spans="1:19" x14ac:dyDescent="0.3">
      <c r="A46" s="63" t="s">
        <v>201</v>
      </c>
      <c r="B46" s="64">
        <f>VLOOKUP($A46,'Return Data'!$B$7:$R$2843,3,0)</f>
        <v>44393</v>
      </c>
      <c r="C46" s="65">
        <f>VLOOKUP($A46,'Return Data'!$B$7:$R$2843,4,0)</f>
        <v>22.888400000000001</v>
      </c>
      <c r="D46" s="65">
        <f>VLOOKUP($A46,'Return Data'!$B$7:$R$2843,10,0)</f>
        <v>16.7728</v>
      </c>
      <c r="E46" s="66">
        <f t="shared" si="10"/>
        <v>16</v>
      </c>
      <c r="F46" s="65">
        <f>VLOOKUP($A46,'Return Data'!$B$7:$R$2843,11,0)</f>
        <v>24.168099999999999</v>
      </c>
      <c r="G46" s="66">
        <f t="shared" si="11"/>
        <v>18</v>
      </c>
      <c r="H46" s="65">
        <f>VLOOKUP($A46,'Return Data'!$B$7:$R$2843,12,0)</f>
        <v>54.164900000000003</v>
      </c>
      <c r="I46" s="66">
        <f t="shared" si="12"/>
        <v>19</v>
      </c>
      <c r="J46" s="65">
        <f>VLOOKUP($A46,'Return Data'!$B$7:$R$2843,13,0)</f>
        <v>81.576099999999997</v>
      </c>
      <c r="K46" s="66">
        <f t="shared" si="13"/>
        <v>13</v>
      </c>
      <c r="L46" s="65">
        <f>VLOOKUP($A46,'Return Data'!$B$7:$R$2843,17,0)</f>
        <v>28.729199999999999</v>
      </c>
      <c r="M46" s="66">
        <f t="shared" si="14"/>
        <v>16</v>
      </c>
      <c r="N46" s="65">
        <f>VLOOKUP($A46,'Return Data'!$B$7:$R$2843,14,0)</f>
        <v>21.2666</v>
      </c>
      <c r="O46" s="66">
        <f t="shared" si="15"/>
        <v>9</v>
      </c>
      <c r="P46" s="65">
        <f>VLOOKUP($A46,'Return Data'!$B$7:$R$2843,15,0)</f>
        <v>15.8903</v>
      </c>
      <c r="Q46" s="66">
        <f t="shared" si="17"/>
        <v>14</v>
      </c>
      <c r="R46" s="65">
        <f>VLOOKUP($A46,'Return Data'!$B$7:$R$2843,16,0)</f>
        <v>13.809799999999999</v>
      </c>
      <c r="S46" s="67">
        <f t="shared" si="16"/>
        <v>45</v>
      </c>
    </row>
    <row r="47" spans="1:19" x14ac:dyDescent="0.3">
      <c r="A47" s="63" t="s">
        <v>202</v>
      </c>
      <c r="B47" s="64">
        <f>VLOOKUP($A47,'Return Data'!$B$7:$R$2843,3,0)</f>
        <v>44393</v>
      </c>
      <c r="C47" s="65">
        <f>VLOOKUP($A47,'Return Data'!$B$7:$R$2843,4,0)</f>
        <v>24.329499999999999</v>
      </c>
      <c r="D47" s="65">
        <f>VLOOKUP($A47,'Return Data'!$B$7:$R$2843,10,0)</f>
        <v>17.4328</v>
      </c>
      <c r="E47" s="66">
        <f t="shared" si="10"/>
        <v>13</v>
      </c>
      <c r="F47" s="65">
        <f>VLOOKUP($A47,'Return Data'!$B$7:$R$2843,11,0)</f>
        <v>24.222000000000001</v>
      </c>
      <c r="G47" s="66">
        <f t="shared" si="11"/>
        <v>17</v>
      </c>
      <c r="H47" s="65">
        <f>VLOOKUP($A47,'Return Data'!$B$7:$R$2843,12,0)</f>
        <v>53.841000000000001</v>
      </c>
      <c r="I47" s="66">
        <f t="shared" si="12"/>
        <v>20</v>
      </c>
      <c r="J47" s="65">
        <f>VLOOKUP($A47,'Return Data'!$B$7:$R$2843,13,0)</f>
        <v>80.669499999999999</v>
      </c>
      <c r="K47" s="66">
        <f t="shared" si="13"/>
        <v>15</v>
      </c>
      <c r="L47" s="65">
        <f>VLOOKUP($A47,'Return Data'!$B$7:$R$2843,17,0)</f>
        <v>30.2516</v>
      </c>
      <c r="M47" s="66">
        <f t="shared" si="14"/>
        <v>13</v>
      </c>
      <c r="N47" s="65">
        <f>VLOOKUP($A47,'Return Data'!$B$7:$R$2843,14,0)</f>
        <v>23.214400000000001</v>
      </c>
      <c r="O47" s="66">
        <f t="shared" si="15"/>
        <v>6</v>
      </c>
      <c r="P47" s="65">
        <f>VLOOKUP($A47,'Return Data'!$B$7:$R$2843,15,0)</f>
        <v>17.333400000000001</v>
      </c>
      <c r="Q47" s="66">
        <f t="shared" si="17"/>
        <v>10</v>
      </c>
      <c r="R47" s="65">
        <f>VLOOKUP($A47,'Return Data'!$B$7:$R$2843,16,0)</f>
        <v>15.1234</v>
      </c>
      <c r="S47" s="67">
        <f t="shared" si="16"/>
        <v>38</v>
      </c>
    </row>
    <row r="48" spans="1:19" x14ac:dyDescent="0.3">
      <c r="A48" s="63" t="s">
        <v>203</v>
      </c>
      <c r="B48" s="64">
        <f>VLOOKUP($A48,'Return Data'!$B$7:$R$2843,3,0)</f>
        <v>44393</v>
      </c>
      <c r="C48" s="65">
        <f>VLOOKUP($A48,'Return Data'!$B$7:$R$2843,4,0)</f>
        <v>23.947500000000002</v>
      </c>
      <c r="D48" s="65">
        <f>VLOOKUP($A48,'Return Data'!$B$7:$R$2843,10,0)</f>
        <v>16.9437</v>
      </c>
      <c r="E48" s="66">
        <f t="shared" si="10"/>
        <v>15</v>
      </c>
      <c r="F48" s="65">
        <f>VLOOKUP($A48,'Return Data'!$B$7:$R$2843,11,0)</f>
        <v>24.385200000000001</v>
      </c>
      <c r="G48" s="66">
        <f t="shared" si="11"/>
        <v>16</v>
      </c>
      <c r="H48" s="65">
        <f>VLOOKUP($A48,'Return Data'!$B$7:$R$2843,12,0)</f>
        <v>54.622700000000002</v>
      </c>
      <c r="I48" s="66">
        <f t="shared" si="12"/>
        <v>18</v>
      </c>
      <c r="J48" s="65">
        <f>VLOOKUP($A48,'Return Data'!$B$7:$R$2843,13,0)</f>
        <v>81.269400000000005</v>
      </c>
      <c r="K48" s="66">
        <f t="shared" si="13"/>
        <v>14</v>
      </c>
      <c r="L48" s="65">
        <f>VLOOKUP($A48,'Return Data'!$B$7:$R$2843,17,0)</f>
        <v>29.695499999999999</v>
      </c>
      <c r="M48" s="66">
        <f t="shared" si="14"/>
        <v>14</v>
      </c>
      <c r="N48" s="65">
        <f>VLOOKUP($A48,'Return Data'!$B$7:$R$2843,14,0)</f>
        <v>23.744</v>
      </c>
      <c r="O48" s="66">
        <f t="shared" si="15"/>
        <v>4</v>
      </c>
      <c r="P48" s="65"/>
      <c r="Q48" s="66"/>
      <c r="R48" s="65">
        <f>VLOOKUP($A48,'Return Data'!$B$7:$R$2843,16,0)</f>
        <v>17.927199999999999</v>
      </c>
      <c r="S48" s="67">
        <f t="shared" si="16"/>
        <v>15</v>
      </c>
    </row>
    <row r="49" spans="1:19" x14ac:dyDescent="0.3">
      <c r="A49" s="63" t="s">
        <v>204</v>
      </c>
      <c r="B49" s="64">
        <f>VLOOKUP($A49,'Return Data'!$B$7:$R$2843,3,0)</f>
        <v>44393</v>
      </c>
      <c r="C49" s="65">
        <f>VLOOKUP($A49,'Return Data'!$B$7:$R$2843,4,0)</f>
        <v>27.777100000000001</v>
      </c>
      <c r="D49" s="65">
        <f>VLOOKUP($A49,'Return Data'!$B$7:$R$2843,10,0)</f>
        <v>29.8384</v>
      </c>
      <c r="E49" s="66">
        <f t="shared" si="10"/>
        <v>7</v>
      </c>
      <c r="F49" s="65">
        <f>VLOOKUP($A49,'Return Data'!$B$7:$R$2843,11,0)</f>
        <v>41.385899999999999</v>
      </c>
      <c r="G49" s="66">
        <f t="shared" si="11"/>
        <v>7</v>
      </c>
      <c r="H49" s="65">
        <f>VLOOKUP($A49,'Return Data'!$B$7:$R$2843,12,0)</f>
        <v>80.658199999999994</v>
      </c>
      <c r="I49" s="66">
        <f t="shared" si="12"/>
        <v>8</v>
      </c>
      <c r="J49" s="65">
        <f>VLOOKUP($A49,'Return Data'!$B$7:$R$2843,13,0)</f>
        <v>107.97</v>
      </c>
      <c r="K49" s="66">
        <f t="shared" si="13"/>
        <v>8</v>
      </c>
      <c r="L49" s="65">
        <f>VLOOKUP($A49,'Return Data'!$B$7:$R$2843,17,0)</f>
        <v>46.335999999999999</v>
      </c>
      <c r="M49" s="66">
        <f t="shared" si="14"/>
        <v>2</v>
      </c>
      <c r="N49" s="65">
        <f>VLOOKUP($A49,'Return Data'!$B$7:$R$2843,14,0)</f>
        <v>30.726299999999998</v>
      </c>
      <c r="O49" s="66">
        <f t="shared" si="15"/>
        <v>3</v>
      </c>
      <c r="P49" s="65"/>
      <c r="Q49" s="66"/>
      <c r="R49" s="65">
        <f>VLOOKUP($A49,'Return Data'!$B$7:$R$2843,16,0)</f>
        <v>26.8474</v>
      </c>
      <c r="S49" s="67">
        <f t="shared" si="16"/>
        <v>3</v>
      </c>
    </row>
    <row r="50" spans="1:19" x14ac:dyDescent="0.3">
      <c r="A50" s="63" t="s">
        <v>205</v>
      </c>
      <c r="B50" s="64">
        <f>VLOOKUP($A50,'Return Data'!$B$7:$R$2843,3,0)</f>
        <v>44393</v>
      </c>
      <c r="C50" s="65">
        <f>VLOOKUP($A50,'Return Data'!$B$7:$R$2843,4,0)</f>
        <v>15.332599999999999</v>
      </c>
      <c r="D50" s="65">
        <f>VLOOKUP($A50,'Return Data'!$B$7:$R$2843,10,0)</f>
        <v>14.141299999999999</v>
      </c>
      <c r="E50" s="66">
        <f t="shared" si="10"/>
        <v>37</v>
      </c>
      <c r="F50" s="65">
        <f>VLOOKUP($A50,'Return Data'!$B$7:$R$2843,11,0)</f>
        <v>18.597200000000001</v>
      </c>
      <c r="G50" s="66">
        <f t="shared" si="11"/>
        <v>34</v>
      </c>
      <c r="H50" s="65">
        <f>VLOOKUP($A50,'Return Data'!$B$7:$R$2843,12,0)</f>
        <v>44.088500000000003</v>
      </c>
      <c r="I50" s="66">
        <f t="shared" si="12"/>
        <v>43</v>
      </c>
      <c r="J50" s="65">
        <f>VLOOKUP($A50,'Return Data'!$B$7:$R$2843,13,0)</f>
        <v>60.304000000000002</v>
      </c>
      <c r="K50" s="66">
        <f t="shared" si="13"/>
        <v>35</v>
      </c>
      <c r="L50" s="65">
        <f>VLOOKUP($A50,'Return Data'!$B$7:$R$2843,17,0)</f>
        <v>21.8399</v>
      </c>
      <c r="M50" s="66">
        <f t="shared" si="14"/>
        <v>33</v>
      </c>
      <c r="N50" s="65"/>
      <c r="O50" s="66"/>
      <c r="P50" s="65"/>
      <c r="Q50" s="66"/>
      <c r="R50" s="65">
        <f>VLOOKUP($A50,'Return Data'!$B$7:$R$2843,16,0)</f>
        <v>13.797000000000001</v>
      </c>
      <c r="S50" s="67">
        <f t="shared" si="16"/>
        <v>46</v>
      </c>
    </row>
    <row r="51" spans="1:19" x14ac:dyDescent="0.3">
      <c r="A51" s="63" t="s">
        <v>206</v>
      </c>
      <c r="B51" s="64">
        <f>VLOOKUP($A51,'Return Data'!$B$7:$R$2843,3,0)</f>
        <v>44393</v>
      </c>
      <c r="C51" s="65">
        <f>VLOOKUP($A51,'Return Data'!$B$7:$R$2843,4,0)</f>
        <v>17.037400000000002</v>
      </c>
      <c r="D51" s="65">
        <f>VLOOKUP($A51,'Return Data'!$B$7:$R$2843,10,0)</f>
        <v>15.649699999999999</v>
      </c>
      <c r="E51" s="66">
        <f t="shared" si="10"/>
        <v>26</v>
      </c>
      <c r="F51" s="65">
        <f>VLOOKUP($A51,'Return Data'!$B$7:$R$2843,11,0)</f>
        <v>20.933</v>
      </c>
      <c r="G51" s="66">
        <f t="shared" si="11"/>
        <v>22</v>
      </c>
      <c r="H51" s="65">
        <f>VLOOKUP($A51,'Return Data'!$B$7:$R$2843,12,0)</f>
        <v>50.7348</v>
      </c>
      <c r="I51" s="66">
        <f t="shared" si="12"/>
        <v>27</v>
      </c>
      <c r="J51" s="65">
        <f>VLOOKUP($A51,'Return Data'!$B$7:$R$2843,13,0)</f>
        <v>69.346100000000007</v>
      </c>
      <c r="K51" s="66">
        <f t="shared" si="13"/>
        <v>20</v>
      </c>
      <c r="L51" s="65">
        <f>VLOOKUP($A51,'Return Data'!$B$7:$R$2843,17,0)</f>
        <v>26.328299999999999</v>
      </c>
      <c r="M51" s="66">
        <f t="shared" si="14"/>
        <v>20</v>
      </c>
      <c r="N51" s="65"/>
      <c r="O51" s="66"/>
      <c r="P51" s="65"/>
      <c r="Q51" s="66"/>
      <c r="R51" s="65">
        <f>VLOOKUP($A51,'Return Data'!$B$7:$R$2843,16,0)</f>
        <v>19.4358</v>
      </c>
      <c r="S51" s="67">
        <f t="shared" si="16"/>
        <v>9</v>
      </c>
    </row>
    <row r="52" spans="1:19" x14ac:dyDescent="0.3">
      <c r="A52" s="63" t="s">
        <v>207</v>
      </c>
      <c r="B52" s="64">
        <f>VLOOKUP($A52,'Return Data'!$B$7:$R$2843,3,0)</f>
        <v>44393</v>
      </c>
      <c r="C52" s="65">
        <f>VLOOKUP($A52,'Return Data'!$B$7:$R$2843,4,0)</f>
        <v>53.6083</v>
      </c>
      <c r="D52" s="65">
        <f>VLOOKUP($A52,'Return Data'!$B$7:$R$2843,10,0)</f>
        <v>20.6082</v>
      </c>
      <c r="E52" s="66">
        <f t="shared" si="10"/>
        <v>11</v>
      </c>
      <c r="F52" s="65">
        <f>VLOOKUP($A52,'Return Data'!$B$7:$R$2843,11,0)</f>
        <v>31.536999999999999</v>
      </c>
      <c r="G52" s="66">
        <f t="shared" si="11"/>
        <v>10</v>
      </c>
      <c r="H52" s="65">
        <f>VLOOKUP($A52,'Return Data'!$B$7:$R$2843,12,0)</f>
        <v>58.161799999999999</v>
      </c>
      <c r="I52" s="66">
        <f t="shared" si="12"/>
        <v>13</v>
      </c>
      <c r="J52" s="65">
        <f>VLOOKUP($A52,'Return Data'!$B$7:$R$2843,13,0)</f>
        <v>89.7149</v>
      </c>
      <c r="K52" s="66">
        <f t="shared" si="13"/>
        <v>9</v>
      </c>
      <c r="L52" s="65">
        <f>VLOOKUP($A52,'Return Data'!$B$7:$R$2843,17,0)</f>
        <v>43.843699999999998</v>
      </c>
      <c r="M52" s="66">
        <f t="shared" si="14"/>
        <v>3</v>
      </c>
      <c r="N52" s="65">
        <f>VLOOKUP($A52,'Return Data'!$B$7:$R$2843,14,0)</f>
        <v>33.493400000000001</v>
      </c>
      <c r="O52" s="66">
        <f>RANK(N52,N$8:N$71,0)</f>
        <v>2</v>
      </c>
      <c r="P52" s="65">
        <f>VLOOKUP($A52,'Return Data'!$B$7:$R$2843,15,0)</f>
        <v>25.0412</v>
      </c>
      <c r="Q52" s="66">
        <f>RANK(P52,P$8:P$71,0)</f>
        <v>2</v>
      </c>
      <c r="R52" s="65">
        <f>VLOOKUP($A52,'Return Data'!$B$7:$R$2843,16,0)</f>
        <v>25.834900000000001</v>
      </c>
      <c r="S52" s="67">
        <f t="shared" si="16"/>
        <v>5</v>
      </c>
    </row>
    <row r="53" spans="1:19" x14ac:dyDescent="0.3">
      <c r="A53" s="63" t="s">
        <v>208</v>
      </c>
      <c r="B53" s="64">
        <f>VLOOKUP($A53,'Return Data'!$B$7:$R$2843,3,0)</f>
        <v>44393</v>
      </c>
      <c r="C53" s="65">
        <f>VLOOKUP($A53,'Return Data'!$B$7:$R$2843,4,0)</f>
        <v>14.8866</v>
      </c>
      <c r="D53" s="65">
        <f>VLOOKUP($A53,'Return Data'!$B$7:$R$2843,10,0)</f>
        <v>9.0106000000000002</v>
      </c>
      <c r="E53" s="66">
        <f t="shared" si="10"/>
        <v>62</v>
      </c>
      <c r="F53" s="65">
        <f>VLOOKUP($A53,'Return Data'!$B$7:$R$2843,11,0)</f>
        <v>8.0015000000000001</v>
      </c>
      <c r="G53" s="66">
        <f t="shared" si="11"/>
        <v>64</v>
      </c>
      <c r="H53" s="65">
        <f>VLOOKUP($A53,'Return Data'!$B$7:$R$2843,12,0)</f>
        <v>27.939</v>
      </c>
      <c r="I53" s="66">
        <f t="shared" si="12"/>
        <v>64</v>
      </c>
      <c r="J53" s="65">
        <f>VLOOKUP($A53,'Return Data'!$B$7:$R$2843,13,0)</f>
        <v>36.7562</v>
      </c>
      <c r="K53" s="66">
        <f t="shared" si="13"/>
        <v>64</v>
      </c>
      <c r="L53" s="65"/>
      <c r="M53" s="66"/>
      <c r="N53" s="65"/>
      <c r="O53" s="66"/>
      <c r="P53" s="65"/>
      <c r="Q53" s="66"/>
      <c r="R53" s="65">
        <f>VLOOKUP($A53,'Return Data'!$B$7:$R$2843,16,0)</f>
        <v>17.447900000000001</v>
      </c>
      <c r="S53" s="67">
        <f t="shared" si="16"/>
        <v>17</v>
      </c>
    </row>
    <row r="54" spans="1:19" x14ac:dyDescent="0.3">
      <c r="A54" s="63" t="s">
        <v>209</v>
      </c>
      <c r="B54" s="64">
        <f>VLOOKUP($A54,'Return Data'!$B$7:$R$2843,3,0)</f>
        <v>44393</v>
      </c>
      <c r="C54" s="65">
        <f>VLOOKUP($A54,'Return Data'!$B$7:$R$2843,4,0)</f>
        <v>139.53890000000001</v>
      </c>
      <c r="D54" s="65">
        <f>VLOOKUP($A54,'Return Data'!$B$7:$R$2843,10,0)</f>
        <v>11.916600000000001</v>
      </c>
      <c r="E54" s="66">
        <f t="shared" si="10"/>
        <v>54</v>
      </c>
      <c r="F54" s="65">
        <f>VLOOKUP($A54,'Return Data'!$B$7:$R$2843,11,0)</f>
        <v>15.7216</v>
      </c>
      <c r="G54" s="66">
        <f t="shared" si="11"/>
        <v>45</v>
      </c>
      <c r="H54" s="65">
        <f>VLOOKUP($A54,'Return Data'!$B$7:$R$2843,12,0)</f>
        <v>41.948500000000003</v>
      </c>
      <c r="I54" s="66">
        <f t="shared" si="12"/>
        <v>51</v>
      </c>
      <c r="J54" s="65">
        <f>VLOOKUP($A54,'Return Data'!$B$7:$R$2843,13,0)</f>
        <v>55.879800000000003</v>
      </c>
      <c r="K54" s="66">
        <f t="shared" si="13"/>
        <v>49</v>
      </c>
      <c r="L54" s="65">
        <f>VLOOKUP($A54,'Return Data'!$B$7:$R$2843,17,0)</f>
        <v>16.808299999999999</v>
      </c>
      <c r="M54" s="66">
        <f t="shared" ref="M54:M71" si="18">RANK(L54,L$8:L$71,0)</f>
        <v>54</v>
      </c>
      <c r="N54" s="65">
        <f>VLOOKUP($A54,'Return Data'!$B$7:$R$2843,14,0)</f>
        <v>11.049300000000001</v>
      </c>
      <c r="O54" s="66">
        <f t="shared" ref="O54:O60" si="19">RANK(N54,N$8:N$71,0)</f>
        <v>48</v>
      </c>
      <c r="P54" s="65">
        <f>VLOOKUP($A54,'Return Data'!$B$7:$R$2843,15,0)</f>
        <v>11.604900000000001</v>
      </c>
      <c r="Q54" s="66">
        <f>RANK(P54,P$8:P$71,0)</f>
        <v>34</v>
      </c>
      <c r="R54" s="65">
        <f>VLOOKUP($A54,'Return Data'!$B$7:$R$2843,16,0)</f>
        <v>13.1197</v>
      </c>
      <c r="S54" s="67">
        <f t="shared" si="16"/>
        <v>49</v>
      </c>
    </row>
    <row r="55" spans="1:19" x14ac:dyDescent="0.3">
      <c r="A55" s="63" t="s">
        <v>210</v>
      </c>
      <c r="B55" s="64">
        <f>VLOOKUP($A55,'Return Data'!$B$7:$R$2843,3,0)</f>
        <v>44393</v>
      </c>
      <c r="C55" s="65">
        <f>VLOOKUP($A55,'Return Data'!$B$7:$R$2843,4,0)</f>
        <v>17.263200000000001</v>
      </c>
      <c r="D55" s="65">
        <f>VLOOKUP($A55,'Return Data'!$B$7:$R$2843,10,0)</f>
        <v>39.053400000000003</v>
      </c>
      <c r="E55" s="66">
        <f t="shared" si="10"/>
        <v>3</v>
      </c>
      <c r="F55" s="65">
        <f>VLOOKUP($A55,'Return Data'!$B$7:$R$2843,11,0)</f>
        <v>49.493400000000001</v>
      </c>
      <c r="G55" s="66">
        <f t="shared" si="11"/>
        <v>4</v>
      </c>
      <c r="H55" s="65">
        <f>VLOOKUP($A55,'Return Data'!$B$7:$R$2843,12,0)</f>
        <v>94.802499999999995</v>
      </c>
      <c r="I55" s="66">
        <f t="shared" si="12"/>
        <v>4</v>
      </c>
      <c r="J55" s="65">
        <f>VLOOKUP($A55,'Return Data'!$B$7:$R$2843,13,0)</f>
        <v>117.92570000000001</v>
      </c>
      <c r="K55" s="66">
        <f t="shared" si="13"/>
        <v>4</v>
      </c>
      <c r="L55" s="65">
        <f>VLOOKUP($A55,'Return Data'!$B$7:$R$2843,17,0)</f>
        <v>32.6815</v>
      </c>
      <c r="M55" s="66">
        <f t="shared" si="18"/>
        <v>10</v>
      </c>
      <c r="N55" s="65">
        <f>VLOOKUP($A55,'Return Data'!$B$7:$R$2843,14,0)</f>
        <v>14.192600000000001</v>
      </c>
      <c r="O55" s="66">
        <f t="shared" si="19"/>
        <v>36</v>
      </c>
      <c r="P55" s="65"/>
      <c r="Q55" s="66"/>
      <c r="R55" s="65">
        <f>VLOOKUP($A55,'Return Data'!$B$7:$R$2843,16,0)</f>
        <v>12.4298</v>
      </c>
      <c r="S55" s="67">
        <f t="shared" si="16"/>
        <v>53</v>
      </c>
    </row>
    <row r="56" spans="1:19" x14ac:dyDescent="0.3">
      <c r="A56" s="63" t="s">
        <v>211</v>
      </c>
      <c r="B56" s="64">
        <f>VLOOKUP($A56,'Return Data'!$B$7:$R$2843,3,0)</f>
        <v>44393</v>
      </c>
      <c r="C56" s="65">
        <f>VLOOKUP($A56,'Return Data'!$B$7:$R$2843,4,0)</f>
        <v>14.7956</v>
      </c>
      <c r="D56" s="65">
        <f>VLOOKUP($A56,'Return Data'!$B$7:$R$2843,10,0)</f>
        <v>38.7239</v>
      </c>
      <c r="E56" s="66">
        <f t="shared" si="10"/>
        <v>4</v>
      </c>
      <c r="F56" s="65">
        <f>VLOOKUP($A56,'Return Data'!$B$7:$R$2843,11,0)</f>
        <v>50.645000000000003</v>
      </c>
      <c r="G56" s="66">
        <f t="shared" si="11"/>
        <v>3</v>
      </c>
      <c r="H56" s="65">
        <f>VLOOKUP($A56,'Return Data'!$B$7:$R$2843,12,0)</f>
        <v>97.009399999999999</v>
      </c>
      <c r="I56" s="66">
        <f t="shared" si="12"/>
        <v>3</v>
      </c>
      <c r="J56" s="65">
        <f>VLOOKUP($A56,'Return Data'!$B$7:$R$2843,13,0)</f>
        <v>119.1519</v>
      </c>
      <c r="K56" s="66">
        <f t="shared" si="13"/>
        <v>3</v>
      </c>
      <c r="L56" s="65">
        <f>VLOOKUP($A56,'Return Data'!$B$7:$R$2843,17,0)</f>
        <v>33.698799999999999</v>
      </c>
      <c r="M56" s="66">
        <f t="shared" si="18"/>
        <v>9</v>
      </c>
      <c r="N56" s="65">
        <f>VLOOKUP($A56,'Return Data'!$B$7:$R$2843,14,0)</f>
        <v>14.384499999999999</v>
      </c>
      <c r="O56" s="66">
        <f t="shared" si="19"/>
        <v>34</v>
      </c>
      <c r="P56" s="65"/>
      <c r="Q56" s="66"/>
      <c r="R56" s="65">
        <f>VLOOKUP($A56,'Return Data'!$B$7:$R$2843,16,0)</f>
        <v>9.5033999999999992</v>
      </c>
      <c r="S56" s="67">
        <f t="shared" si="16"/>
        <v>58</v>
      </c>
    </row>
    <row r="57" spans="1:19" x14ac:dyDescent="0.3">
      <c r="A57" s="63" t="s">
        <v>212</v>
      </c>
      <c r="B57" s="64">
        <f>VLOOKUP($A57,'Return Data'!$B$7:$R$2843,3,0)</f>
        <v>44393</v>
      </c>
      <c r="C57" s="65">
        <f>VLOOKUP($A57,'Return Data'!$B$7:$R$2843,4,0)</f>
        <v>14.760400000000001</v>
      </c>
      <c r="D57" s="65">
        <f>VLOOKUP($A57,'Return Data'!$B$7:$R$2843,10,0)</f>
        <v>40.152099999999997</v>
      </c>
      <c r="E57" s="66">
        <f t="shared" si="10"/>
        <v>2</v>
      </c>
      <c r="F57" s="65">
        <f>VLOOKUP($A57,'Return Data'!$B$7:$R$2843,11,0)</f>
        <v>53.300699999999999</v>
      </c>
      <c r="G57" s="66">
        <f t="shared" si="11"/>
        <v>2</v>
      </c>
      <c r="H57" s="65">
        <f>VLOOKUP($A57,'Return Data'!$B$7:$R$2843,12,0)</f>
        <v>101.0625</v>
      </c>
      <c r="I57" s="66">
        <f t="shared" si="12"/>
        <v>2</v>
      </c>
      <c r="J57" s="65">
        <f>VLOOKUP($A57,'Return Data'!$B$7:$R$2843,13,0)</f>
        <v>127.04810000000001</v>
      </c>
      <c r="K57" s="66">
        <f t="shared" si="13"/>
        <v>1</v>
      </c>
      <c r="L57" s="65">
        <f>VLOOKUP($A57,'Return Data'!$B$7:$R$2843,17,0)</f>
        <v>35.343899999999998</v>
      </c>
      <c r="M57" s="66">
        <f t="shared" si="18"/>
        <v>7</v>
      </c>
      <c r="N57" s="65">
        <f>VLOOKUP($A57,'Return Data'!$B$7:$R$2843,14,0)</f>
        <v>15.3634</v>
      </c>
      <c r="O57" s="66">
        <f t="shared" si="19"/>
        <v>28</v>
      </c>
      <c r="P57" s="65"/>
      <c r="Q57" s="66"/>
      <c r="R57" s="65">
        <f>VLOOKUP($A57,'Return Data'!$B$7:$R$2843,16,0)</f>
        <v>10.136200000000001</v>
      </c>
      <c r="S57" s="67">
        <f t="shared" si="16"/>
        <v>57</v>
      </c>
    </row>
    <row r="58" spans="1:19" x14ac:dyDescent="0.3">
      <c r="A58" s="63" t="s">
        <v>213</v>
      </c>
      <c r="B58" s="64">
        <f>VLOOKUP($A58,'Return Data'!$B$7:$R$2843,3,0)</f>
        <v>44393</v>
      </c>
      <c r="C58" s="65">
        <f>VLOOKUP($A58,'Return Data'!$B$7:$R$2843,4,0)</f>
        <v>13.9315</v>
      </c>
      <c r="D58" s="65">
        <f>VLOOKUP($A58,'Return Data'!$B$7:$R$2843,10,0)</f>
        <v>41.168500000000002</v>
      </c>
      <c r="E58" s="66">
        <f t="shared" si="10"/>
        <v>1</v>
      </c>
      <c r="F58" s="65">
        <f>VLOOKUP($A58,'Return Data'!$B$7:$R$2843,11,0)</f>
        <v>54.674100000000003</v>
      </c>
      <c r="G58" s="66">
        <f t="shared" si="11"/>
        <v>1</v>
      </c>
      <c r="H58" s="65">
        <f>VLOOKUP($A58,'Return Data'!$B$7:$R$2843,12,0)</f>
        <v>102.6223</v>
      </c>
      <c r="I58" s="66">
        <f t="shared" si="12"/>
        <v>1</v>
      </c>
      <c r="J58" s="65">
        <f>VLOOKUP($A58,'Return Data'!$B$7:$R$2843,13,0)</f>
        <v>125.90770000000001</v>
      </c>
      <c r="K58" s="66">
        <f t="shared" si="13"/>
        <v>2</v>
      </c>
      <c r="L58" s="65">
        <f>VLOOKUP($A58,'Return Data'!$B$7:$R$2843,17,0)</f>
        <v>34.408999999999999</v>
      </c>
      <c r="M58" s="66">
        <f t="shared" si="18"/>
        <v>8</v>
      </c>
      <c r="N58" s="65">
        <f>VLOOKUP($A58,'Return Data'!$B$7:$R$2843,14,0)</f>
        <v>14.8635</v>
      </c>
      <c r="O58" s="66">
        <f t="shared" si="19"/>
        <v>30</v>
      </c>
      <c r="P58" s="65"/>
      <c r="Q58" s="66"/>
      <c r="R58" s="65">
        <f>VLOOKUP($A58,'Return Data'!$B$7:$R$2843,16,0)</f>
        <v>9.1173999999999999</v>
      </c>
      <c r="S58" s="67">
        <f t="shared" si="16"/>
        <v>61</v>
      </c>
    </row>
    <row r="59" spans="1:19" x14ac:dyDescent="0.3">
      <c r="A59" s="63" t="s">
        <v>214</v>
      </c>
      <c r="B59" s="64">
        <f>VLOOKUP($A59,'Return Data'!$B$7:$R$2843,3,0)</f>
        <v>44393</v>
      </c>
      <c r="C59" s="65">
        <f>VLOOKUP($A59,'Return Data'!$B$7:$R$2843,4,0)</f>
        <v>20.101900000000001</v>
      </c>
      <c r="D59" s="65">
        <f>VLOOKUP($A59,'Return Data'!$B$7:$R$2843,10,0)</f>
        <v>12.771100000000001</v>
      </c>
      <c r="E59" s="66">
        <f t="shared" si="10"/>
        <v>44</v>
      </c>
      <c r="F59" s="65">
        <f>VLOOKUP($A59,'Return Data'!$B$7:$R$2843,11,0)</f>
        <v>15.988799999999999</v>
      </c>
      <c r="G59" s="66">
        <f t="shared" si="11"/>
        <v>43</v>
      </c>
      <c r="H59" s="65">
        <f>VLOOKUP($A59,'Return Data'!$B$7:$R$2843,12,0)</f>
        <v>44.461100000000002</v>
      </c>
      <c r="I59" s="66">
        <f t="shared" si="12"/>
        <v>40</v>
      </c>
      <c r="J59" s="65">
        <f>VLOOKUP($A59,'Return Data'!$B$7:$R$2843,13,0)</f>
        <v>56.912500000000001</v>
      </c>
      <c r="K59" s="66">
        <f t="shared" si="13"/>
        <v>46</v>
      </c>
      <c r="L59" s="65">
        <f>VLOOKUP($A59,'Return Data'!$B$7:$R$2843,17,0)</f>
        <v>21.456900000000001</v>
      </c>
      <c r="M59" s="66">
        <f t="shared" si="18"/>
        <v>37</v>
      </c>
      <c r="N59" s="65">
        <f>VLOOKUP($A59,'Return Data'!$B$7:$R$2843,14,0)</f>
        <v>14.5589</v>
      </c>
      <c r="O59" s="66">
        <f t="shared" si="19"/>
        <v>31</v>
      </c>
      <c r="P59" s="65">
        <f>VLOOKUP($A59,'Return Data'!$B$7:$R$2843,15,0)</f>
        <v>13.7974</v>
      </c>
      <c r="Q59" s="66">
        <f>RANK(P59,P$8:P$71,0)</f>
        <v>24</v>
      </c>
      <c r="R59" s="65">
        <f>VLOOKUP($A59,'Return Data'!$B$7:$R$2843,16,0)</f>
        <v>11.696300000000001</v>
      </c>
      <c r="S59" s="67">
        <f t="shared" si="16"/>
        <v>54</v>
      </c>
    </row>
    <row r="60" spans="1:19" x14ac:dyDescent="0.3">
      <c r="A60" s="63" t="s">
        <v>215</v>
      </c>
      <c r="B60" s="64">
        <f>VLOOKUP($A60,'Return Data'!$B$7:$R$2843,3,0)</f>
        <v>44393</v>
      </c>
      <c r="C60" s="65">
        <f>VLOOKUP($A60,'Return Data'!$B$7:$R$2843,4,0)</f>
        <v>21.916</v>
      </c>
      <c r="D60" s="65">
        <f>VLOOKUP($A60,'Return Data'!$B$7:$R$2843,10,0)</f>
        <v>12.507999999999999</v>
      </c>
      <c r="E60" s="66">
        <f t="shared" si="10"/>
        <v>49</v>
      </c>
      <c r="F60" s="65">
        <f>VLOOKUP($A60,'Return Data'!$B$7:$R$2843,11,0)</f>
        <v>15.7935</v>
      </c>
      <c r="G60" s="66">
        <f t="shared" si="11"/>
        <v>44</v>
      </c>
      <c r="H60" s="65">
        <f>VLOOKUP($A60,'Return Data'!$B$7:$R$2843,12,0)</f>
        <v>43.1464</v>
      </c>
      <c r="I60" s="66">
        <f t="shared" si="12"/>
        <v>46</v>
      </c>
      <c r="J60" s="65">
        <f>VLOOKUP($A60,'Return Data'!$B$7:$R$2843,13,0)</f>
        <v>56.0657</v>
      </c>
      <c r="K60" s="66">
        <f t="shared" si="13"/>
        <v>48</v>
      </c>
      <c r="L60" s="65">
        <f>VLOOKUP($A60,'Return Data'!$B$7:$R$2843,17,0)</f>
        <v>21.692399999999999</v>
      </c>
      <c r="M60" s="66">
        <f t="shared" si="18"/>
        <v>35</v>
      </c>
      <c r="N60" s="65">
        <f>VLOOKUP($A60,'Return Data'!$B$7:$R$2843,14,0)</f>
        <v>15.0831</v>
      </c>
      <c r="O60" s="66">
        <f t="shared" si="19"/>
        <v>29</v>
      </c>
      <c r="P60" s="65"/>
      <c r="Q60" s="66"/>
      <c r="R60" s="65">
        <f>VLOOKUP($A60,'Return Data'!$B$7:$R$2843,16,0)</f>
        <v>15.8813</v>
      </c>
      <c r="S60" s="67">
        <f t="shared" si="16"/>
        <v>32</v>
      </c>
    </row>
    <row r="61" spans="1:19" x14ac:dyDescent="0.3">
      <c r="A61" s="63" t="s">
        <v>216</v>
      </c>
      <c r="B61" s="64">
        <f>VLOOKUP($A61,'Return Data'!$B$7:$R$2843,3,0)</f>
        <v>44393</v>
      </c>
      <c r="C61" s="65">
        <f>VLOOKUP($A61,'Return Data'!$B$7:$R$2843,4,0)</f>
        <v>14.0724</v>
      </c>
      <c r="D61" s="65">
        <f>VLOOKUP($A61,'Return Data'!$B$7:$R$2843,10,0)</f>
        <v>35.809100000000001</v>
      </c>
      <c r="E61" s="66">
        <f t="shared" si="10"/>
        <v>5</v>
      </c>
      <c r="F61" s="65">
        <f>VLOOKUP($A61,'Return Data'!$B$7:$R$2843,11,0)</f>
        <v>47.283999999999999</v>
      </c>
      <c r="G61" s="66">
        <f t="shared" si="11"/>
        <v>5</v>
      </c>
      <c r="H61" s="65">
        <f>VLOOKUP($A61,'Return Data'!$B$7:$R$2843,12,0)</f>
        <v>90.134200000000007</v>
      </c>
      <c r="I61" s="66">
        <f t="shared" si="12"/>
        <v>5</v>
      </c>
      <c r="J61" s="65">
        <f>VLOOKUP($A61,'Return Data'!$B$7:$R$2843,13,0)</f>
        <v>115.9072</v>
      </c>
      <c r="K61" s="66">
        <f t="shared" si="13"/>
        <v>6</v>
      </c>
      <c r="L61" s="65">
        <f>VLOOKUP($A61,'Return Data'!$B$7:$R$2843,17,0)</f>
        <v>31.442499999999999</v>
      </c>
      <c r="M61" s="66">
        <f t="shared" si="18"/>
        <v>11</v>
      </c>
      <c r="N61" s="65"/>
      <c r="O61" s="66"/>
      <c r="P61" s="65"/>
      <c r="Q61" s="66"/>
      <c r="R61" s="65">
        <f>VLOOKUP($A61,'Return Data'!$B$7:$R$2843,16,0)</f>
        <v>10.893000000000001</v>
      </c>
      <c r="S61" s="67">
        <f t="shared" si="16"/>
        <v>55</v>
      </c>
    </row>
    <row r="62" spans="1:19" x14ac:dyDescent="0.3">
      <c r="A62" s="63" t="s">
        <v>217</v>
      </c>
      <c r="B62" s="64">
        <f>VLOOKUP($A62,'Return Data'!$B$7:$R$2843,3,0)</f>
        <v>44393</v>
      </c>
      <c r="C62" s="65">
        <f>VLOOKUP($A62,'Return Data'!$B$7:$R$2843,4,0)</f>
        <v>16.174099999999999</v>
      </c>
      <c r="D62" s="65">
        <f>VLOOKUP($A62,'Return Data'!$B$7:$R$2843,10,0)</f>
        <v>35.068899999999999</v>
      </c>
      <c r="E62" s="66">
        <f t="shared" si="10"/>
        <v>6</v>
      </c>
      <c r="F62" s="65">
        <f>VLOOKUP($A62,'Return Data'!$B$7:$R$2843,11,0)</f>
        <v>45.415199999999999</v>
      </c>
      <c r="G62" s="66">
        <f t="shared" si="11"/>
        <v>6</v>
      </c>
      <c r="H62" s="65">
        <f>VLOOKUP($A62,'Return Data'!$B$7:$R$2843,12,0)</f>
        <v>89.310299999999998</v>
      </c>
      <c r="I62" s="66">
        <f t="shared" si="12"/>
        <v>6</v>
      </c>
      <c r="J62" s="65">
        <f>VLOOKUP($A62,'Return Data'!$B$7:$R$2843,13,0)</f>
        <v>112.2474</v>
      </c>
      <c r="K62" s="66">
        <f t="shared" si="13"/>
        <v>7</v>
      </c>
      <c r="L62" s="65">
        <f>VLOOKUP($A62,'Return Data'!$B$7:$R$2843,17,0)</f>
        <v>31.411300000000001</v>
      </c>
      <c r="M62" s="66">
        <f t="shared" si="18"/>
        <v>12</v>
      </c>
      <c r="N62" s="65"/>
      <c r="O62" s="66"/>
      <c r="P62" s="65"/>
      <c r="Q62" s="66"/>
      <c r="R62" s="65">
        <f>VLOOKUP($A62,'Return Data'!$B$7:$R$2843,16,0)</f>
        <v>17.079499999999999</v>
      </c>
      <c r="S62" s="67">
        <f t="shared" si="16"/>
        <v>19</v>
      </c>
    </row>
    <row r="63" spans="1:19" x14ac:dyDescent="0.3">
      <c r="A63" s="63" t="s">
        <v>218</v>
      </c>
      <c r="B63" s="64">
        <f>VLOOKUP($A63,'Return Data'!$B$7:$R$2843,3,0)</f>
        <v>44393</v>
      </c>
      <c r="C63" s="65">
        <f>VLOOKUP($A63,'Return Data'!$B$7:$R$2843,4,0)</f>
        <v>27.7681</v>
      </c>
      <c r="D63" s="65">
        <f>VLOOKUP($A63,'Return Data'!$B$7:$R$2843,10,0)</f>
        <v>11.2615</v>
      </c>
      <c r="E63" s="66">
        <f t="shared" si="10"/>
        <v>57</v>
      </c>
      <c r="F63" s="65">
        <f>VLOOKUP($A63,'Return Data'!$B$7:$R$2843,11,0)</f>
        <v>14.2189</v>
      </c>
      <c r="G63" s="66">
        <f t="shared" si="11"/>
        <v>52</v>
      </c>
      <c r="H63" s="65">
        <f>VLOOKUP($A63,'Return Data'!$B$7:$R$2843,12,0)</f>
        <v>40.151600000000002</v>
      </c>
      <c r="I63" s="66">
        <f t="shared" si="12"/>
        <v>53</v>
      </c>
      <c r="J63" s="65">
        <f>VLOOKUP($A63,'Return Data'!$B$7:$R$2843,13,0)</f>
        <v>55.1464</v>
      </c>
      <c r="K63" s="66">
        <f t="shared" si="13"/>
        <v>51</v>
      </c>
      <c r="L63" s="65">
        <f>VLOOKUP($A63,'Return Data'!$B$7:$R$2843,17,0)</f>
        <v>19.1312</v>
      </c>
      <c r="M63" s="66">
        <f t="shared" si="18"/>
        <v>49</v>
      </c>
      <c r="N63" s="65">
        <f>VLOOKUP($A63,'Return Data'!$B$7:$R$2843,14,0)</f>
        <v>16.4572</v>
      </c>
      <c r="O63" s="66">
        <f t="shared" ref="O63:O68" si="20">RANK(N63,N$8:N$71,0)</f>
        <v>23</v>
      </c>
      <c r="P63" s="65">
        <f>VLOOKUP($A63,'Return Data'!$B$7:$R$2843,15,0)</f>
        <v>15.523999999999999</v>
      </c>
      <c r="Q63" s="66">
        <f>RANK(P63,P$8:P$71,0)</f>
        <v>15</v>
      </c>
      <c r="R63" s="65">
        <f>VLOOKUP($A63,'Return Data'!$B$7:$R$2843,16,0)</f>
        <v>16.3047</v>
      </c>
      <c r="S63" s="67">
        <f t="shared" si="16"/>
        <v>25</v>
      </c>
    </row>
    <row r="64" spans="1:19" x14ac:dyDescent="0.3">
      <c r="A64" s="63" t="s">
        <v>219</v>
      </c>
      <c r="B64" s="64">
        <f>VLOOKUP($A64,'Return Data'!$B$7:$R$2843,3,0)</f>
        <v>44393</v>
      </c>
      <c r="C64" s="65">
        <f>VLOOKUP($A64,'Return Data'!$B$7:$R$2843,4,0)</f>
        <v>113.82</v>
      </c>
      <c r="D64" s="65">
        <f>VLOOKUP($A64,'Return Data'!$B$7:$R$2843,10,0)</f>
        <v>12.171099999999999</v>
      </c>
      <c r="E64" s="66">
        <f t="shared" si="10"/>
        <v>50</v>
      </c>
      <c r="F64" s="65">
        <f>VLOOKUP($A64,'Return Data'!$B$7:$R$2843,11,0)</f>
        <v>13.0176</v>
      </c>
      <c r="G64" s="66">
        <f t="shared" si="11"/>
        <v>56</v>
      </c>
      <c r="H64" s="65">
        <f>VLOOKUP($A64,'Return Data'!$B$7:$R$2843,12,0)</f>
        <v>32.734699999999997</v>
      </c>
      <c r="I64" s="66">
        <f t="shared" si="12"/>
        <v>61</v>
      </c>
      <c r="J64" s="65">
        <f>VLOOKUP($A64,'Return Data'!$B$7:$R$2843,13,0)</f>
        <v>45.512700000000002</v>
      </c>
      <c r="K64" s="66">
        <f t="shared" si="13"/>
        <v>60</v>
      </c>
      <c r="L64" s="65">
        <f>VLOOKUP($A64,'Return Data'!$B$7:$R$2843,17,0)</f>
        <v>18.019300000000001</v>
      </c>
      <c r="M64" s="66">
        <f t="shared" si="18"/>
        <v>52</v>
      </c>
      <c r="N64" s="65">
        <f>VLOOKUP($A64,'Return Data'!$B$7:$R$2843,14,0)</f>
        <v>12.3614</v>
      </c>
      <c r="O64" s="66">
        <f t="shared" si="20"/>
        <v>43</v>
      </c>
      <c r="P64" s="65">
        <f>VLOOKUP($A64,'Return Data'!$B$7:$R$2843,15,0)</f>
        <v>14.414</v>
      </c>
      <c r="Q64" s="66">
        <f>RANK(P64,P$8:P$71,0)</f>
        <v>20</v>
      </c>
      <c r="R64" s="65">
        <f>VLOOKUP($A64,'Return Data'!$B$7:$R$2843,16,0)</f>
        <v>13.463900000000001</v>
      </c>
      <c r="S64" s="67">
        <f t="shared" si="16"/>
        <v>48</v>
      </c>
    </row>
    <row r="65" spans="1:19" x14ac:dyDescent="0.3">
      <c r="A65" s="63" t="s">
        <v>220</v>
      </c>
      <c r="B65" s="64">
        <f>VLOOKUP($A65,'Return Data'!$B$7:$R$2843,3,0)</f>
        <v>44393</v>
      </c>
      <c r="C65" s="65">
        <f>VLOOKUP($A65,'Return Data'!$B$7:$R$2843,4,0)</f>
        <v>40</v>
      </c>
      <c r="D65" s="65">
        <f>VLOOKUP($A65,'Return Data'!$B$7:$R$2843,10,0)</f>
        <v>15.7407</v>
      </c>
      <c r="E65" s="66">
        <f t="shared" si="10"/>
        <v>25</v>
      </c>
      <c r="F65" s="65">
        <f>VLOOKUP($A65,'Return Data'!$B$7:$R$2843,11,0)</f>
        <v>18.8001</v>
      </c>
      <c r="G65" s="66">
        <f t="shared" si="11"/>
        <v>31</v>
      </c>
      <c r="H65" s="65">
        <f>VLOOKUP($A65,'Return Data'!$B$7:$R$2843,12,0)</f>
        <v>44.560899999999997</v>
      </c>
      <c r="I65" s="66">
        <f t="shared" si="12"/>
        <v>38</v>
      </c>
      <c r="J65" s="65">
        <f>VLOOKUP($A65,'Return Data'!$B$7:$R$2843,13,0)</f>
        <v>60.642600000000002</v>
      </c>
      <c r="K65" s="66">
        <f t="shared" si="13"/>
        <v>34</v>
      </c>
      <c r="L65" s="65">
        <f>VLOOKUP($A65,'Return Data'!$B$7:$R$2843,17,0)</f>
        <v>25.923400000000001</v>
      </c>
      <c r="M65" s="66">
        <f t="shared" si="18"/>
        <v>22</v>
      </c>
      <c r="N65" s="65">
        <f>VLOOKUP($A65,'Return Data'!$B$7:$R$2843,14,0)</f>
        <v>17.5579</v>
      </c>
      <c r="O65" s="66">
        <f t="shared" si="20"/>
        <v>14</v>
      </c>
      <c r="P65" s="65">
        <f>VLOOKUP($A65,'Return Data'!$B$7:$R$2843,15,0)</f>
        <v>14.601699999999999</v>
      </c>
      <c r="Q65" s="66">
        <f>RANK(P65,P$8:P$71,0)</f>
        <v>18</v>
      </c>
      <c r="R65" s="65">
        <f>VLOOKUP($A65,'Return Data'!$B$7:$R$2843,16,0)</f>
        <v>13.929</v>
      </c>
      <c r="S65" s="67">
        <f t="shared" si="16"/>
        <v>44</v>
      </c>
    </row>
    <row r="66" spans="1:19" x14ac:dyDescent="0.3">
      <c r="A66" s="63" t="s">
        <v>221</v>
      </c>
      <c r="B66" s="64">
        <f>VLOOKUP($A66,'Return Data'!$B$7:$R$2843,3,0)</f>
        <v>44393</v>
      </c>
      <c r="C66" s="65">
        <f>VLOOKUP($A66,'Return Data'!$B$7:$R$2843,4,0)</f>
        <v>21.612100000000002</v>
      </c>
      <c r="D66" s="65">
        <f>VLOOKUP($A66,'Return Data'!$B$7:$R$2843,10,0)</f>
        <v>14.882199999999999</v>
      </c>
      <c r="E66" s="66">
        <f t="shared" si="10"/>
        <v>27</v>
      </c>
      <c r="F66" s="65">
        <f>VLOOKUP($A66,'Return Data'!$B$7:$R$2843,11,0)</f>
        <v>23.651700000000002</v>
      </c>
      <c r="G66" s="66">
        <f t="shared" si="11"/>
        <v>19</v>
      </c>
      <c r="H66" s="65">
        <f>VLOOKUP($A66,'Return Data'!$B$7:$R$2843,12,0)</f>
        <v>55.731499999999997</v>
      </c>
      <c r="I66" s="66">
        <f t="shared" si="12"/>
        <v>15</v>
      </c>
      <c r="J66" s="65">
        <f>VLOOKUP($A66,'Return Data'!$B$7:$R$2843,13,0)</f>
        <v>71.278599999999997</v>
      </c>
      <c r="K66" s="66">
        <f t="shared" si="13"/>
        <v>18</v>
      </c>
      <c r="L66" s="65">
        <f>VLOOKUP($A66,'Return Data'!$B$7:$R$2843,17,0)</f>
        <v>24.795500000000001</v>
      </c>
      <c r="M66" s="66">
        <f t="shared" si="18"/>
        <v>25</v>
      </c>
      <c r="N66" s="65">
        <f>VLOOKUP($A66,'Return Data'!$B$7:$R$2843,14,0)</f>
        <v>16.528199999999998</v>
      </c>
      <c r="O66" s="66">
        <f t="shared" si="20"/>
        <v>22</v>
      </c>
      <c r="P66" s="65"/>
      <c r="Q66" s="66"/>
      <c r="R66" s="65">
        <f>VLOOKUP($A66,'Return Data'!$B$7:$R$2843,16,0)</f>
        <v>15.6556</v>
      </c>
      <c r="S66" s="67">
        <f t="shared" si="16"/>
        <v>34</v>
      </c>
    </row>
    <row r="67" spans="1:19" x14ac:dyDescent="0.3">
      <c r="A67" s="63" t="s">
        <v>222</v>
      </c>
      <c r="B67" s="64">
        <f>VLOOKUP($A67,'Return Data'!$B$7:$R$2843,3,0)</f>
        <v>44393</v>
      </c>
      <c r="C67" s="65">
        <f>VLOOKUP($A67,'Return Data'!$B$7:$R$2843,4,0)</f>
        <v>15.6652</v>
      </c>
      <c r="D67" s="65">
        <f>VLOOKUP($A67,'Return Data'!$B$7:$R$2843,10,0)</f>
        <v>16.521899999999999</v>
      </c>
      <c r="E67" s="66">
        <f t="shared" si="10"/>
        <v>17</v>
      </c>
      <c r="F67" s="65">
        <f>VLOOKUP($A67,'Return Data'!$B$7:$R$2843,11,0)</f>
        <v>24.624700000000001</v>
      </c>
      <c r="G67" s="66">
        <f t="shared" si="11"/>
        <v>15</v>
      </c>
      <c r="H67" s="65">
        <f>VLOOKUP($A67,'Return Data'!$B$7:$R$2843,12,0)</f>
        <v>59.772399999999998</v>
      </c>
      <c r="I67" s="66">
        <f t="shared" si="12"/>
        <v>10</v>
      </c>
      <c r="J67" s="65">
        <f>VLOOKUP($A67,'Return Data'!$B$7:$R$2843,13,0)</f>
        <v>72.514700000000005</v>
      </c>
      <c r="K67" s="66">
        <f t="shared" si="13"/>
        <v>17</v>
      </c>
      <c r="L67" s="65">
        <f>VLOOKUP($A67,'Return Data'!$B$7:$R$2843,17,0)</f>
        <v>20.474399999999999</v>
      </c>
      <c r="M67" s="66">
        <f t="shared" si="18"/>
        <v>40</v>
      </c>
      <c r="N67" s="65">
        <f>VLOOKUP($A67,'Return Data'!$B$7:$R$2843,14,0)</f>
        <v>15.654199999999999</v>
      </c>
      <c r="O67" s="66">
        <f t="shared" si="20"/>
        <v>27</v>
      </c>
      <c r="P67" s="65"/>
      <c r="Q67" s="66"/>
      <c r="R67" s="65">
        <f>VLOOKUP($A67,'Return Data'!$B$7:$R$2843,16,0)</f>
        <v>10.553100000000001</v>
      </c>
      <c r="S67" s="67">
        <f t="shared" si="16"/>
        <v>56</v>
      </c>
    </row>
    <row r="68" spans="1:19" x14ac:dyDescent="0.3">
      <c r="A68" s="63" t="s">
        <v>223</v>
      </c>
      <c r="B68" s="64">
        <f>VLOOKUP($A68,'Return Data'!$B$7:$R$2843,3,0)</f>
        <v>44393</v>
      </c>
      <c r="C68" s="65">
        <f>VLOOKUP($A68,'Return Data'!$B$7:$R$2843,4,0)</f>
        <v>14.5632</v>
      </c>
      <c r="D68" s="65">
        <f>VLOOKUP($A68,'Return Data'!$B$7:$R$2843,10,0)</f>
        <v>16.1219</v>
      </c>
      <c r="E68" s="66">
        <f t="shared" si="10"/>
        <v>21</v>
      </c>
      <c r="F68" s="65">
        <f>VLOOKUP($A68,'Return Data'!$B$7:$R$2843,11,0)</f>
        <v>24.8752</v>
      </c>
      <c r="G68" s="66">
        <f t="shared" si="11"/>
        <v>14</v>
      </c>
      <c r="H68" s="65">
        <f>VLOOKUP($A68,'Return Data'!$B$7:$R$2843,12,0)</f>
        <v>58.424799999999998</v>
      </c>
      <c r="I68" s="66">
        <f t="shared" si="12"/>
        <v>12</v>
      </c>
      <c r="J68" s="65">
        <f>VLOOKUP($A68,'Return Data'!$B$7:$R$2843,13,0)</f>
        <v>69.509</v>
      </c>
      <c r="K68" s="66">
        <f t="shared" si="13"/>
        <v>19</v>
      </c>
      <c r="L68" s="65">
        <f>VLOOKUP($A68,'Return Data'!$B$7:$R$2843,17,0)</f>
        <v>20.899100000000001</v>
      </c>
      <c r="M68" s="66">
        <f t="shared" si="18"/>
        <v>38</v>
      </c>
      <c r="N68" s="65">
        <f>VLOOKUP($A68,'Return Data'!$B$7:$R$2843,14,0)</f>
        <v>16.247699999999998</v>
      </c>
      <c r="O68" s="66">
        <f t="shared" si="20"/>
        <v>25</v>
      </c>
      <c r="P68" s="65"/>
      <c r="Q68" s="66"/>
      <c r="R68" s="65">
        <f>VLOOKUP($A68,'Return Data'!$B$7:$R$2843,16,0)</f>
        <v>9.1326000000000001</v>
      </c>
      <c r="S68" s="67">
        <f t="shared" si="16"/>
        <v>60</v>
      </c>
    </row>
    <row r="69" spans="1:19" x14ac:dyDescent="0.3">
      <c r="A69" s="63" t="s">
        <v>224</v>
      </c>
      <c r="B69" s="64">
        <f>VLOOKUP($A69,'Return Data'!$B$7:$R$2843,3,0)</f>
        <v>44393</v>
      </c>
      <c r="C69" s="65">
        <f>VLOOKUP($A69,'Return Data'!$B$7:$R$2843,4,0)</f>
        <v>12.03</v>
      </c>
      <c r="D69" s="65">
        <f>VLOOKUP($A69,'Return Data'!$B$7:$R$2843,10,0)</f>
        <v>9.9362999999999992</v>
      </c>
      <c r="E69" s="66">
        <f t="shared" si="10"/>
        <v>61</v>
      </c>
      <c r="F69" s="65">
        <f>VLOOKUP($A69,'Return Data'!$B$7:$R$2843,11,0)</f>
        <v>13.3345</v>
      </c>
      <c r="G69" s="66">
        <f t="shared" si="11"/>
        <v>55</v>
      </c>
      <c r="H69" s="65">
        <f>VLOOKUP($A69,'Return Data'!$B$7:$R$2843,12,0)</f>
        <v>41.965299999999999</v>
      </c>
      <c r="I69" s="66">
        <f t="shared" si="12"/>
        <v>50</v>
      </c>
      <c r="J69" s="65">
        <f>VLOOKUP($A69,'Return Data'!$B$7:$R$2843,13,0)</f>
        <v>45.959699999999998</v>
      </c>
      <c r="K69" s="66">
        <f t="shared" si="13"/>
        <v>58</v>
      </c>
      <c r="L69" s="65">
        <f>VLOOKUP($A69,'Return Data'!$B$7:$R$2843,17,0)</f>
        <v>18.8569</v>
      </c>
      <c r="M69" s="66">
        <f t="shared" si="18"/>
        <v>50</v>
      </c>
      <c r="N69" s="65"/>
      <c r="O69" s="66"/>
      <c r="P69" s="65"/>
      <c r="Q69" s="66"/>
      <c r="R69" s="65">
        <f>VLOOKUP($A69,'Return Data'!$B$7:$R$2843,16,0)</f>
        <v>5.4333</v>
      </c>
      <c r="S69" s="67">
        <f t="shared" si="16"/>
        <v>64</v>
      </c>
    </row>
    <row r="70" spans="1:19" x14ac:dyDescent="0.3">
      <c r="A70" s="63" t="s">
        <v>225</v>
      </c>
      <c r="B70" s="64">
        <f>VLOOKUP($A70,'Return Data'!$B$7:$R$2843,3,0)</f>
        <v>44393</v>
      </c>
      <c r="C70" s="65">
        <f>VLOOKUP($A70,'Return Data'!$B$7:$R$2843,4,0)</f>
        <v>12.495100000000001</v>
      </c>
      <c r="D70" s="65">
        <f>VLOOKUP($A70,'Return Data'!$B$7:$R$2843,10,0)</f>
        <v>10.452</v>
      </c>
      <c r="E70" s="66">
        <f t="shared" si="10"/>
        <v>60</v>
      </c>
      <c r="F70" s="65">
        <f>VLOOKUP($A70,'Return Data'!$B$7:$R$2843,11,0)</f>
        <v>12.9511</v>
      </c>
      <c r="G70" s="66">
        <f t="shared" si="11"/>
        <v>57</v>
      </c>
      <c r="H70" s="65">
        <f>VLOOKUP($A70,'Return Data'!$B$7:$R$2843,12,0)</f>
        <v>41.053699999999999</v>
      </c>
      <c r="I70" s="66">
        <f t="shared" si="12"/>
        <v>52</v>
      </c>
      <c r="J70" s="65">
        <f>VLOOKUP($A70,'Return Data'!$B$7:$R$2843,13,0)</f>
        <v>44.822000000000003</v>
      </c>
      <c r="K70" s="66">
        <f t="shared" si="13"/>
        <v>61</v>
      </c>
      <c r="L70" s="65">
        <f>VLOOKUP($A70,'Return Data'!$B$7:$R$2843,17,0)</f>
        <v>19.540600000000001</v>
      </c>
      <c r="M70" s="66">
        <f t="shared" si="18"/>
        <v>45</v>
      </c>
      <c r="N70" s="65"/>
      <c r="O70" s="66"/>
      <c r="P70" s="65"/>
      <c r="Q70" s="66"/>
      <c r="R70" s="65">
        <f>VLOOKUP($A70,'Return Data'!$B$7:$R$2843,16,0)</f>
        <v>6.9680999999999997</v>
      </c>
      <c r="S70" s="67">
        <f t="shared" si="16"/>
        <v>63</v>
      </c>
    </row>
    <row r="71" spans="1:19" x14ac:dyDescent="0.3">
      <c r="A71" s="63" t="s">
        <v>226</v>
      </c>
      <c r="B71" s="64">
        <f>VLOOKUP($A71,'Return Data'!$B$7:$R$2843,3,0)</f>
        <v>44393</v>
      </c>
      <c r="C71" s="65">
        <f>VLOOKUP($A71,'Return Data'!$B$7:$R$2843,4,0)</f>
        <v>143.73660000000001</v>
      </c>
      <c r="D71" s="65">
        <f>VLOOKUP($A71,'Return Data'!$B$7:$R$2843,10,0)</f>
        <v>14.708500000000001</v>
      </c>
      <c r="E71" s="66">
        <f t="shared" si="10"/>
        <v>30</v>
      </c>
      <c r="F71" s="65">
        <f>VLOOKUP($A71,'Return Data'!$B$7:$R$2843,11,0)</f>
        <v>16.136500000000002</v>
      </c>
      <c r="G71" s="66">
        <f t="shared" si="11"/>
        <v>41</v>
      </c>
      <c r="H71" s="65">
        <f>VLOOKUP($A71,'Return Data'!$B$7:$R$2843,12,0)</f>
        <v>49.113</v>
      </c>
      <c r="I71" s="66">
        <f t="shared" si="12"/>
        <v>30</v>
      </c>
      <c r="J71" s="65">
        <f>VLOOKUP($A71,'Return Data'!$B$7:$R$2843,13,0)</f>
        <v>62.0685</v>
      </c>
      <c r="K71" s="66">
        <f t="shared" si="13"/>
        <v>28</v>
      </c>
      <c r="L71" s="65">
        <f>VLOOKUP($A71,'Return Data'!$B$7:$R$2843,17,0)</f>
        <v>25.953700000000001</v>
      </c>
      <c r="M71" s="66">
        <f t="shared" si="18"/>
        <v>21</v>
      </c>
      <c r="N71" s="65">
        <f>VLOOKUP($A71,'Return Data'!$B$7:$R$2843,14,0)</f>
        <v>18.2514</v>
      </c>
      <c r="O71" s="66">
        <f>RANK(N71,N$8:N$71,0)</f>
        <v>13</v>
      </c>
      <c r="P71" s="65">
        <f>VLOOKUP($A71,'Return Data'!$B$7:$R$2843,15,0)</f>
        <v>15.2818</v>
      </c>
      <c r="Q71" s="66">
        <f>RANK(P71,P$8:P$71,0)</f>
        <v>16</v>
      </c>
      <c r="R71" s="65">
        <f>VLOOKUP($A71,'Return Data'!$B$7:$R$2843,16,0)</f>
        <v>15.3428</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16.791303125000002</v>
      </c>
      <c r="E73" s="74"/>
      <c r="F73" s="75">
        <f>AVERAGE(F8:F71)</f>
        <v>21.945379687499997</v>
      </c>
      <c r="G73" s="74"/>
      <c r="H73" s="75">
        <f>AVERAGE(H8:H71)</f>
        <v>52.011426562499977</v>
      </c>
      <c r="I73" s="74"/>
      <c r="J73" s="75">
        <f>AVERAGE(J8:J71)</f>
        <v>68.093535937500036</v>
      </c>
      <c r="K73" s="74"/>
      <c r="L73" s="75">
        <f>AVERAGE(L8:L71)</f>
        <v>24.886701639344263</v>
      </c>
      <c r="M73" s="74"/>
      <c r="N73" s="75">
        <f>AVERAGE(N8:N71)</f>
        <v>16.813690196078426</v>
      </c>
      <c r="O73" s="74"/>
      <c r="P73" s="75">
        <f>AVERAGE(P8:P71)</f>
        <v>15.377110810810809</v>
      </c>
      <c r="Q73" s="74"/>
      <c r="R73" s="75">
        <f>AVERAGE(R8:R71)</f>
        <v>15.90405</v>
      </c>
      <c r="S73" s="76"/>
    </row>
    <row r="74" spans="1:19" x14ac:dyDescent="0.3">
      <c r="A74" s="73" t="s">
        <v>28</v>
      </c>
      <c r="B74" s="74"/>
      <c r="C74" s="74"/>
      <c r="D74" s="75">
        <f>MIN(D8:D71)</f>
        <v>7.3048999999999999</v>
      </c>
      <c r="E74" s="74"/>
      <c r="F74" s="75">
        <f>MIN(F8:F71)</f>
        <v>8.0015000000000001</v>
      </c>
      <c r="G74" s="74"/>
      <c r="H74" s="75">
        <f>MIN(H8:H71)</f>
        <v>27.939</v>
      </c>
      <c r="I74" s="74"/>
      <c r="J74" s="75">
        <f>MIN(J8:J71)</f>
        <v>36.7562</v>
      </c>
      <c r="K74" s="74"/>
      <c r="L74" s="75">
        <f>MIN(L8:L71)</f>
        <v>13.492900000000001</v>
      </c>
      <c r="M74" s="74"/>
      <c r="N74" s="75">
        <f>MIN(N8:N71)</f>
        <v>9.4916</v>
      </c>
      <c r="O74" s="74"/>
      <c r="P74" s="75">
        <f>MIN(P8:P71)</f>
        <v>8.7363</v>
      </c>
      <c r="Q74" s="74"/>
      <c r="R74" s="75">
        <f>MIN(R8:R71)</f>
        <v>5.4333</v>
      </c>
      <c r="S74" s="76"/>
    </row>
    <row r="75" spans="1:19" ht="15" thickBot="1" x14ac:dyDescent="0.35">
      <c r="A75" s="77" t="s">
        <v>29</v>
      </c>
      <c r="B75" s="78"/>
      <c r="C75" s="78"/>
      <c r="D75" s="79">
        <f>MAX(D8:D71)</f>
        <v>41.168500000000002</v>
      </c>
      <c r="E75" s="78"/>
      <c r="F75" s="79">
        <f>MAX(F8:F71)</f>
        <v>54.674100000000003</v>
      </c>
      <c r="G75" s="78"/>
      <c r="H75" s="79">
        <f>MAX(H8:H71)</f>
        <v>102.6223</v>
      </c>
      <c r="I75" s="78"/>
      <c r="J75" s="79">
        <f>MAX(J8:J71)</f>
        <v>127.04810000000001</v>
      </c>
      <c r="K75" s="78"/>
      <c r="L75" s="79">
        <f>MAX(L8:L71)</f>
        <v>49.024999999999999</v>
      </c>
      <c r="M75" s="78"/>
      <c r="N75" s="79">
        <f>MAX(N8:N71)</f>
        <v>33.558</v>
      </c>
      <c r="O75" s="78"/>
      <c r="P75" s="79">
        <f>MAX(P8:P71)</f>
        <v>25.144500000000001</v>
      </c>
      <c r="Q75" s="78"/>
      <c r="R75" s="79">
        <f>MAX(R8:R71)</f>
        <v>31.689499999999999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44393</v>
      </c>
      <c r="C8" s="65">
        <f>VLOOKUP($A8,'Return Data'!$B$7:$R$2843,4,0)</f>
        <v>49.88</v>
      </c>
      <c r="D8" s="65">
        <f>VLOOKUP($A8,'Return Data'!$B$7:$R$2843,10,0)</f>
        <v>7.1306000000000003</v>
      </c>
      <c r="E8" s="66">
        <f t="shared" ref="E8:E39" si="0">RANK(D8,D$8:D$73,0)</f>
        <v>66</v>
      </c>
      <c r="F8" s="65">
        <f>VLOOKUP($A8,'Return Data'!$B$7:$R$2843,11,0)</f>
        <v>7.8952999999999998</v>
      </c>
      <c r="G8" s="66">
        <f t="shared" ref="G8:G39" si="1">RANK(F8,F$8:F$73,0)</f>
        <v>65</v>
      </c>
      <c r="H8" s="65">
        <f>VLOOKUP($A8,'Return Data'!$B$7:$R$2843,12,0)</f>
        <v>27.44</v>
      </c>
      <c r="I8" s="66">
        <f t="shared" ref="I8:I39" si="2">RANK(H8,H$8:H$73,0)</f>
        <v>65</v>
      </c>
      <c r="J8" s="65">
        <f>VLOOKUP($A8,'Return Data'!$B$7:$R$2843,13,0)</f>
        <v>37.070599999999999</v>
      </c>
      <c r="K8" s="66">
        <f t="shared" ref="K8:K39" si="3">RANK(J8,J$8:J$73,0)</f>
        <v>65</v>
      </c>
      <c r="L8" s="65">
        <f>VLOOKUP($A8,'Return Data'!$B$7:$R$2843,17,0)</f>
        <v>15.431900000000001</v>
      </c>
      <c r="M8" s="66">
        <f t="shared" ref="M8:M28" si="4">RANK(L8,L$8:L$73,0)</f>
        <v>58</v>
      </c>
      <c r="N8" s="65">
        <f>VLOOKUP($A8,'Return Data'!$B$7:$R$2843,14,0)</f>
        <v>8.7068999999999992</v>
      </c>
      <c r="O8" s="66">
        <f>RANK(N8,N$8:N$73,0)</f>
        <v>52</v>
      </c>
      <c r="P8" s="65">
        <f>VLOOKUP($A8,'Return Data'!$B$7:$R$2843,15,0)</f>
        <v>11.5434</v>
      </c>
      <c r="Q8" s="66">
        <f>RANK(P8,P$8:P$73,0)</f>
        <v>34</v>
      </c>
      <c r="R8" s="65">
        <f>VLOOKUP($A8,'Return Data'!$B$7:$R$2843,16,0)</f>
        <v>11.474299999999999</v>
      </c>
      <c r="S8" s="67">
        <f t="shared" ref="S8:S39" si="5">RANK(R8,R$8:R$73,0)</f>
        <v>52</v>
      </c>
    </row>
    <row r="9" spans="1:20" x14ac:dyDescent="0.3">
      <c r="A9" s="63" t="s">
        <v>267</v>
      </c>
      <c r="B9" s="64">
        <f>VLOOKUP($A9,'Return Data'!$B$7:$R$2843,3,0)</f>
        <v>44393</v>
      </c>
      <c r="C9" s="65">
        <f>VLOOKUP($A9,'Return Data'!$B$7:$R$2843,4,0)</f>
        <v>40.840000000000003</v>
      </c>
      <c r="D9" s="65">
        <f>VLOOKUP($A9,'Return Data'!$B$7:$R$2843,10,0)</f>
        <v>7.3606999999999996</v>
      </c>
      <c r="E9" s="66">
        <f t="shared" si="0"/>
        <v>65</v>
      </c>
      <c r="F9" s="65">
        <f>VLOOKUP($A9,'Return Data'!$B$7:$R$2843,11,0)</f>
        <v>8.1853999999999996</v>
      </c>
      <c r="G9" s="66">
        <f t="shared" si="1"/>
        <v>64</v>
      </c>
      <c r="H9" s="65">
        <f>VLOOKUP($A9,'Return Data'!$B$7:$R$2843,12,0)</f>
        <v>27.704799999999999</v>
      </c>
      <c r="I9" s="66">
        <f t="shared" si="2"/>
        <v>64</v>
      </c>
      <c r="J9" s="65">
        <f>VLOOKUP($A9,'Return Data'!$B$7:$R$2843,13,0)</f>
        <v>37.554699999999997</v>
      </c>
      <c r="K9" s="66">
        <f t="shared" si="3"/>
        <v>64</v>
      </c>
      <c r="L9" s="65">
        <f>VLOOKUP($A9,'Return Data'!$B$7:$R$2843,17,0)</f>
        <v>16.322900000000001</v>
      </c>
      <c r="M9" s="66">
        <f t="shared" si="4"/>
        <v>55</v>
      </c>
      <c r="N9" s="65">
        <f>VLOOKUP($A9,'Return Data'!$B$7:$R$2843,14,0)</f>
        <v>9.5448000000000004</v>
      </c>
      <c r="O9" s="66">
        <f>RANK(N9,N$8:N$73,0)</f>
        <v>51</v>
      </c>
      <c r="P9" s="65">
        <f>VLOOKUP($A9,'Return Data'!$B$7:$R$2843,15,0)</f>
        <v>12.232699999999999</v>
      </c>
      <c r="Q9" s="66">
        <f>RANK(P9,P$8:P$73,0)</f>
        <v>30</v>
      </c>
      <c r="R9" s="65">
        <f>VLOOKUP($A9,'Return Data'!$B$7:$R$2843,16,0)</f>
        <v>11.208</v>
      </c>
      <c r="S9" s="67">
        <f t="shared" si="5"/>
        <v>54</v>
      </c>
    </row>
    <row r="10" spans="1:20" x14ac:dyDescent="0.3">
      <c r="A10" s="63" t="s">
        <v>268</v>
      </c>
      <c r="B10" s="64">
        <f>VLOOKUP($A10,'Return Data'!$B$7:$R$2843,3,0)</f>
        <v>44393</v>
      </c>
      <c r="C10" s="65">
        <f>VLOOKUP($A10,'Return Data'!$B$7:$R$2843,4,0)</f>
        <v>67.927999999999997</v>
      </c>
      <c r="D10" s="65">
        <f>VLOOKUP($A10,'Return Data'!$B$7:$R$2843,10,0)</f>
        <v>11.7958</v>
      </c>
      <c r="E10" s="66">
        <f t="shared" si="0"/>
        <v>53</v>
      </c>
      <c r="F10" s="65">
        <f>VLOOKUP($A10,'Return Data'!$B$7:$R$2843,11,0)</f>
        <v>13.584</v>
      </c>
      <c r="G10" s="66">
        <f t="shared" si="1"/>
        <v>53</v>
      </c>
      <c r="H10" s="65">
        <f>VLOOKUP($A10,'Return Data'!$B$7:$R$2843,12,0)</f>
        <v>43.446899999999999</v>
      </c>
      <c r="I10" s="66">
        <f t="shared" si="2"/>
        <v>42</v>
      </c>
      <c r="J10" s="65">
        <f>VLOOKUP($A10,'Return Data'!$B$7:$R$2843,13,0)</f>
        <v>54.9467</v>
      </c>
      <c r="K10" s="66">
        <f t="shared" si="3"/>
        <v>50</v>
      </c>
      <c r="L10" s="65">
        <f>VLOOKUP($A10,'Return Data'!$B$7:$R$2843,17,0)</f>
        <v>22.264900000000001</v>
      </c>
      <c r="M10" s="66">
        <f t="shared" si="4"/>
        <v>28</v>
      </c>
      <c r="N10" s="65">
        <f>VLOOKUP($A10,'Return Data'!$B$7:$R$2843,14,0)</f>
        <v>15.6455</v>
      </c>
      <c r="O10" s="66">
        <f>RANK(N10,N$8:N$73,0)</f>
        <v>22</v>
      </c>
      <c r="P10" s="65">
        <f>VLOOKUP($A10,'Return Data'!$B$7:$R$2843,15,0)</f>
        <v>16.099900000000002</v>
      </c>
      <c r="Q10" s="66">
        <f>RANK(P10,P$8:P$73,0)</f>
        <v>10</v>
      </c>
      <c r="R10" s="65">
        <f>VLOOKUP($A10,'Return Data'!$B$7:$R$2843,16,0)</f>
        <v>18.036799999999999</v>
      </c>
      <c r="S10" s="67">
        <f t="shared" si="5"/>
        <v>18</v>
      </c>
    </row>
    <row r="11" spans="1:20" x14ac:dyDescent="0.3">
      <c r="A11" s="63" t="s">
        <v>269</v>
      </c>
      <c r="B11" s="64">
        <f>VLOOKUP($A11,'Return Data'!$B$7:$R$2843,3,0)</f>
        <v>44393</v>
      </c>
      <c r="C11" s="65">
        <f>VLOOKUP($A11,'Return Data'!$B$7:$R$2843,4,0)</f>
        <v>64.67</v>
      </c>
      <c r="D11" s="65">
        <f>VLOOKUP($A11,'Return Data'!$B$7:$R$2843,10,0)</f>
        <v>14.5413</v>
      </c>
      <c r="E11" s="66">
        <f t="shared" si="0"/>
        <v>29</v>
      </c>
      <c r="F11" s="65">
        <f>VLOOKUP($A11,'Return Data'!$B$7:$R$2843,11,0)</f>
        <v>17.881900000000002</v>
      </c>
      <c r="G11" s="66">
        <f t="shared" si="1"/>
        <v>35</v>
      </c>
      <c r="H11" s="65">
        <f>VLOOKUP($A11,'Return Data'!$B$7:$R$2843,12,0)</f>
        <v>44.449399999999997</v>
      </c>
      <c r="I11" s="66">
        <f t="shared" si="2"/>
        <v>37</v>
      </c>
      <c r="J11" s="65">
        <f>VLOOKUP($A11,'Return Data'!$B$7:$R$2843,13,0)</f>
        <v>59.797400000000003</v>
      </c>
      <c r="K11" s="66">
        <f t="shared" si="3"/>
        <v>33</v>
      </c>
      <c r="L11" s="65">
        <f>VLOOKUP($A11,'Return Data'!$B$7:$R$2843,17,0)</f>
        <v>21.812000000000001</v>
      </c>
      <c r="M11" s="66">
        <f t="shared" si="4"/>
        <v>30</v>
      </c>
      <c r="N11" s="65">
        <f>VLOOKUP($A11,'Return Data'!$B$7:$R$2843,14,0)</f>
        <v>12.7363</v>
      </c>
      <c r="O11" s="66">
        <f>RANK(N11,N$8:N$73,0)</f>
        <v>38</v>
      </c>
      <c r="P11" s="65">
        <f>VLOOKUP($A11,'Return Data'!$B$7:$R$2843,15,0)</f>
        <v>12.1364</v>
      </c>
      <c r="Q11" s="66">
        <f>RANK(P11,P$8:P$73,0)</f>
        <v>31</v>
      </c>
      <c r="R11" s="65">
        <f>VLOOKUP($A11,'Return Data'!$B$7:$R$2843,16,0)</f>
        <v>8.3043999999999993</v>
      </c>
      <c r="S11" s="67">
        <f t="shared" si="5"/>
        <v>60</v>
      </c>
    </row>
    <row r="12" spans="1:20" x14ac:dyDescent="0.3">
      <c r="A12" s="63" t="s">
        <v>270</v>
      </c>
      <c r="B12" s="64">
        <f>VLOOKUP($A12,'Return Data'!$B$7:$R$2843,3,0)</f>
        <v>44393</v>
      </c>
      <c r="C12" s="65">
        <f>VLOOKUP($A12,'Return Data'!$B$7:$R$2843,4,0)</f>
        <v>56.395000000000003</v>
      </c>
      <c r="D12" s="65">
        <f>VLOOKUP($A12,'Return Data'!$B$7:$R$2843,10,0)</f>
        <v>11.7928</v>
      </c>
      <c r="E12" s="66">
        <f t="shared" si="0"/>
        <v>54</v>
      </c>
      <c r="F12" s="65">
        <f>VLOOKUP($A12,'Return Data'!$B$7:$R$2843,11,0)</f>
        <v>12.0594</v>
      </c>
      <c r="G12" s="66">
        <f t="shared" si="1"/>
        <v>61</v>
      </c>
      <c r="H12" s="65">
        <f>VLOOKUP($A12,'Return Data'!$B$7:$R$2843,12,0)</f>
        <v>35.865400000000001</v>
      </c>
      <c r="I12" s="66">
        <f t="shared" si="2"/>
        <v>59</v>
      </c>
      <c r="J12" s="65">
        <f>VLOOKUP($A12,'Return Data'!$B$7:$R$2843,13,0)</f>
        <v>47.118699999999997</v>
      </c>
      <c r="K12" s="66">
        <f t="shared" si="3"/>
        <v>57</v>
      </c>
      <c r="L12" s="65">
        <f>VLOOKUP($A12,'Return Data'!$B$7:$R$2843,17,0)</f>
        <v>20.9254</v>
      </c>
      <c r="M12" s="66">
        <f t="shared" si="4"/>
        <v>37</v>
      </c>
      <c r="N12" s="65">
        <f>VLOOKUP($A12,'Return Data'!$B$7:$R$2843,14,0)</f>
        <v>15.7234</v>
      </c>
      <c r="O12" s="66">
        <f>RANK(N12,N$8:N$73,0)</f>
        <v>20</v>
      </c>
      <c r="P12" s="65">
        <f>VLOOKUP($A12,'Return Data'!$B$7:$R$2843,15,0)</f>
        <v>12.784599999999999</v>
      </c>
      <c r="Q12" s="66">
        <f>RANK(P12,P$8:P$73,0)</f>
        <v>25</v>
      </c>
      <c r="R12" s="65">
        <f>VLOOKUP($A12,'Return Data'!$B$7:$R$2843,16,0)</f>
        <v>11.7768</v>
      </c>
      <c r="S12" s="67">
        <f t="shared" si="5"/>
        <v>50</v>
      </c>
    </row>
    <row r="13" spans="1:20" x14ac:dyDescent="0.3">
      <c r="A13" s="63" t="s">
        <v>271</v>
      </c>
      <c r="B13" s="64">
        <f>VLOOKUP($A13,'Return Data'!$B$7:$R$2843,3,0)</f>
        <v>44393</v>
      </c>
      <c r="C13" s="65">
        <f>VLOOKUP($A13,'Return Data'!$B$7:$R$2843,4,0)</f>
        <v>16.12</v>
      </c>
      <c r="D13" s="65">
        <f>VLOOKUP($A13,'Return Data'!$B$7:$R$2843,10,0)</f>
        <v>20.6587</v>
      </c>
      <c r="E13" s="66">
        <f t="shared" si="0"/>
        <v>10</v>
      </c>
      <c r="F13" s="65">
        <f>VLOOKUP($A13,'Return Data'!$B$7:$R$2843,11,0)</f>
        <v>30.738</v>
      </c>
      <c r="G13" s="66">
        <f t="shared" si="1"/>
        <v>11</v>
      </c>
      <c r="H13" s="65">
        <f>VLOOKUP($A13,'Return Data'!$B$7:$R$2843,12,0)</f>
        <v>56.8093</v>
      </c>
      <c r="I13" s="66">
        <f t="shared" si="2"/>
        <v>14</v>
      </c>
      <c r="J13" s="65">
        <f>VLOOKUP($A13,'Return Data'!$B$7:$R$2843,13,0)</f>
        <v>80.920299999999997</v>
      </c>
      <c r="K13" s="66">
        <f t="shared" si="3"/>
        <v>14</v>
      </c>
      <c r="L13" s="65">
        <f>VLOOKUP($A13,'Return Data'!$B$7:$R$2843,17,0)</f>
        <v>39.7194</v>
      </c>
      <c r="M13" s="66">
        <f t="shared" si="4"/>
        <v>5</v>
      </c>
      <c r="N13" s="65"/>
      <c r="O13" s="66"/>
      <c r="P13" s="65"/>
      <c r="Q13" s="66"/>
      <c r="R13" s="65">
        <f>VLOOKUP($A13,'Return Data'!$B$7:$R$2843,16,0)</f>
        <v>15.051299999999999</v>
      </c>
      <c r="S13" s="67">
        <f t="shared" si="5"/>
        <v>32</v>
      </c>
    </row>
    <row r="14" spans="1:20" x14ac:dyDescent="0.3">
      <c r="A14" s="63" t="s">
        <v>272</v>
      </c>
      <c r="B14" s="64">
        <f>VLOOKUP($A14,'Return Data'!$B$7:$R$2843,3,0)</f>
        <v>44393</v>
      </c>
      <c r="C14" s="65">
        <f>VLOOKUP($A14,'Return Data'!$B$7:$R$2843,4,0)</f>
        <v>19.71</v>
      </c>
      <c r="D14" s="65">
        <f>VLOOKUP($A14,'Return Data'!$B$7:$R$2843,10,0)</f>
        <v>21.892399999999999</v>
      </c>
      <c r="E14" s="66">
        <f t="shared" si="0"/>
        <v>9</v>
      </c>
      <c r="F14" s="65">
        <f>VLOOKUP($A14,'Return Data'!$B$7:$R$2843,11,0)</f>
        <v>31.225000000000001</v>
      </c>
      <c r="G14" s="66">
        <f t="shared" si="1"/>
        <v>10</v>
      </c>
      <c r="H14" s="65">
        <f>VLOOKUP($A14,'Return Data'!$B$7:$R$2843,12,0)</f>
        <v>58.4405</v>
      </c>
      <c r="I14" s="66">
        <f t="shared" si="2"/>
        <v>11</v>
      </c>
      <c r="J14" s="65">
        <f>VLOOKUP($A14,'Return Data'!$B$7:$R$2843,13,0)</f>
        <v>83.861900000000006</v>
      </c>
      <c r="K14" s="66">
        <f t="shared" si="3"/>
        <v>11</v>
      </c>
      <c r="L14" s="65">
        <f>VLOOKUP($A14,'Return Data'!$B$7:$R$2843,17,0)</f>
        <v>37.408000000000001</v>
      </c>
      <c r="M14" s="66">
        <f t="shared" si="4"/>
        <v>6</v>
      </c>
      <c r="N14" s="65"/>
      <c r="O14" s="66"/>
      <c r="P14" s="65"/>
      <c r="Q14" s="66"/>
      <c r="R14" s="65">
        <f>VLOOKUP($A14,'Return Data'!$B$7:$R$2843,16,0)</f>
        <v>28.0717</v>
      </c>
      <c r="S14" s="67">
        <f t="shared" si="5"/>
        <v>2</v>
      </c>
    </row>
    <row r="15" spans="1:20" x14ac:dyDescent="0.3">
      <c r="A15" s="63" t="s">
        <v>273</v>
      </c>
      <c r="B15" s="64">
        <f>VLOOKUP($A15,'Return Data'!$B$7:$R$2843,3,0)</f>
        <v>44393</v>
      </c>
      <c r="C15" s="65">
        <f>VLOOKUP($A15,'Return Data'!$B$7:$R$2843,4,0)</f>
        <v>94.08</v>
      </c>
      <c r="D15" s="65">
        <f>VLOOKUP($A15,'Return Data'!$B$7:$R$2843,10,0)</f>
        <v>18.638100000000001</v>
      </c>
      <c r="E15" s="66">
        <f t="shared" si="0"/>
        <v>13</v>
      </c>
      <c r="F15" s="65">
        <f>VLOOKUP($A15,'Return Data'!$B$7:$R$2843,11,0)</f>
        <v>25.423300000000001</v>
      </c>
      <c r="G15" s="66">
        <f t="shared" si="1"/>
        <v>14</v>
      </c>
      <c r="H15" s="65">
        <f>VLOOKUP($A15,'Return Data'!$B$7:$R$2843,12,0)</f>
        <v>51.8399</v>
      </c>
      <c r="I15" s="66">
        <f t="shared" si="2"/>
        <v>23</v>
      </c>
      <c r="J15" s="65">
        <f>VLOOKUP($A15,'Return Data'!$B$7:$R$2843,13,0)</f>
        <v>76.146799999999999</v>
      </c>
      <c r="K15" s="66">
        <f t="shared" si="3"/>
        <v>17</v>
      </c>
      <c r="L15" s="65">
        <f>VLOOKUP($A15,'Return Data'!$B$7:$R$2843,17,0)</f>
        <v>36.866300000000003</v>
      </c>
      <c r="M15" s="66">
        <f t="shared" si="4"/>
        <v>7</v>
      </c>
      <c r="N15" s="65">
        <f>VLOOKUP($A15,'Return Data'!$B$7:$R$2843,14,0)</f>
        <v>20.509</v>
      </c>
      <c r="O15" s="66">
        <f t="shared" ref="O15:O23" si="6">RANK(N15,N$8:N$73,0)</f>
        <v>9</v>
      </c>
      <c r="P15" s="65">
        <f>VLOOKUP($A15,'Return Data'!$B$7:$R$2843,15,0)</f>
        <v>19.811</v>
      </c>
      <c r="Q15" s="66">
        <f t="shared" ref="Q15:Q23" si="7">RANK(P15,P$8:P$73,0)</f>
        <v>4</v>
      </c>
      <c r="R15" s="65">
        <f>VLOOKUP($A15,'Return Data'!$B$7:$R$2843,16,0)</f>
        <v>19.823699999999999</v>
      </c>
      <c r="S15" s="67">
        <f t="shared" si="5"/>
        <v>13</v>
      </c>
    </row>
    <row r="16" spans="1:20" x14ac:dyDescent="0.3">
      <c r="A16" s="63" t="s">
        <v>274</v>
      </c>
      <c r="B16" s="64">
        <f>VLOOKUP($A16,'Return Data'!$B$7:$R$2843,3,0)</f>
        <v>44393</v>
      </c>
      <c r="C16" s="65">
        <f>VLOOKUP($A16,'Return Data'!$B$7:$R$2843,4,0)</f>
        <v>106.84</v>
      </c>
      <c r="D16" s="65">
        <f>VLOOKUP($A16,'Return Data'!$B$7:$R$2843,10,0)</f>
        <v>14.5001</v>
      </c>
      <c r="E16" s="66">
        <f t="shared" si="0"/>
        <v>30</v>
      </c>
      <c r="F16" s="65">
        <f>VLOOKUP($A16,'Return Data'!$B$7:$R$2843,11,0)</f>
        <v>17.937999999999999</v>
      </c>
      <c r="G16" s="66">
        <f t="shared" si="1"/>
        <v>34</v>
      </c>
      <c r="H16" s="65">
        <f>VLOOKUP($A16,'Return Data'!$B$7:$R$2843,12,0)</f>
        <v>43.217199999999998</v>
      </c>
      <c r="I16" s="66">
        <f t="shared" si="2"/>
        <v>44</v>
      </c>
      <c r="J16" s="65">
        <f>VLOOKUP($A16,'Return Data'!$B$7:$R$2843,13,0)</f>
        <v>62.395499999999998</v>
      </c>
      <c r="K16" s="66">
        <f t="shared" si="3"/>
        <v>27</v>
      </c>
      <c r="L16" s="65">
        <f>VLOOKUP($A16,'Return Data'!$B$7:$R$2843,17,0)</f>
        <v>27.761199999999999</v>
      </c>
      <c r="M16" s="66">
        <f t="shared" si="4"/>
        <v>17</v>
      </c>
      <c r="N16" s="65">
        <f>VLOOKUP($A16,'Return Data'!$B$7:$R$2843,14,0)</f>
        <v>20.4481</v>
      </c>
      <c r="O16" s="66">
        <f t="shared" si="6"/>
        <v>10</v>
      </c>
      <c r="P16" s="65">
        <f>VLOOKUP($A16,'Return Data'!$B$7:$R$2843,15,0)</f>
        <v>18.044699999999999</v>
      </c>
      <c r="Q16" s="66">
        <f t="shared" si="7"/>
        <v>5</v>
      </c>
      <c r="R16" s="65">
        <f>VLOOKUP($A16,'Return Data'!$B$7:$R$2843,16,0)</f>
        <v>20.543800000000001</v>
      </c>
      <c r="S16" s="67">
        <f t="shared" si="5"/>
        <v>11</v>
      </c>
    </row>
    <row r="17" spans="1:19" x14ac:dyDescent="0.3">
      <c r="A17" s="63" t="s">
        <v>275</v>
      </c>
      <c r="B17" s="64">
        <f>VLOOKUP($A17,'Return Data'!$B$7:$R$2843,3,0)</f>
        <v>44393</v>
      </c>
      <c r="C17" s="65">
        <f>VLOOKUP($A17,'Return Data'!$B$7:$R$2843,4,0)</f>
        <v>76.117999999999995</v>
      </c>
      <c r="D17" s="65">
        <f>VLOOKUP($A17,'Return Data'!$B$7:$R$2843,10,0)</f>
        <v>16.249700000000001</v>
      </c>
      <c r="E17" s="66">
        <f t="shared" si="0"/>
        <v>19</v>
      </c>
      <c r="F17" s="65">
        <f>VLOOKUP($A17,'Return Data'!$B$7:$R$2843,11,0)</f>
        <v>21.9879</v>
      </c>
      <c r="G17" s="66">
        <f t="shared" si="1"/>
        <v>22</v>
      </c>
      <c r="H17" s="65">
        <f>VLOOKUP($A17,'Return Data'!$B$7:$R$2843,12,0)</f>
        <v>54.601399999999998</v>
      </c>
      <c r="I17" s="66">
        <f t="shared" si="2"/>
        <v>17</v>
      </c>
      <c r="J17" s="65">
        <f>VLOOKUP($A17,'Return Data'!$B$7:$R$2843,13,0)</f>
        <v>65.0398</v>
      </c>
      <c r="K17" s="66">
        <f t="shared" si="3"/>
        <v>24</v>
      </c>
      <c r="L17" s="65">
        <f>VLOOKUP($A17,'Return Data'!$B$7:$R$2843,17,0)</f>
        <v>25.526</v>
      </c>
      <c r="M17" s="66">
        <f t="shared" si="4"/>
        <v>21</v>
      </c>
      <c r="N17" s="65">
        <f>VLOOKUP($A17,'Return Data'!$B$7:$R$2843,14,0)</f>
        <v>19.529699999999998</v>
      </c>
      <c r="O17" s="66">
        <f t="shared" si="6"/>
        <v>11</v>
      </c>
      <c r="P17" s="65">
        <f>VLOOKUP($A17,'Return Data'!$B$7:$R$2843,15,0)</f>
        <v>16.5138</v>
      </c>
      <c r="Q17" s="66">
        <f t="shared" si="7"/>
        <v>9</v>
      </c>
      <c r="R17" s="65">
        <f>VLOOKUP($A17,'Return Data'!$B$7:$R$2843,16,0)</f>
        <v>15.0235</v>
      </c>
      <c r="S17" s="67">
        <f t="shared" si="5"/>
        <v>33</v>
      </c>
    </row>
    <row r="18" spans="1:19" x14ac:dyDescent="0.3">
      <c r="A18" s="63" t="s">
        <v>276</v>
      </c>
      <c r="B18" s="64">
        <f>VLOOKUP($A18,'Return Data'!$B$7:$R$2843,3,0)</f>
        <v>44393</v>
      </c>
      <c r="C18" s="65">
        <f>VLOOKUP($A18,'Return Data'!$B$7:$R$2843,4,0)</f>
        <v>65.959999999999994</v>
      </c>
      <c r="D18" s="65">
        <f>VLOOKUP($A18,'Return Data'!$B$7:$R$2843,10,0)</f>
        <v>13.1389</v>
      </c>
      <c r="E18" s="66">
        <f t="shared" si="0"/>
        <v>42</v>
      </c>
      <c r="F18" s="65">
        <f>VLOOKUP($A18,'Return Data'!$B$7:$R$2843,11,0)</f>
        <v>15.5976</v>
      </c>
      <c r="G18" s="66">
        <f t="shared" si="1"/>
        <v>43</v>
      </c>
      <c r="H18" s="65">
        <f>VLOOKUP($A18,'Return Data'!$B$7:$R$2843,12,0)</f>
        <v>41.605800000000002</v>
      </c>
      <c r="I18" s="66">
        <f t="shared" si="2"/>
        <v>49</v>
      </c>
      <c r="J18" s="65">
        <f>VLOOKUP($A18,'Return Data'!$B$7:$R$2843,13,0)</f>
        <v>54.981200000000001</v>
      </c>
      <c r="K18" s="66">
        <f t="shared" si="3"/>
        <v>49</v>
      </c>
      <c r="L18" s="65">
        <f>VLOOKUP($A18,'Return Data'!$B$7:$R$2843,17,0)</f>
        <v>19.431699999999999</v>
      </c>
      <c r="M18" s="66">
        <f t="shared" si="4"/>
        <v>42</v>
      </c>
      <c r="N18" s="65">
        <f>VLOOKUP($A18,'Return Data'!$B$7:$R$2843,14,0)</f>
        <v>12.598000000000001</v>
      </c>
      <c r="O18" s="66">
        <f t="shared" si="6"/>
        <v>39</v>
      </c>
      <c r="P18" s="65">
        <f>VLOOKUP($A18,'Return Data'!$B$7:$R$2843,15,0)</f>
        <v>12.629200000000001</v>
      </c>
      <c r="Q18" s="66">
        <f t="shared" si="7"/>
        <v>26</v>
      </c>
      <c r="R18" s="65">
        <f>VLOOKUP($A18,'Return Data'!$B$7:$R$2843,16,0)</f>
        <v>16.219200000000001</v>
      </c>
      <c r="S18" s="67">
        <f t="shared" si="5"/>
        <v>23</v>
      </c>
    </row>
    <row r="19" spans="1:19" x14ac:dyDescent="0.3">
      <c r="A19" s="63" t="s">
        <v>278</v>
      </c>
      <c r="B19" s="64">
        <f>VLOOKUP($A19,'Return Data'!$B$7:$R$2843,3,0)</f>
        <v>44393</v>
      </c>
      <c r="C19" s="65">
        <f>VLOOKUP($A19,'Return Data'!$B$7:$R$2843,4,0)</f>
        <v>796.20540000000005</v>
      </c>
      <c r="D19" s="65">
        <f>VLOOKUP($A19,'Return Data'!$B$7:$R$2843,10,0)</f>
        <v>15.962</v>
      </c>
      <c r="E19" s="66">
        <f t="shared" si="0"/>
        <v>22</v>
      </c>
      <c r="F19" s="65">
        <f>VLOOKUP($A19,'Return Data'!$B$7:$R$2843,11,0)</f>
        <v>18.325399999999998</v>
      </c>
      <c r="G19" s="66">
        <f t="shared" si="1"/>
        <v>32</v>
      </c>
      <c r="H19" s="65">
        <f>VLOOKUP($A19,'Return Data'!$B$7:$R$2843,12,0)</f>
        <v>54.365400000000001</v>
      </c>
      <c r="I19" s="66">
        <f t="shared" si="2"/>
        <v>18</v>
      </c>
      <c r="J19" s="65">
        <f>VLOOKUP($A19,'Return Data'!$B$7:$R$2843,13,0)</f>
        <v>66.274699999999996</v>
      </c>
      <c r="K19" s="66">
        <f t="shared" si="3"/>
        <v>22</v>
      </c>
      <c r="L19" s="65">
        <f>VLOOKUP($A19,'Return Data'!$B$7:$R$2843,17,0)</f>
        <v>18.304500000000001</v>
      </c>
      <c r="M19" s="66">
        <f t="shared" si="4"/>
        <v>48</v>
      </c>
      <c r="N19" s="65">
        <f>VLOOKUP($A19,'Return Data'!$B$7:$R$2843,14,0)</f>
        <v>13.081300000000001</v>
      </c>
      <c r="O19" s="66">
        <f t="shared" si="6"/>
        <v>36</v>
      </c>
      <c r="P19" s="65">
        <f>VLOOKUP($A19,'Return Data'!$B$7:$R$2843,15,0)</f>
        <v>11.8149</v>
      </c>
      <c r="Q19" s="66">
        <f t="shared" si="7"/>
        <v>32</v>
      </c>
      <c r="R19" s="65">
        <f>VLOOKUP($A19,'Return Data'!$B$7:$R$2843,16,0)</f>
        <v>21.707100000000001</v>
      </c>
      <c r="S19" s="67">
        <f t="shared" si="5"/>
        <v>8</v>
      </c>
    </row>
    <row r="20" spans="1:19" x14ac:dyDescent="0.3">
      <c r="A20" s="63" t="s">
        <v>279</v>
      </c>
      <c r="B20" s="64">
        <f>VLOOKUP($A20,'Return Data'!$B$7:$R$2843,3,0)</f>
        <v>44393</v>
      </c>
      <c r="C20" s="65">
        <f>VLOOKUP($A20,'Return Data'!$B$7:$R$2843,4,0)</f>
        <v>519.976</v>
      </c>
      <c r="D20" s="65">
        <f>VLOOKUP($A20,'Return Data'!$B$7:$R$2843,10,0)</f>
        <v>15.6175</v>
      </c>
      <c r="E20" s="66">
        <f t="shared" si="0"/>
        <v>23</v>
      </c>
      <c r="F20" s="65">
        <f>VLOOKUP($A20,'Return Data'!$B$7:$R$2843,11,0)</f>
        <v>19.2622</v>
      </c>
      <c r="G20" s="66">
        <f t="shared" si="1"/>
        <v>26</v>
      </c>
      <c r="H20" s="65">
        <f>VLOOKUP($A20,'Return Data'!$B$7:$R$2843,12,0)</f>
        <v>50.4099</v>
      </c>
      <c r="I20" s="66">
        <f t="shared" si="2"/>
        <v>26</v>
      </c>
      <c r="J20" s="65">
        <f>VLOOKUP($A20,'Return Data'!$B$7:$R$2843,13,0)</f>
        <v>62.327100000000002</v>
      </c>
      <c r="K20" s="66">
        <f t="shared" si="3"/>
        <v>28</v>
      </c>
      <c r="L20" s="65">
        <f>VLOOKUP($A20,'Return Data'!$B$7:$R$2843,17,0)</f>
        <v>19.3003</v>
      </c>
      <c r="M20" s="66">
        <f t="shared" si="4"/>
        <v>43</v>
      </c>
      <c r="N20" s="65">
        <f>VLOOKUP($A20,'Return Data'!$B$7:$R$2843,14,0)</f>
        <v>15.895200000000001</v>
      </c>
      <c r="O20" s="66">
        <f t="shared" si="6"/>
        <v>19</v>
      </c>
      <c r="P20" s="65">
        <f>VLOOKUP($A20,'Return Data'!$B$7:$R$2843,15,0)</f>
        <v>15.4589</v>
      </c>
      <c r="Q20" s="66">
        <f t="shared" si="7"/>
        <v>13</v>
      </c>
      <c r="R20" s="65">
        <f>VLOOKUP($A20,'Return Data'!$B$7:$R$2843,16,0)</f>
        <v>21.202400000000001</v>
      </c>
      <c r="S20" s="67">
        <f t="shared" si="5"/>
        <v>9</v>
      </c>
    </row>
    <row r="21" spans="1:19" x14ac:dyDescent="0.3">
      <c r="A21" s="63" t="s">
        <v>280</v>
      </c>
      <c r="B21" s="64">
        <f>VLOOKUP($A21,'Return Data'!$B$7:$R$2843,3,0)</f>
        <v>44393</v>
      </c>
      <c r="C21" s="65">
        <f>VLOOKUP($A21,'Return Data'!$B$7:$R$2843,4,0)</f>
        <v>2161.0270317067998</v>
      </c>
      <c r="D21" s="65">
        <f>VLOOKUP($A21,'Return Data'!$B$7:$R$2843,10,0)</f>
        <v>14.4834</v>
      </c>
      <c r="E21" s="66">
        <f t="shared" si="0"/>
        <v>31</v>
      </c>
      <c r="F21" s="65">
        <f>VLOOKUP($A21,'Return Data'!$B$7:$R$2843,11,0)</f>
        <v>16.180800000000001</v>
      </c>
      <c r="G21" s="66">
        <f t="shared" si="1"/>
        <v>39</v>
      </c>
      <c r="H21" s="65">
        <f>VLOOKUP($A21,'Return Data'!$B$7:$R$2843,12,0)</f>
        <v>43.453499999999998</v>
      </c>
      <c r="I21" s="66">
        <f t="shared" si="2"/>
        <v>41</v>
      </c>
      <c r="J21" s="65">
        <f>VLOOKUP($A21,'Return Data'!$B$7:$R$2843,13,0)</f>
        <v>51.634900000000002</v>
      </c>
      <c r="K21" s="66">
        <f t="shared" si="3"/>
        <v>54</v>
      </c>
      <c r="L21" s="65">
        <f>VLOOKUP($A21,'Return Data'!$B$7:$R$2843,17,0)</f>
        <v>12.849</v>
      </c>
      <c r="M21" s="66">
        <f t="shared" si="4"/>
        <v>63</v>
      </c>
      <c r="N21" s="65">
        <f>VLOOKUP($A21,'Return Data'!$B$7:$R$2843,14,0)</f>
        <v>10.4278</v>
      </c>
      <c r="O21" s="66">
        <f t="shared" si="6"/>
        <v>48</v>
      </c>
      <c r="P21" s="65">
        <f>VLOOKUP($A21,'Return Data'!$B$7:$R$2843,15,0)</f>
        <v>10.600099999999999</v>
      </c>
      <c r="Q21" s="66">
        <f t="shared" si="7"/>
        <v>38</v>
      </c>
      <c r="R21" s="65">
        <f>VLOOKUP($A21,'Return Data'!$B$7:$R$2843,16,0)</f>
        <v>23.664200000000001</v>
      </c>
      <c r="S21" s="67">
        <f t="shared" si="5"/>
        <v>6</v>
      </c>
    </row>
    <row r="22" spans="1:19" x14ac:dyDescent="0.3">
      <c r="A22" s="63" t="s">
        <v>281</v>
      </c>
      <c r="B22" s="64">
        <f>VLOOKUP($A22,'Return Data'!$B$7:$R$2843,3,0)</f>
        <v>44393</v>
      </c>
      <c r="C22" s="65">
        <f>VLOOKUP($A22,'Return Data'!$B$7:$R$2843,4,0)</f>
        <v>51.069800000000001</v>
      </c>
      <c r="D22" s="65">
        <f>VLOOKUP($A22,'Return Data'!$B$7:$R$2843,10,0)</f>
        <v>13.827400000000001</v>
      </c>
      <c r="E22" s="66">
        <f t="shared" si="0"/>
        <v>41</v>
      </c>
      <c r="F22" s="65">
        <f>VLOOKUP($A22,'Return Data'!$B$7:$R$2843,11,0)</f>
        <v>14.7239</v>
      </c>
      <c r="G22" s="66">
        <f t="shared" si="1"/>
        <v>50</v>
      </c>
      <c r="H22" s="65">
        <f>VLOOKUP($A22,'Return Data'!$B$7:$R$2843,12,0)</f>
        <v>41.293799999999997</v>
      </c>
      <c r="I22" s="66">
        <f t="shared" si="2"/>
        <v>52</v>
      </c>
      <c r="J22" s="65">
        <f>VLOOKUP($A22,'Return Data'!$B$7:$R$2843,13,0)</f>
        <v>53.423099999999998</v>
      </c>
      <c r="K22" s="66">
        <f t="shared" si="3"/>
        <v>52</v>
      </c>
      <c r="L22" s="65">
        <f>VLOOKUP($A22,'Return Data'!$B$7:$R$2843,17,0)</f>
        <v>18.070599999999999</v>
      </c>
      <c r="M22" s="66">
        <f t="shared" si="4"/>
        <v>49</v>
      </c>
      <c r="N22" s="65">
        <f>VLOOKUP($A22,'Return Data'!$B$7:$R$2843,14,0)</f>
        <v>12.9239</v>
      </c>
      <c r="O22" s="66">
        <f t="shared" si="6"/>
        <v>37</v>
      </c>
      <c r="P22" s="65">
        <f>VLOOKUP($A22,'Return Data'!$B$7:$R$2843,15,0)</f>
        <v>12.4872</v>
      </c>
      <c r="Q22" s="66">
        <f t="shared" si="7"/>
        <v>28</v>
      </c>
      <c r="R22" s="65">
        <f>VLOOKUP($A22,'Return Data'!$B$7:$R$2843,16,0)</f>
        <v>11.8703</v>
      </c>
      <c r="S22" s="67">
        <f t="shared" si="5"/>
        <v>49</v>
      </c>
    </row>
    <row r="23" spans="1:19" x14ac:dyDescent="0.3">
      <c r="A23" s="63" t="s">
        <v>282</v>
      </c>
      <c r="B23" s="64">
        <f>VLOOKUP($A23,'Return Data'!$B$7:$R$2843,3,0)</f>
        <v>44393</v>
      </c>
      <c r="C23" s="65">
        <f>VLOOKUP($A23,'Return Data'!$B$7:$R$2843,4,0)</f>
        <v>538.30999999999995</v>
      </c>
      <c r="D23" s="65">
        <f>VLOOKUP($A23,'Return Data'!$B$7:$R$2843,10,0)</f>
        <v>12.302300000000001</v>
      </c>
      <c r="E23" s="66">
        <f t="shared" si="0"/>
        <v>49</v>
      </c>
      <c r="F23" s="65">
        <f>VLOOKUP($A23,'Return Data'!$B$7:$R$2843,11,0)</f>
        <v>15.087400000000001</v>
      </c>
      <c r="G23" s="66">
        <f t="shared" si="1"/>
        <v>49</v>
      </c>
      <c r="H23" s="65">
        <f>VLOOKUP($A23,'Return Data'!$B$7:$R$2843,12,0)</f>
        <v>48.5608</v>
      </c>
      <c r="I23" s="66">
        <f t="shared" si="2"/>
        <v>29</v>
      </c>
      <c r="J23" s="65">
        <f>VLOOKUP($A23,'Return Data'!$B$7:$R$2843,13,0)</f>
        <v>57.1158</v>
      </c>
      <c r="K23" s="66">
        <f t="shared" si="3"/>
        <v>40</v>
      </c>
      <c r="L23" s="65">
        <f>VLOOKUP($A23,'Return Data'!$B$7:$R$2843,17,0)</f>
        <v>19.017900000000001</v>
      </c>
      <c r="M23" s="66">
        <f t="shared" si="4"/>
        <v>45</v>
      </c>
      <c r="N23" s="65">
        <f>VLOOKUP($A23,'Return Data'!$B$7:$R$2843,14,0)</f>
        <v>14.897600000000001</v>
      </c>
      <c r="O23" s="66">
        <f t="shared" si="6"/>
        <v>28</v>
      </c>
      <c r="P23" s="65">
        <f>VLOOKUP($A23,'Return Data'!$B$7:$R$2843,15,0)</f>
        <v>13.3329</v>
      </c>
      <c r="Q23" s="66">
        <f t="shared" si="7"/>
        <v>22</v>
      </c>
      <c r="R23" s="65">
        <f>VLOOKUP($A23,'Return Data'!$B$7:$R$2843,16,0)</f>
        <v>19.938500000000001</v>
      </c>
      <c r="S23" s="67">
        <f t="shared" si="5"/>
        <v>12</v>
      </c>
    </row>
    <row r="24" spans="1:19" x14ac:dyDescent="0.3">
      <c r="A24" s="63" t="s">
        <v>283</v>
      </c>
      <c r="B24" s="64">
        <f>VLOOKUP($A24,'Return Data'!$B$7:$R$2843,3,0)</f>
        <v>44393</v>
      </c>
      <c r="C24" s="65">
        <f>VLOOKUP($A24,'Return Data'!$B$7:$R$2843,4,0)</f>
        <v>14.52</v>
      </c>
      <c r="D24" s="65">
        <f>VLOOKUP($A24,'Return Data'!$B$7:$R$2843,10,0)</f>
        <v>14.1509</v>
      </c>
      <c r="E24" s="66">
        <f t="shared" si="0"/>
        <v>33</v>
      </c>
      <c r="F24" s="65">
        <f>VLOOKUP($A24,'Return Data'!$B$7:$R$2843,11,0)</f>
        <v>13.882400000000001</v>
      </c>
      <c r="G24" s="66">
        <f t="shared" si="1"/>
        <v>52</v>
      </c>
      <c r="H24" s="65">
        <f>VLOOKUP($A24,'Return Data'!$B$7:$R$2843,12,0)</f>
        <v>42.352899999999998</v>
      </c>
      <c r="I24" s="66">
        <f t="shared" si="2"/>
        <v>47</v>
      </c>
      <c r="J24" s="65">
        <f>VLOOKUP($A24,'Return Data'!$B$7:$R$2843,13,0)</f>
        <v>58.342399999999998</v>
      </c>
      <c r="K24" s="66">
        <f t="shared" si="3"/>
        <v>37</v>
      </c>
      <c r="L24" s="65">
        <f>VLOOKUP($A24,'Return Data'!$B$7:$R$2843,17,0)</f>
        <v>16.1417</v>
      </c>
      <c r="M24" s="66">
        <f t="shared" si="4"/>
        <v>57</v>
      </c>
      <c r="N24" s="65"/>
      <c r="O24" s="66"/>
      <c r="P24" s="65"/>
      <c r="Q24" s="66"/>
      <c r="R24" s="65">
        <f>VLOOKUP($A24,'Return Data'!$B$7:$R$2843,16,0)</f>
        <v>11.896699999999999</v>
      </c>
      <c r="S24" s="67">
        <f t="shared" si="5"/>
        <v>47</v>
      </c>
    </row>
    <row r="25" spans="1:19" x14ac:dyDescent="0.3">
      <c r="A25" s="63" t="s">
        <v>284</v>
      </c>
      <c r="B25" s="64">
        <f>VLOOKUP($A25,'Return Data'!$B$7:$R$2843,3,0)</f>
        <v>44393</v>
      </c>
      <c r="C25" s="65">
        <f>VLOOKUP($A25,'Return Data'!$B$7:$R$2843,4,0)</f>
        <v>35.29</v>
      </c>
      <c r="D25" s="65">
        <f>VLOOKUP($A25,'Return Data'!$B$7:$R$2843,10,0)</f>
        <v>12.7836</v>
      </c>
      <c r="E25" s="66">
        <f t="shared" si="0"/>
        <v>43</v>
      </c>
      <c r="F25" s="65">
        <f>VLOOKUP($A25,'Return Data'!$B$7:$R$2843,11,0)</f>
        <v>12.928000000000001</v>
      </c>
      <c r="G25" s="66">
        <f t="shared" si="1"/>
        <v>57</v>
      </c>
      <c r="H25" s="65">
        <f>VLOOKUP($A25,'Return Data'!$B$7:$R$2843,12,0)</f>
        <v>37.368600000000001</v>
      </c>
      <c r="I25" s="66">
        <f t="shared" si="2"/>
        <v>57</v>
      </c>
      <c r="J25" s="65">
        <f>VLOOKUP($A25,'Return Data'!$B$7:$R$2843,13,0)</f>
        <v>43.805999999999997</v>
      </c>
      <c r="K25" s="66">
        <f t="shared" si="3"/>
        <v>62</v>
      </c>
      <c r="L25" s="65">
        <f>VLOOKUP($A25,'Return Data'!$B$7:$R$2843,17,0)</f>
        <v>17.984300000000001</v>
      </c>
      <c r="M25" s="66">
        <f t="shared" si="4"/>
        <v>50</v>
      </c>
      <c r="N25" s="65">
        <f>VLOOKUP($A25,'Return Data'!$B$7:$R$2843,14,0)</f>
        <v>10.078900000000001</v>
      </c>
      <c r="O25" s="66">
        <f>RANK(N25,N$8:N$73,0)</f>
        <v>49</v>
      </c>
      <c r="P25" s="65">
        <f>VLOOKUP($A25,'Return Data'!$B$7:$R$2843,15,0)</f>
        <v>10.8743</v>
      </c>
      <c r="Q25" s="66">
        <f>RANK(P25,P$8:P$73,0)</f>
        <v>37</v>
      </c>
      <c r="R25" s="65">
        <f>VLOOKUP($A25,'Return Data'!$B$7:$R$2843,16,0)</f>
        <v>17.421099999999999</v>
      </c>
      <c r="S25" s="67">
        <f t="shared" si="5"/>
        <v>19</v>
      </c>
    </row>
    <row r="26" spans="1:19" x14ac:dyDescent="0.3">
      <c r="A26" s="63" t="s">
        <v>285</v>
      </c>
      <c r="B26" s="64">
        <f>VLOOKUP($A26,'Return Data'!$B$7:$R$2843,3,0)</f>
        <v>44393</v>
      </c>
      <c r="C26" s="65">
        <f>VLOOKUP($A26,'Return Data'!$B$7:$R$2843,4,0)</f>
        <v>88.34</v>
      </c>
      <c r="D26" s="65">
        <f>VLOOKUP($A26,'Return Data'!$B$7:$R$2843,10,0)</f>
        <v>17.022099999999998</v>
      </c>
      <c r="E26" s="66">
        <f t="shared" si="0"/>
        <v>15</v>
      </c>
      <c r="F26" s="65">
        <f>VLOOKUP($A26,'Return Data'!$B$7:$R$2843,11,0)</f>
        <v>27.2727</v>
      </c>
      <c r="G26" s="66">
        <f t="shared" si="1"/>
        <v>13</v>
      </c>
      <c r="H26" s="65">
        <f>VLOOKUP($A26,'Return Data'!$B$7:$R$2843,12,0)</f>
        <v>63.441299999999998</v>
      </c>
      <c r="I26" s="66">
        <f t="shared" si="2"/>
        <v>9</v>
      </c>
      <c r="J26" s="65">
        <f>VLOOKUP($A26,'Return Data'!$B$7:$R$2843,13,0)</f>
        <v>81.657399999999996</v>
      </c>
      <c r="K26" s="66">
        <f t="shared" si="3"/>
        <v>12</v>
      </c>
      <c r="L26" s="65">
        <f>VLOOKUP($A26,'Return Data'!$B$7:$R$2843,17,0)</f>
        <v>26.225200000000001</v>
      </c>
      <c r="M26" s="66">
        <f t="shared" si="4"/>
        <v>19</v>
      </c>
      <c r="N26" s="65">
        <f>VLOOKUP($A26,'Return Data'!$B$7:$R$2843,14,0)</f>
        <v>17.222200000000001</v>
      </c>
      <c r="O26" s="66">
        <f>RANK(N26,N$8:N$73,0)</f>
        <v>13</v>
      </c>
      <c r="P26" s="65">
        <f>VLOOKUP($A26,'Return Data'!$B$7:$R$2843,15,0)</f>
        <v>17.245200000000001</v>
      </c>
      <c r="Q26" s="66">
        <f>RANK(P26,P$8:P$73,0)</f>
        <v>6</v>
      </c>
      <c r="R26" s="65">
        <f>VLOOKUP($A26,'Return Data'!$B$7:$R$2843,16,0)</f>
        <v>18.938099999999999</v>
      </c>
      <c r="S26" s="67">
        <f t="shared" si="5"/>
        <v>15</v>
      </c>
    </row>
    <row r="27" spans="1:19" x14ac:dyDescent="0.3">
      <c r="A27" s="63" t="s">
        <v>286</v>
      </c>
      <c r="B27" s="64">
        <f>VLOOKUP($A27,'Return Data'!$B$7:$R$2843,3,0)</f>
        <v>44393</v>
      </c>
      <c r="C27" s="65">
        <f>VLOOKUP($A27,'Return Data'!$B$7:$R$2843,4,0)</f>
        <v>12.48</v>
      </c>
      <c r="D27" s="65">
        <f>VLOOKUP($A27,'Return Data'!$B$7:$R$2843,10,0)</f>
        <v>10.638299999999999</v>
      </c>
      <c r="E27" s="66">
        <f t="shared" si="0"/>
        <v>61</v>
      </c>
      <c r="F27" s="65">
        <f>VLOOKUP($A27,'Return Data'!$B$7:$R$2843,11,0)</f>
        <v>10.052899999999999</v>
      </c>
      <c r="G27" s="66">
        <f t="shared" si="1"/>
        <v>63</v>
      </c>
      <c r="H27" s="65">
        <f>VLOOKUP($A27,'Return Data'!$B$7:$R$2843,12,0)</f>
        <v>31.645600000000002</v>
      </c>
      <c r="I27" s="66">
        <f t="shared" si="2"/>
        <v>63</v>
      </c>
      <c r="J27" s="65">
        <f>VLOOKUP($A27,'Return Data'!$B$7:$R$2843,13,0)</f>
        <v>41.979500000000002</v>
      </c>
      <c r="K27" s="66">
        <f t="shared" si="3"/>
        <v>63</v>
      </c>
      <c r="L27" s="65">
        <f>VLOOKUP($A27,'Return Data'!$B$7:$R$2843,17,0)</f>
        <v>13.4672</v>
      </c>
      <c r="M27" s="66">
        <f t="shared" si="4"/>
        <v>61</v>
      </c>
      <c r="N27" s="65"/>
      <c r="O27" s="66"/>
      <c r="P27" s="65"/>
      <c r="Q27" s="66"/>
      <c r="R27" s="65">
        <f>VLOOKUP($A27,'Return Data'!$B$7:$R$2843,16,0)</f>
        <v>6.4382000000000001</v>
      </c>
      <c r="S27" s="67">
        <f t="shared" si="5"/>
        <v>64</v>
      </c>
    </row>
    <row r="28" spans="1:19" x14ac:dyDescent="0.3">
      <c r="A28" s="63" t="s">
        <v>287</v>
      </c>
      <c r="B28" s="64">
        <f>VLOOKUP($A28,'Return Data'!$B$7:$R$2843,3,0)</f>
        <v>44393</v>
      </c>
      <c r="C28" s="65">
        <f>VLOOKUP($A28,'Return Data'!$B$7:$R$2843,4,0)</f>
        <v>77.45</v>
      </c>
      <c r="D28" s="65">
        <f>VLOOKUP($A28,'Return Data'!$B$7:$R$2843,10,0)</f>
        <v>16.151800000000001</v>
      </c>
      <c r="E28" s="66">
        <f t="shared" si="0"/>
        <v>20</v>
      </c>
      <c r="F28" s="65">
        <f>VLOOKUP($A28,'Return Data'!$B$7:$R$2843,11,0)</f>
        <v>17.992100000000001</v>
      </c>
      <c r="G28" s="66">
        <f t="shared" si="1"/>
        <v>33</v>
      </c>
      <c r="H28" s="65">
        <f>VLOOKUP($A28,'Return Data'!$B$7:$R$2843,12,0)</f>
        <v>42.765000000000001</v>
      </c>
      <c r="I28" s="66">
        <f t="shared" si="2"/>
        <v>46</v>
      </c>
      <c r="J28" s="65">
        <f>VLOOKUP($A28,'Return Data'!$B$7:$R$2843,13,0)</f>
        <v>56.622900000000001</v>
      </c>
      <c r="K28" s="66">
        <f t="shared" si="3"/>
        <v>43</v>
      </c>
      <c r="L28" s="65">
        <f>VLOOKUP($A28,'Return Data'!$B$7:$R$2843,17,0)</f>
        <v>24.0136</v>
      </c>
      <c r="M28" s="66">
        <f t="shared" si="4"/>
        <v>25</v>
      </c>
      <c r="N28" s="65">
        <f>VLOOKUP($A28,'Return Data'!$B$7:$R$2843,14,0)</f>
        <v>15.650700000000001</v>
      </c>
      <c r="O28" s="66">
        <f>RANK(N28,N$8:N$73,0)</f>
        <v>21</v>
      </c>
      <c r="P28" s="65">
        <f>VLOOKUP($A28,'Return Data'!$B$7:$R$2843,15,0)</f>
        <v>15.7097</v>
      </c>
      <c r="Q28" s="66">
        <f>RANK(P28,P$8:P$73,0)</f>
        <v>12</v>
      </c>
      <c r="R28" s="65">
        <f>VLOOKUP($A28,'Return Data'!$B$7:$R$2843,16,0)</f>
        <v>15.1</v>
      </c>
      <c r="S28" s="67">
        <f t="shared" si="5"/>
        <v>31</v>
      </c>
    </row>
    <row r="29" spans="1:19" x14ac:dyDescent="0.3">
      <c r="A29" s="63" t="s">
        <v>288</v>
      </c>
      <c r="B29" s="64">
        <f>VLOOKUP($A29,'Return Data'!$B$7:$R$2843,3,0)</f>
        <v>44393</v>
      </c>
      <c r="C29" s="65">
        <f>VLOOKUP($A29,'Return Data'!$B$7:$R$2843,4,0)</f>
        <v>14.4528</v>
      </c>
      <c r="D29" s="65">
        <f>VLOOKUP($A29,'Return Data'!$B$7:$R$2843,10,0)</f>
        <v>12.6257</v>
      </c>
      <c r="E29" s="66">
        <f t="shared" si="0"/>
        <v>45</v>
      </c>
      <c r="F29" s="65">
        <f>VLOOKUP($A29,'Return Data'!$B$7:$R$2843,11,0)</f>
        <v>17.5426</v>
      </c>
      <c r="G29" s="66">
        <f t="shared" si="1"/>
        <v>37</v>
      </c>
      <c r="H29" s="65">
        <f>VLOOKUP($A29,'Return Data'!$B$7:$R$2843,12,0)</f>
        <v>43.6175</v>
      </c>
      <c r="I29" s="66">
        <f t="shared" si="2"/>
        <v>40</v>
      </c>
      <c r="J29" s="65">
        <f>VLOOKUP($A29,'Return Data'!$B$7:$R$2843,13,0)</f>
        <v>56.283700000000003</v>
      </c>
      <c r="K29" s="66">
        <f t="shared" si="3"/>
        <v>45</v>
      </c>
      <c r="L29" s="65"/>
      <c r="M29" s="66"/>
      <c r="N29" s="65"/>
      <c r="O29" s="66"/>
      <c r="P29" s="65"/>
      <c r="Q29" s="66"/>
      <c r="R29" s="65">
        <f>VLOOKUP($A29,'Return Data'!$B$7:$R$2843,16,0)</f>
        <v>23.495799999999999</v>
      </c>
      <c r="S29" s="67">
        <f t="shared" si="5"/>
        <v>7</v>
      </c>
    </row>
    <row r="30" spans="1:19" x14ac:dyDescent="0.3">
      <c r="A30" s="63" t="s">
        <v>289</v>
      </c>
      <c r="B30" s="64">
        <f>VLOOKUP($A30,'Return Data'!$B$7:$R$2843,3,0)</f>
        <v>44393</v>
      </c>
      <c r="C30" s="65">
        <f>VLOOKUP($A30,'Return Data'!$B$7:$R$2843,4,0)</f>
        <v>25.8888</v>
      </c>
      <c r="D30" s="65">
        <f>VLOOKUP($A30,'Return Data'!$B$7:$R$2843,10,0)</f>
        <v>12.538500000000001</v>
      </c>
      <c r="E30" s="66">
        <f t="shared" si="0"/>
        <v>46</v>
      </c>
      <c r="F30" s="65">
        <f>VLOOKUP($A30,'Return Data'!$B$7:$R$2843,11,0)</f>
        <v>15.5802</v>
      </c>
      <c r="G30" s="66">
        <f t="shared" si="1"/>
        <v>45</v>
      </c>
      <c r="H30" s="65">
        <f>VLOOKUP($A30,'Return Data'!$B$7:$R$2843,12,0)</f>
        <v>46.447299999999998</v>
      </c>
      <c r="I30" s="66">
        <f t="shared" si="2"/>
        <v>32</v>
      </c>
      <c r="J30" s="65">
        <f>VLOOKUP($A30,'Return Data'!$B$7:$R$2843,13,0)</f>
        <v>60.845999999999997</v>
      </c>
      <c r="K30" s="66">
        <f t="shared" si="3"/>
        <v>29</v>
      </c>
      <c r="L30" s="65">
        <f>VLOOKUP($A30,'Return Data'!$B$7:$R$2843,17,0)</f>
        <v>23.369900000000001</v>
      </c>
      <c r="M30" s="66">
        <f t="shared" ref="M30:M38" si="8">RANK(L30,L$8:L$73,0)</f>
        <v>26</v>
      </c>
      <c r="N30" s="65">
        <f>VLOOKUP($A30,'Return Data'!$B$7:$R$2843,14,0)</f>
        <v>16.404800000000002</v>
      </c>
      <c r="O30" s="66">
        <f t="shared" ref="O30:O38" si="9">RANK(N30,N$8:N$73,0)</f>
        <v>16</v>
      </c>
      <c r="P30" s="65">
        <f>VLOOKUP($A30,'Return Data'!$B$7:$R$2843,15,0)</f>
        <v>16.686800000000002</v>
      </c>
      <c r="Q30" s="66">
        <f>RANK(P30,P$8:P$73,0)</f>
        <v>8</v>
      </c>
      <c r="R30" s="65">
        <f>VLOOKUP($A30,'Return Data'!$B$7:$R$2843,16,0)</f>
        <v>7.4131999999999998</v>
      </c>
      <c r="S30" s="67">
        <f t="shared" si="5"/>
        <v>63</v>
      </c>
    </row>
    <row r="31" spans="1:19" x14ac:dyDescent="0.3">
      <c r="A31" s="63" t="s">
        <v>290</v>
      </c>
      <c r="B31" s="64">
        <f>VLOOKUP($A31,'Return Data'!$B$7:$R$2843,3,0)</f>
        <v>44393</v>
      </c>
      <c r="C31" s="65">
        <f>VLOOKUP($A31,'Return Data'!$B$7:$R$2843,4,0)</f>
        <v>66.27</v>
      </c>
      <c r="D31" s="65">
        <f>VLOOKUP($A31,'Return Data'!$B$7:$R$2843,10,0)</f>
        <v>12.284000000000001</v>
      </c>
      <c r="E31" s="66">
        <f t="shared" si="0"/>
        <v>50</v>
      </c>
      <c r="F31" s="65">
        <f>VLOOKUP($A31,'Return Data'!$B$7:$R$2843,11,0)</f>
        <v>18.9361</v>
      </c>
      <c r="G31" s="66">
        <f t="shared" si="1"/>
        <v>28</v>
      </c>
      <c r="H31" s="65">
        <f>VLOOKUP($A31,'Return Data'!$B$7:$R$2843,12,0)</f>
        <v>43.351599999999998</v>
      </c>
      <c r="I31" s="66">
        <f t="shared" si="2"/>
        <v>43</v>
      </c>
      <c r="J31" s="65">
        <f>VLOOKUP($A31,'Return Data'!$B$7:$R$2843,13,0)</f>
        <v>57.216700000000003</v>
      </c>
      <c r="K31" s="66">
        <f t="shared" si="3"/>
        <v>39</v>
      </c>
      <c r="L31" s="65">
        <f>VLOOKUP($A31,'Return Data'!$B$7:$R$2843,17,0)</f>
        <v>21.807500000000001</v>
      </c>
      <c r="M31" s="66">
        <f t="shared" si="8"/>
        <v>31</v>
      </c>
      <c r="N31" s="65">
        <f>VLOOKUP($A31,'Return Data'!$B$7:$R$2843,14,0)</f>
        <v>17.583500000000001</v>
      </c>
      <c r="O31" s="66">
        <f t="shared" si="9"/>
        <v>12</v>
      </c>
      <c r="P31" s="65">
        <f>VLOOKUP($A31,'Return Data'!$B$7:$R$2843,15,0)</f>
        <v>15.4274</v>
      </c>
      <c r="Q31" s="66">
        <f>RANK(P31,P$8:P$73,0)</f>
        <v>14</v>
      </c>
      <c r="R31" s="65">
        <f>VLOOKUP($A31,'Return Data'!$B$7:$R$2843,16,0)</f>
        <v>12.840299999999999</v>
      </c>
      <c r="S31" s="67">
        <f t="shared" si="5"/>
        <v>43</v>
      </c>
    </row>
    <row r="32" spans="1:19" x14ac:dyDescent="0.3">
      <c r="A32" s="63" t="s">
        <v>291</v>
      </c>
      <c r="B32" s="64">
        <f>VLOOKUP($A32,'Return Data'!$B$7:$R$2843,3,0)</f>
        <v>44393</v>
      </c>
      <c r="C32" s="65">
        <f>VLOOKUP($A32,'Return Data'!$B$7:$R$2843,4,0)</f>
        <v>74.849000000000004</v>
      </c>
      <c r="D32" s="65">
        <f>VLOOKUP($A32,'Return Data'!$B$7:$R$2843,10,0)</f>
        <v>10.9597</v>
      </c>
      <c r="E32" s="66">
        <f t="shared" si="0"/>
        <v>58</v>
      </c>
      <c r="F32" s="65">
        <f>VLOOKUP($A32,'Return Data'!$B$7:$R$2843,11,0)</f>
        <v>15.829499999999999</v>
      </c>
      <c r="G32" s="66">
        <f t="shared" si="1"/>
        <v>41</v>
      </c>
      <c r="H32" s="65">
        <f>VLOOKUP($A32,'Return Data'!$B$7:$R$2843,12,0)</f>
        <v>39.4407</v>
      </c>
      <c r="I32" s="66">
        <f t="shared" si="2"/>
        <v>54</v>
      </c>
      <c r="J32" s="65">
        <f>VLOOKUP($A32,'Return Data'!$B$7:$R$2843,13,0)</f>
        <v>53.940600000000003</v>
      </c>
      <c r="K32" s="66">
        <f t="shared" si="3"/>
        <v>51</v>
      </c>
      <c r="L32" s="65">
        <f>VLOOKUP($A32,'Return Data'!$B$7:$R$2843,17,0)</f>
        <v>18.4267</v>
      </c>
      <c r="M32" s="66">
        <f t="shared" si="8"/>
        <v>46</v>
      </c>
      <c r="N32" s="65">
        <f>VLOOKUP($A32,'Return Data'!$B$7:$R$2843,14,0)</f>
        <v>11.101699999999999</v>
      </c>
      <c r="O32" s="66">
        <f t="shared" si="9"/>
        <v>45</v>
      </c>
      <c r="P32" s="65">
        <f>VLOOKUP($A32,'Return Data'!$B$7:$R$2843,15,0)</f>
        <v>12.979900000000001</v>
      </c>
      <c r="Q32" s="66">
        <f>RANK(P32,P$8:P$73,0)</f>
        <v>24</v>
      </c>
      <c r="R32" s="65">
        <f>VLOOKUP($A32,'Return Data'!$B$7:$R$2843,16,0)</f>
        <v>13.971299999999999</v>
      </c>
      <c r="S32" s="67">
        <f t="shared" si="5"/>
        <v>39</v>
      </c>
    </row>
    <row r="33" spans="1:19" x14ac:dyDescent="0.3">
      <c r="A33" s="63" t="s">
        <v>292</v>
      </c>
      <c r="B33" s="64">
        <f>VLOOKUP($A33,'Return Data'!$B$7:$R$2843,3,0)</f>
        <v>44393</v>
      </c>
      <c r="C33" s="65">
        <f>VLOOKUP($A33,'Return Data'!$B$7:$R$2843,4,0)</f>
        <v>91.249499999999998</v>
      </c>
      <c r="D33" s="65">
        <f>VLOOKUP($A33,'Return Data'!$B$7:$R$2843,10,0)</f>
        <v>12.339600000000001</v>
      </c>
      <c r="E33" s="66">
        <f t="shared" si="0"/>
        <v>48</v>
      </c>
      <c r="F33" s="65">
        <f>VLOOKUP($A33,'Return Data'!$B$7:$R$2843,11,0)</f>
        <v>12.1189</v>
      </c>
      <c r="G33" s="66">
        <f t="shared" si="1"/>
        <v>60</v>
      </c>
      <c r="H33" s="65">
        <f>VLOOKUP($A33,'Return Data'!$B$7:$R$2843,12,0)</f>
        <v>36.7042</v>
      </c>
      <c r="I33" s="66">
        <f t="shared" si="2"/>
        <v>58</v>
      </c>
      <c r="J33" s="65">
        <f>VLOOKUP($A33,'Return Data'!$B$7:$R$2843,13,0)</f>
        <v>50.438200000000002</v>
      </c>
      <c r="K33" s="66">
        <f t="shared" si="3"/>
        <v>56</v>
      </c>
      <c r="L33" s="65">
        <f>VLOOKUP($A33,'Return Data'!$B$7:$R$2843,17,0)</f>
        <v>16.838899999999999</v>
      </c>
      <c r="M33" s="66">
        <f t="shared" si="8"/>
        <v>54</v>
      </c>
      <c r="N33" s="65">
        <f>VLOOKUP($A33,'Return Data'!$B$7:$R$2843,14,0)</f>
        <v>12.4864</v>
      </c>
      <c r="O33" s="66">
        <f t="shared" si="9"/>
        <v>40</v>
      </c>
      <c r="P33" s="65">
        <f>VLOOKUP($A33,'Return Data'!$B$7:$R$2843,15,0)</f>
        <v>13.1539</v>
      </c>
      <c r="Q33" s="66">
        <f>RANK(P33,P$8:P$73,0)</f>
        <v>23</v>
      </c>
      <c r="R33" s="65">
        <f>VLOOKUP($A33,'Return Data'!$B$7:$R$2843,16,0)</f>
        <v>9.7967999999999993</v>
      </c>
      <c r="S33" s="67">
        <f t="shared" si="5"/>
        <v>56</v>
      </c>
    </row>
    <row r="34" spans="1:19" x14ac:dyDescent="0.3">
      <c r="A34" s="63" t="s">
        <v>435</v>
      </c>
      <c r="B34" s="64">
        <f>VLOOKUP($A34,'Return Data'!$B$7:$R$2843,3,0)</f>
        <v>44393</v>
      </c>
      <c r="C34" s="65">
        <f>VLOOKUP($A34,'Return Data'!$B$7:$R$2843,4,0)</f>
        <v>17.163699999999999</v>
      </c>
      <c r="D34" s="65">
        <f>VLOOKUP($A34,'Return Data'!$B$7:$R$2843,10,0)</f>
        <v>15.4491</v>
      </c>
      <c r="E34" s="66">
        <f t="shared" si="0"/>
        <v>27</v>
      </c>
      <c r="F34" s="65">
        <f>VLOOKUP($A34,'Return Data'!$B$7:$R$2843,11,0)</f>
        <v>22.379300000000001</v>
      </c>
      <c r="G34" s="66">
        <f t="shared" si="1"/>
        <v>21</v>
      </c>
      <c r="H34" s="65">
        <f>VLOOKUP($A34,'Return Data'!$B$7:$R$2843,12,0)</f>
        <v>51.750100000000003</v>
      </c>
      <c r="I34" s="66">
        <f t="shared" si="2"/>
        <v>24</v>
      </c>
      <c r="J34" s="65">
        <f>VLOOKUP($A34,'Return Data'!$B$7:$R$2843,13,0)</f>
        <v>63.277200000000001</v>
      </c>
      <c r="K34" s="66">
        <f t="shared" si="3"/>
        <v>26</v>
      </c>
      <c r="L34" s="65">
        <f>VLOOKUP($A34,'Return Data'!$B$7:$R$2843,17,0)</f>
        <v>22.902999999999999</v>
      </c>
      <c r="M34" s="66">
        <f t="shared" si="8"/>
        <v>27</v>
      </c>
      <c r="N34" s="65">
        <f>VLOOKUP($A34,'Return Data'!$B$7:$R$2843,14,0)</f>
        <v>15.003</v>
      </c>
      <c r="O34" s="66">
        <f t="shared" si="9"/>
        <v>26</v>
      </c>
      <c r="P34" s="65"/>
      <c r="Q34" s="66"/>
      <c r="R34" s="65">
        <f>VLOOKUP($A34,'Return Data'!$B$7:$R$2843,16,0)</f>
        <v>12.057700000000001</v>
      </c>
      <c r="S34" s="67">
        <f t="shared" si="5"/>
        <v>45</v>
      </c>
    </row>
    <row r="35" spans="1:19" x14ac:dyDescent="0.3">
      <c r="A35" s="63" t="s">
        <v>294</v>
      </c>
      <c r="B35" s="64">
        <f>VLOOKUP($A35,'Return Data'!$B$7:$R$2843,3,0)</f>
        <v>44393</v>
      </c>
      <c r="C35" s="65">
        <f>VLOOKUP($A35,'Return Data'!$B$7:$R$2843,4,0)</f>
        <v>28.76</v>
      </c>
      <c r="D35" s="65">
        <f>VLOOKUP($A35,'Return Data'!$B$7:$R$2843,10,0)</f>
        <v>14.045500000000001</v>
      </c>
      <c r="E35" s="66">
        <f t="shared" si="0"/>
        <v>35</v>
      </c>
      <c r="F35" s="65">
        <f>VLOOKUP($A35,'Return Data'!$B$7:$R$2843,11,0)</f>
        <v>18.946200000000001</v>
      </c>
      <c r="G35" s="66">
        <f t="shared" si="1"/>
        <v>27</v>
      </c>
      <c r="H35" s="65">
        <f>VLOOKUP($A35,'Return Data'!$B$7:$R$2843,12,0)</f>
        <v>47.904299999999999</v>
      </c>
      <c r="I35" s="66">
        <f t="shared" si="2"/>
        <v>31</v>
      </c>
      <c r="J35" s="65">
        <f>VLOOKUP($A35,'Return Data'!$B$7:$R$2843,13,0)</f>
        <v>65.420500000000004</v>
      </c>
      <c r="K35" s="66">
        <f t="shared" si="3"/>
        <v>23</v>
      </c>
      <c r="L35" s="65">
        <f>VLOOKUP($A35,'Return Data'!$B$7:$R$2843,17,0)</f>
        <v>26.6935</v>
      </c>
      <c r="M35" s="66">
        <f t="shared" si="8"/>
        <v>18</v>
      </c>
      <c r="N35" s="65">
        <f>VLOOKUP($A35,'Return Data'!$B$7:$R$2843,14,0)</f>
        <v>21.462399999999999</v>
      </c>
      <c r="O35" s="66">
        <f t="shared" si="9"/>
        <v>7</v>
      </c>
      <c r="P35" s="65"/>
      <c r="Q35" s="66"/>
      <c r="R35" s="65">
        <f>VLOOKUP($A35,'Return Data'!$B$7:$R$2843,16,0)</f>
        <v>20.952200000000001</v>
      </c>
      <c r="S35" s="67">
        <f t="shared" si="5"/>
        <v>10</v>
      </c>
    </row>
    <row r="36" spans="1:19" x14ac:dyDescent="0.3">
      <c r="A36" s="63" t="s">
        <v>295</v>
      </c>
      <c r="B36" s="64">
        <f>VLOOKUP($A36,'Return Data'!$B$7:$R$2843,3,0)</f>
        <v>44393</v>
      </c>
      <c r="C36" s="65">
        <f>VLOOKUP($A36,'Return Data'!$B$7:$R$2843,4,0)</f>
        <v>25.232900000000001</v>
      </c>
      <c r="D36" s="65">
        <f>VLOOKUP($A36,'Return Data'!$B$7:$R$2843,10,0)</f>
        <v>15.5427</v>
      </c>
      <c r="E36" s="66">
        <f t="shared" si="0"/>
        <v>25</v>
      </c>
      <c r="F36" s="65">
        <f>VLOOKUP($A36,'Return Data'!$B$7:$R$2843,11,0)</f>
        <v>19.852499999999999</v>
      </c>
      <c r="G36" s="66">
        <f t="shared" si="1"/>
        <v>25</v>
      </c>
      <c r="H36" s="65">
        <f>VLOOKUP($A36,'Return Data'!$B$7:$R$2843,12,0)</f>
        <v>51.173999999999999</v>
      </c>
      <c r="I36" s="66">
        <f t="shared" si="2"/>
        <v>25</v>
      </c>
      <c r="J36" s="65">
        <f>VLOOKUP($A36,'Return Data'!$B$7:$R$2843,13,0)</f>
        <v>58.879300000000001</v>
      </c>
      <c r="K36" s="66">
        <f t="shared" si="3"/>
        <v>36</v>
      </c>
      <c r="L36" s="65">
        <f>VLOOKUP($A36,'Return Data'!$B$7:$R$2843,17,0)</f>
        <v>22.185199999999998</v>
      </c>
      <c r="M36" s="66">
        <f t="shared" si="8"/>
        <v>29</v>
      </c>
      <c r="N36" s="65">
        <f>VLOOKUP($A36,'Return Data'!$B$7:$R$2843,14,0)</f>
        <v>12.4057</v>
      </c>
      <c r="O36" s="66">
        <f t="shared" si="9"/>
        <v>41</v>
      </c>
      <c r="P36" s="65">
        <f>VLOOKUP($A36,'Return Data'!$B$7:$R$2843,15,0)</f>
        <v>15.915900000000001</v>
      </c>
      <c r="Q36" s="66">
        <f>RANK(P36,P$8:P$73,0)</f>
        <v>11</v>
      </c>
      <c r="R36" s="65">
        <f>VLOOKUP($A36,'Return Data'!$B$7:$R$2843,16,0)</f>
        <v>15.334300000000001</v>
      </c>
      <c r="S36" s="67">
        <f t="shared" si="5"/>
        <v>28</v>
      </c>
    </row>
    <row r="37" spans="1:19" x14ac:dyDescent="0.3">
      <c r="A37" s="63" t="s">
        <v>2014</v>
      </c>
      <c r="B37" s="64">
        <f>VLOOKUP($A37,'Return Data'!$B$7:$R$2843,3,0)</f>
        <v>44393</v>
      </c>
      <c r="C37" s="65">
        <f>VLOOKUP($A37,'Return Data'!$B$7:$R$2843,4,0)</f>
        <v>18.776</v>
      </c>
      <c r="D37" s="65">
        <f>VLOOKUP($A37,'Return Data'!$B$7:$R$2843,10,0)</f>
        <v>10.936500000000001</v>
      </c>
      <c r="E37" s="66">
        <f t="shared" si="0"/>
        <v>59</v>
      </c>
      <c r="F37" s="65">
        <f>VLOOKUP($A37,'Return Data'!$B$7:$R$2843,11,0)</f>
        <v>11.5806</v>
      </c>
      <c r="G37" s="66">
        <f t="shared" si="1"/>
        <v>62</v>
      </c>
      <c r="H37" s="65">
        <f>VLOOKUP($A37,'Return Data'!$B$7:$R$2843,12,0)</f>
        <v>34.213000000000001</v>
      </c>
      <c r="I37" s="66">
        <f t="shared" si="2"/>
        <v>61</v>
      </c>
      <c r="J37" s="65">
        <f>VLOOKUP($A37,'Return Data'!$B$7:$R$2843,13,0)</f>
        <v>45.706299999999999</v>
      </c>
      <c r="K37" s="66">
        <f t="shared" si="3"/>
        <v>58</v>
      </c>
      <c r="L37" s="65">
        <f>VLOOKUP($A37,'Return Data'!$B$7:$R$2843,17,0)</f>
        <v>14.6637</v>
      </c>
      <c r="M37" s="66">
        <f t="shared" si="8"/>
        <v>60</v>
      </c>
      <c r="N37" s="65">
        <f>VLOOKUP($A37,'Return Data'!$B$7:$R$2843,14,0)</f>
        <v>10.9718</v>
      </c>
      <c r="O37" s="66">
        <f t="shared" si="9"/>
        <v>46</v>
      </c>
      <c r="P37" s="65"/>
      <c r="Q37" s="66"/>
      <c r="R37" s="65">
        <f>VLOOKUP($A37,'Return Data'!$B$7:$R$2843,16,0)</f>
        <v>12.0253</v>
      </c>
      <c r="S37" s="67">
        <f t="shared" si="5"/>
        <v>46</v>
      </c>
    </row>
    <row r="38" spans="1:19" x14ac:dyDescent="0.3">
      <c r="A38" s="63" t="s">
        <v>296</v>
      </c>
      <c r="B38" s="64">
        <f>VLOOKUP($A38,'Return Data'!$B$7:$R$2843,3,0)</f>
        <v>44393</v>
      </c>
      <c r="C38" s="65">
        <f>VLOOKUP($A38,'Return Data'!$B$7:$R$2843,4,0)</f>
        <v>69.715500000000006</v>
      </c>
      <c r="D38" s="65">
        <f>VLOOKUP($A38,'Return Data'!$B$7:$R$2843,10,0)</f>
        <v>11.936500000000001</v>
      </c>
      <c r="E38" s="66">
        <f t="shared" si="0"/>
        <v>52</v>
      </c>
      <c r="F38" s="65">
        <f>VLOOKUP($A38,'Return Data'!$B$7:$R$2843,11,0)</f>
        <v>20.071200000000001</v>
      </c>
      <c r="G38" s="66">
        <f t="shared" si="1"/>
        <v>24</v>
      </c>
      <c r="H38" s="65">
        <f>VLOOKUP($A38,'Return Data'!$B$7:$R$2843,12,0)</f>
        <v>52.6038</v>
      </c>
      <c r="I38" s="66">
        <f t="shared" si="2"/>
        <v>22</v>
      </c>
      <c r="J38" s="65">
        <f>VLOOKUP($A38,'Return Data'!$B$7:$R$2843,13,0)</f>
        <v>63.386800000000001</v>
      </c>
      <c r="K38" s="66">
        <f t="shared" si="3"/>
        <v>25</v>
      </c>
      <c r="L38" s="65">
        <f>VLOOKUP($A38,'Return Data'!$B$7:$R$2843,17,0)</f>
        <v>12.9186</v>
      </c>
      <c r="M38" s="66">
        <f t="shared" si="8"/>
        <v>62</v>
      </c>
      <c r="N38" s="65">
        <f>VLOOKUP($A38,'Return Data'!$B$7:$R$2843,14,0)</f>
        <v>9.6137999999999995</v>
      </c>
      <c r="O38" s="66">
        <f t="shared" si="9"/>
        <v>50</v>
      </c>
      <c r="P38" s="65">
        <f>VLOOKUP($A38,'Return Data'!$B$7:$R$2843,15,0)</f>
        <v>7.8544</v>
      </c>
      <c r="Q38" s="66">
        <f>RANK(P38,P$8:P$73,0)</f>
        <v>39</v>
      </c>
      <c r="R38" s="65">
        <f>VLOOKUP($A38,'Return Data'!$B$7:$R$2843,16,0)</f>
        <v>13.0532</v>
      </c>
      <c r="S38" s="67">
        <f t="shared" si="5"/>
        <v>41</v>
      </c>
    </row>
    <row r="39" spans="1:19" x14ac:dyDescent="0.3">
      <c r="A39" s="63" t="s">
        <v>297</v>
      </c>
      <c r="B39" s="64">
        <f>VLOOKUP($A39,'Return Data'!$B$7:$R$2843,3,0)</f>
        <v>44393</v>
      </c>
      <c r="C39" s="65">
        <f>VLOOKUP($A39,'Return Data'!$B$7:$R$2843,4,0)</f>
        <v>16.839500000000001</v>
      </c>
      <c r="D39" s="65">
        <f>VLOOKUP($A39,'Return Data'!$B$7:$R$2843,10,0)</f>
        <v>14.150600000000001</v>
      </c>
      <c r="E39" s="66">
        <f t="shared" si="0"/>
        <v>34</v>
      </c>
      <c r="F39" s="65">
        <f>VLOOKUP($A39,'Return Data'!$B$7:$R$2843,11,0)</f>
        <v>17.696999999999999</v>
      </c>
      <c r="G39" s="66">
        <f t="shared" si="1"/>
        <v>36</v>
      </c>
      <c r="H39" s="65">
        <f>VLOOKUP($A39,'Return Data'!$B$7:$R$2843,12,0)</f>
        <v>34.697699999999998</v>
      </c>
      <c r="I39" s="66">
        <f t="shared" si="2"/>
        <v>60</v>
      </c>
      <c r="J39" s="65">
        <f>VLOOKUP($A39,'Return Data'!$B$7:$R$2843,13,0)</f>
        <v>55.575600000000001</v>
      </c>
      <c r="K39" s="66">
        <f t="shared" si="3"/>
        <v>47</v>
      </c>
      <c r="L39" s="65"/>
      <c r="M39" s="66"/>
      <c r="N39" s="65"/>
      <c r="O39" s="66"/>
      <c r="P39" s="65"/>
      <c r="Q39" s="66"/>
      <c r="R39" s="65">
        <f>VLOOKUP($A39,'Return Data'!$B$7:$R$2843,16,0)</f>
        <v>30.094899999999999</v>
      </c>
      <c r="S39" s="67">
        <f t="shared" si="5"/>
        <v>1</v>
      </c>
    </row>
    <row r="40" spans="1:19" x14ac:dyDescent="0.3">
      <c r="A40" s="63" t="s">
        <v>298</v>
      </c>
      <c r="B40" s="64">
        <f>VLOOKUP($A40,'Return Data'!$B$7:$R$2843,3,0)</f>
        <v>44393</v>
      </c>
      <c r="C40" s="65">
        <f>VLOOKUP($A40,'Return Data'!$B$7:$R$2843,4,0)</f>
        <v>21.37</v>
      </c>
      <c r="D40" s="65">
        <f>VLOOKUP($A40,'Return Data'!$B$7:$R$2843,10,0)</f>
        <v>13.9733</v>
      </c>
      <c r="E40" s="66">
        <f t="shared" ref="E40:E71" si="10">RANK(D40,D$8:D$73,0)</f>
        <v>37</v>
      </c>
      <c r="F40" s="65">
        <f>VLOOKUP($A40,'Return Data'!$B$7:$R$2843,11,0)</f>
        <v>18.459</v>
      </c>
      <c r="G40" s="66">
        <f t="shared" ref="G40:G71" si="11">RANK(F40,F$8:F$73,0)</f>
        <v>29</v>
      </c>
      <c r="H40" s="65">
        <f>VLOOKUP($A40,'Return Data'!$B$7:$R$2843,12,0)</f>
        <v>49.9649</v>
      </c>
      <c r="I40" s="66">
        <f t="shared" ref="I40:I71" si="12">RANK(H40,H$8:H$73,0)</f>
        <v>28</v>
      </c>
      <c r="J40" s="65">
        <f>VLOOKUP($A40,'Return Data'!$B$7:$R$2843,13,0)</f>
        <v>59.955100000000002</v>
      </c>
      <c r="K40" s="66">
        <f t="shared" ref="K40:K71" si="13">RANK(J40,J$8:J$73,0)</f>
        <v>31</v>
      </c>
      <c r="L40" s="65">
        <f>VLOOKUP($A40,'Return Data'!$B$7:$R$2843,17,0)</f>
        <v>21.619199999999999</v>
      </c>
      <c r="M40" s="66">
        <f t="shared" ref="M40:M53" si="14">RANK(L40,L$8:L$73,0)</f>
        <v>32</v>
      </c>
      <c r="N40" s="65">
        <f>VLOOKUP($A40,'Return Data'!$B$7:$R$2843,14,0)</f>
        <v>15.2073</v>
      </c>
      <c r="O40" s="66">
        <f t="shared" ref="O40:O49" si="15">RANK(N40,N$8:N$73,0)</f>
        <v>24</v>
      </c>
      <c r="P40" s="65"/>
      <c r="Q40" s="66"/>
      <c r="R40" s="65">
        <f>VLOOKUP($A40,'Return Data'!$B$7:$R$2843,16,0)</f>
        <v>14.523300000000001</v>
      </c>
      <c r="S40" s="67">
        <f t="shared" ref="S40:S71" si="16">RANK(R40,R$8:R$73,0)</f>
        <v>37</v>
      </c>
    </row>
    <row r="41" spans="1:19" x14ac:dyDescent="0.3">
      <c r="A41" s="63" t="s">
        <v>299</v>
      </c>
      <c r="B41" s="64">
        <f>VLOOKUP($A41,'Return Data'!$B$7:$R$2843,3,0)</f>
        <v>44393</v>
      </c>
      <c r="C41" s="65">
        <f>VLOOKUP($A41,'Return Data'!$B$7:$R$2843,4,0)</f>
        <v>817.63134418903701</v>
      </c>
      <c r="D41" s="65">
        <f>VLOOKUP($A41,'Return Data'!$B$7:$R$2843,10,0)</f>
        <v>13.8514</v>
      </c>
      <c r="E41" s="66">
        <f t="shared" si="10"/>
        <v>39</v>
      </c>
      <c r="F41" s="65">
        <f>VLOOKUP($A41,'Return Data'!$B$7:$R$2843,11,0)</f>
        <v>15.306800000000001</v>
      </c>
      <c r="G41" s="66">
        <f t="shared" si="11"/>
        <v>47</v>
      </c>
      <c r="H41" s="65">
        <f>VLOOKUP($A41,'Return Data'!$B$7:$R$2843,12,0)</f>
        <v>45.199599999999997</v>
      </c>
      <c r="I41" s="66">
        <f t="shared" si="12"/>
        <v>33</v>
      </c>
      <c r="J41" s="65">
        <f>VLOOKUP($A41,'Return Data'!$B$7:$R$2843,13,0)</f>
        <v>57.064799999999998</v>
      </c>
      <c r="K41" s="66">
        <f t="shared" si="13"/>
        <v>41</v>
      </c>
      <c r="L41" s="65">
        <f>VLOOKUP($A41,'Return Data'!$B$7:$R$2843,17,0)</f>
        <v>19.8339</v>
      </c>
      <c r="M41" s="66">
        <f t="shared" si="14"/>
        <v>41</v>
      </c>
      <c r="N41" s="65">
        <f>VLOOKUP($A41,'Return Data'!$B$7:$R$2843,14,0)</f>
        <v>13.605600000000001</v>
      </c>
      <c r="O41" s="66">
        <f t="shared" si="15"/>
        <v>35</v>
      </c>
      <c r="P41" s="65">
        <f>VLOOKUP($A41,'Return Data'!$B$7:$R$2843,15,0)</f>
        <v>11.5534</v>
      </c>
      <c r="Q41" s="66">
        <f>RANK(P41,P$8:P$73,0)</f>
        <v>33</v>
      </c>
      <c r="R41" s="65">
        <f>VLOOKUP($A41,'Return Data'!$B$7:$R$2843,16,0)</f>
        <v>19.005400000000002</v>
      </c>
      <c r="S41" s="67">
        <f t="shared" si="16"/>
        <v>14</v>
      </c>
    </row>
    <row r="42" spans="1:19" x14ac:dyDescent="0.3">
      <c r="A42" s="63" t="s">
        <v>300</v>
      </c>
      <c r="B42" s="64">
        <f>VLOOKUP($A42,'Return Data'!$B$7:$R$2843,3,0)</f>
        <v>44393</v>
      </c>
      <c r="C42" s="65">
        <f>VLOOKUP($A42,'Return Data'!$B$7:$R$2843,4,0)</f>
        <v>446.13806449561002</v>
      </c>
      <c r="D42" s="65">
        <f>VLOOKUP($A42,'Return Data'!$B$7:$R$2843,10,0)</f>
        <v>13.846299999999999</v>
      </c>
      <c r="E42" s="66">
        <f t="shared" si="10"/>
        <v>40</v>
      </c>
      <c r="F42" s="65">
        <f>VLOOKUP($A42,'Return Data'!$B$7:$R$2843,11,0)</f>
        <v>15.257199999999999</v>
      </c>
      <c r="G42" s="66">
        <f t="shared" si="11"/>
        <v>48</v>
      </c>
      <c r="H42" s="65">
        <f>VLOOKUP($A42,'Return Data'!$B$7:$R$2843,12,0)</f>
        <v>45.011000000000003</v>
      </c>
      <c r="I42" s="66">
        <f t="shared" si="12"/>
        <v>34</v>
      </c>
      <c r="J42" s="65">
        <f>VLOOKUP($A42,'Return Data'!$B$7:$R$2843,13,0)</f>
        <v>56.605800000000002</v>
      </c>
      <c r="K42" s="66">
        <f t="shared" si="13"/>
        <v>44</v>
      </c>
      <c r="L42" s="65">
        <f>VLOOKUP($A42,'Return Data'!$B$7:$R$2843,17,0)</f>
        <v>20.072900000000001</v>
      </c>
      <c r="M42" s="66">
        <f t="shared" si="14"/>
        <v>40</v>
      </c>
      <c r="N42" s="65">
        <f>VLOOKUP($A42,'Return Data'!$B$7:$R$2843,14,0)</f>
        <v>13.7804</v>
      </c>
      <c r="O42" s="66">
        <f t="shared" si="15"/>
        <v>34</v>
      </c>
      <c r="P42" s="65">
        <f>VLOOKUP($A42,'Return Data'!$B$7:$R$2843,15,0)</f>
        <v>14.6372</v>
      </c>
      <c r="Q42" s="66">
        <f>RANK(P42,P$8:P$73,0)</f>
        <v>16</v>
      </c>
      <c r="R42" s="65">
        <f>VLOOKUP($A42,'Return Data'!$B$7:$R$2843,16,0)</f>
        <v>16.190799999999999</v>
      </c>
      <c r="S42" s="67">
        <f t="shared" si="16"/>
        <v>24</v>
      </c>
    </row>
    <row r="43" spans="1:19" x14ac:dyDescent="0.3">
      <c r="A43" s="63" t="s">
        <v>301</v>
      </c>
      <c r="B43" s="64">
        <f>VLOOKUP($A43,'Return Data'!$B$7:$R$2843,3,0)</f>
        <v>44393</v>
      </c>
      <c r="C43" s="65">
        <f>VLOOKUP($A43,'Return Data'!$B$7:$R$2843,4,0)</f>
        <v>203.36250000000001</v>
      </c>
      <c r="D43" s="65">
        <f>VLOOKUP($A43,'Return Data'!$B$7:$R$2843,10,0)</f>
        <v>23.915700000000001</v>
      </c>
      <c r="E43" s="66">
        <f t="shared" si="10"/>
        <v>8</v>
      </c>
      <c r="F43" s="65">
        <f>VLOOKUP($A43,'Return Data'!$B$7:$R$2843,11,0)</f>
        <v>37.169699999999999</v>
      </c>
      <c r="G43" s="66">
        <f t="shared" si="11"/>
        <v>8</v>
      </c>
      <c r="H43" s="65">
        <f>VLOOKUP($A43,'Return Data'!$B$7:$R$2843,12,0)</f>
        <v>80.059100000000001</v>
      </c>
      <c r="I43" s="66">
        <f t="shared" si="12"/>
        <v>7</v>
      </c>
      <c r="J43" s="65">
        <f>VLOOKUP($A43,'Return Data'!$B$7:$R$2843,13,0)</f>
        <v>113.3002</v>
      </c>
      <c r="K43" s="66">
        <f t="shared" si="13"/>
        <v>6</v>
      </c>
      <c r="L43" s="65">
        <f>VLOOKUP($A43,'Return Data'!$B$7:$R$2843,17,0)</f>
        <v>46.209099999999999</v>
      </c>
      <c r="M43" s="66">
        <f t="shared" si="14"/>
        <v>1</v>
      </c>
      <c r="N43" s="65">
        <f>VLOOKUP($A43,'Return Data'!$B$7:$R$2843,14,0)</f>
        <v>31.573899999999998</v>
      </c>
      <c r="O43" s="66">
        <f t="shared" si="15"/>
        <v>2</v>
      </c>
      <c r="P43" s="65">
        <f>VLOOKUP($A43,'Return Data'!$B$7:$R$2843,15,0)</f>
        <v>23.948799999999999</v>
      </c>
      <c r="Q43" s="66">
        <f>RANK(P43,P$8:P$73,0)</f>
        <v>3</v>
      </c>
      <c r="R43" s="65">
        <f>VLOOKUP($A43,'Return Data'!$B$7:$R$2843,16,0)</f>
        <v>15.186500000000001</v>
      </c>
      <c r="S43" s="67">
        <f t="shared" si="16"/>
        <v>30</v>
      </c>
    </row>
    <row r="44" spans="1:19" x14ac:dyDescent="0.3">
      <c r="A44" s="63" t="s">
        <v>302</v>
      </c>
      <c r="B44" s="64">
        <f>VLOOKUP($A44,'Return Data'!$B$7:$R$2843,3,0)</f>
        <v>44393</v>
      </c>
      <c r="C44" s="65">
        <f>VLOOKUP($A44,'Return Data'!$B$7:$R$2843,4,0)</f>
        <v>72.62</v>
      </c>
      <c r="D44" s="65">
        <f>VLOOKUP($A44,'Return Data'!$B$7:$R$2843,10,0)</f>
        <v>11.1587</v>
      </c>
      <c r="E44" s="66">
        <f t="shared" si="10"/>
        <v>57</v>
      </c>
      <c r="F44" s="65">
        <f>VLOOKUP($A44,'Return Data'!$B$7:$R$2843,11,0)</f>
        <v>14.4163</v>
      </c>
      <c r="G44" s="66">
        <f t="shared" si="11"/>
        <v>51</v>
      </c>
      <c r="H44" s="65">
        <f>VLOOKUP($A44,'Return Data'!$B$7:$R$2843,12,0)</f>
        <v>42.336300000000001</v>
      </c>
      <c r="I44" s="66">
        <f t="shared" si="12"/>
        <v>48</v>
      </c>
      <c r="J44" s="65">
        <f>VLOOKUP($A44,'Return Data'!$B$7:$R$2843,13,0)</f>
        <v>59.920699999999997</v>
      </c>
      <c r="K44" s="66">
        <f t="shared" si="13"/>
        <v>32</v>
      </c>
      <c r="L44" s="65">
        <f>VLOOKUP($A44,'Return Data'!$B$7:$R$2843,17,0)</f>
        <v>15.3786</v>
      </c>
      <c r="M44" s="66">
        <f t="shared" si="14"/>
        <v>59</v>
      </c>
      <c r="N44" s="65">
        <f>VLOOKUP($A44,'Return Data'!$B$7:$R$2843,14,0)</f>
        <v>11.615399999999999</v>
      </c>
      <c r="O44" s="66">
        <f t="shared" si="15"/>
        <v>43</v>
      </c>
      <c r="P44" s="65">
        <f>VLOOKUP($A44,'Return Data'!$B$7:$R$2843,15,0)</f>
        <v>10.997</v>
      </c>
      <c r="Q44" s="66">
        <f>RANK(P44,P$8:P$73,0)</f>
        <v>36</v>
      </c>
      <c r="R44" s="65">
        <f>VLOOKUP($A44,'Return Data'!$B$7:$R$2843,16,0)</f>
        <v>16.8917</v>
      </c>
      <c r="S44" s="67">
        <f t="shared" si="16"/>
        <v>20</v>
      </c>
    </row>
    <row r="45" spans="1:19" x14ac:dyDescent="0.3">
      <c r="A45" s="63" t="s">
        <v>373</v>
      </c>
      <c r="B45" s="64">
        <f>VLOOKUP($A45,'Return Data'!$B$7:$R$2843,3,0)</f>
        <v>44393</v>
      </c>
      <c r="C45" s="65">
        <f>VLOOKUP($A45,'Return Data'!$B$7:$R$2843,4,0)</f>
        <v>644.42468826315405</v>
      </c>
      <c r="D45" s="65">
        <f>VLOOKUP($A45,'Return Data'!$B$7:$R$2843,10,0)</f>
        <v>13.8962</v>
      </c>
      <c r="E45" s="66">
        <f t="shared" si="10"/>
        <v>38</v>
      </c>
      <c r="F45" s="65">
        <f>VLOOKUP($A45,'Return Data'!$B$7:$R$2843,11,0)</f>
        <v>16.4877</v>
      </c>
      <c r="G45" s="66">
        <f t="shared" si="11"/>
        <v>38</v>
      </c>
      <c r="H45" s="65">
        <f>VLOOKUP($A45,'Return Data'!$B$7:$R$2843,12,0)</f>
        <v>44.7179</v>
      </c>
      <c r="I45" s="66">
        <f t="shared" si="12"/>
        <v>35</v>
      </c>
      <c r="J45" s="65">
        <f>VLOOKUP($A45,'Return Data'!$B$7:$R$2843,13,0)</f>
        <v>57.443800000000003</v>
      </c>
      <c r="K45" s="66">
        <f t="shared" si="13"/>
        <v>38</v>
      </c>
      <c r="L45" s="65">
        <f>VLOOKUP($A45,'Return Data'!$B$7:$R$2843,17,0)</f>
        <v>21.035</v>
      </c>
      <c r="M45" s="66">
        <f t="shared" si="14"/>
        <v>36</v>
      </c>
      <c r="N45" s="65">
        <f>VLOOKUP($A45,'Return Data'!$B$7:$R$2843,14,0)</f>
        <v>16.0138</v>
      </c>
      <c r="O45" s="66">
        <f t="shared" si="15"/>
        <v>18</v>
      </c>
      <c r="P45" s="65">
        <f>VLOOKUP($A45,'Return Data'!$B$7:$R$2843,15,0)</f>
        <v>12.368399999999999</v>
      </c>
      <c r="Q45" s="66">
        <f>RANK(P45,P$8:P$73,0)</f>
        <v>29</v>
      </c>
      <c r="R45" s="65">
        <f>VLOOKUP($A45,'Return Data'!$B$7:$R$2843,16,0)</f>
        <v>15.8512</v>
      </c>
      <c r="S45" s="67">
        <f t="shared" si="16"/>
        <v>25</v>
      </c>
    </row>
    <row r="46" spans="1:19" x14ac:dyDescent="0.3">
      <c r="A46" s="63" t="s">
        <v>304</v>
      </c>
      <c r="B46" s="64">
        <f>VLOOKUP($A46,'Return Data'!$B$7:$R$2843,3,0)</f>
        <v>44393</v>
      </c>
      <c r="C46" s="65">
        <f>VLOOKUP($A46,'Return Data'!$B$7:$R$2843,4,0)</f>
        <v>22.839700000000001</v>
      </c>
      <c r="D46" s="65">
        <f>VLOOKUP($A46,'Return Data'!$B$7:$R$2843,10,0)</f>
        <v>16.813400000000001</v>
      </c>
      <c r="E46" s="66">
        <f t="shared" si="10"/>
        <v>16</v>
      </c>
      <c r="F46" s="65">
        <f>VLOOKUP($A46,'Return Data'!$B$7:$R$2843,11,0)</f>
        <v>24.105899999999998</v>
      </c>
      <c r="G46" s="66">
        <f t="shared" si="11"/>
        <v>17</v>
      </c>
      <c r="H46" s="65">
        <f>VLOOKUP($A46,'Return Data'!$B$7:$R$2843,12,0)</f>
        <v>54.0839</v>
      </c>
      <c r="I46" s="66">
        <f t="shared" si="12"/>
        <v>19</v>
      </c>
      <c r="J46" s="65">
        <f>VLOOKUP($A46,'Return Data'!$B$7:$R$2843,13,0)</f>
        <v>80.409800000000004</v>
      </c>
      <c r="K46" s="66">
        <f t="shared" si="13"/>
        <v>15</v>
      </c>
      <c r="L46" s="65">
        <f>VLOOKUP($A46,'Return Data'!$B$7:$R$2843,17,0)</f>
        <v>29.073699999999999</v>
      </c>
      <c r="M46" s="66">
        <f t="shared" si="14"/>
        <v>15</v>
      </c>
      <c r="N46" s="65">
        <f>VLOOKUP($A46,'Return Data'!$B$7:$R$2843,14,0)</f>
        <v>22.960999999999999</v>
      </c>
      <c r="O46" s="66">
        <f t="shared" si="15"/>
        <v>5</v>
      </c>
      <c r="P46" s="65"/>
      <c r="Q46" s="66"/>
      <c r="R46" s="65">
        <f>VLOOKUP($A46,'Return Data'!$B$7:$R$2843,16,0)</f>
        <v>16.877199999999998</v>
      </c>
      <c r="S46" s="67">
        <f t="shared" si="16"/>
        <v>21</v>
      </c>
    </row>
    <row r="47" spans="1:19" x14ac:dyDescent="0.3">
      <c r="A47" s="63" t="s">
        <v>305</v>
      </c>
      <c r="B47" s="64">
        <f>VLOOKUP($A47,'Return Data'!$B$7:$R$2843,3,0)</f>
        <v>44393</v>
      </c>
      <c r="C47" s="65">
        <f>VLOOKUP($A47,'Return Data'!$B$7:$R$2843,4,0)</f>
        <v>23.735199999999999</v>
      </c>
      <c r="D47" s="65">
        <f>VLOOKUP($A47,'Return Data'!$B$7:$R$2843,10,0)</f>
        <v>17.330200000000001</v>
      </c>
      <c r="E47" s="66">
        <f t="shared" si="10"/>
        <v>14</v>
      </c>
      <c r="F47" s="65">
        <f>VLOOKUP($A47,'Return Data'!$B$7:$R$2843,11,0)</f>
        <v>24.006399999999999</v>
      </c>
      <c r="G47" s="66">
        <f t="shared" si="11"/>
        <v>18</v>
      </c>
      <c r="H47" s="65">
        <f>VLOOKUP($A47,'Return Data'!$B$7:$R$2843,12,0)</f>
        <v>53.4392</v>
      </c>
      <c r="I47" s="66">
        <f t="shared" si="12"/>
        <v>21</v>
      </c>
      <c r="J47" s="65">
        <f>VLOOKUP($A47,'Return Data'!$B$7:$R$2843,13,0)</f>
        <v>80.039900000000003</v>
      </c>
      <c r="K47" s="66">
        <f t="shared" si="13"/>
        <v>16</v>
      </c>
      <c r="L47" s="65">
        <f>VLOOKUP($A47,'Return Data'!$B$7:$R$2843,17,0)</f>
        <v>29.802499999999998</v>
      </c>
      <c r="M47" s="66">
        <f t="shared" si="14"/>
        <v>14</v>
      </c>
      <c r="N47" s="65">
        <f>VLOOKUP($A47,'Return Data'!$B$7:$R$2843,14,0)</f>
        <v>22.560600000000001</v>
      </c>
      <c r="O47" s="66">
        <f t="shared" si="15"/>
        <v>6</v>
      </c>
      <c r="P47" s="65">
        <f>VLOOKUP($A47,'Return Data'!$B$7:$R$2843,15,0)</f>
        <v>16.844100000000001</v>
      </c>
      <c r="Q47" s="66">
        <f>RANK(P47,P$8:P$73,0)</f>
        <v>7</v>
      </c>
      <c r="R47" s="65">
        <f>VLOOKUP($A47,'Return Data'!$B$7:$R$2843,16,0)</f>
        <v>14.6724</v>
      </c>
      <c r="S47" s="67">
        <f t="shared" si="16"/>
        <v>36</v>
      </c>
    </row>
    <row r="48" spans="1:19" x14ac:dyDescent="0.3">
      <c r="A48" s="63" t="s">
        <v>306</v>
      </c>
      <c r="B48" s="64">
        <f>VLOOKUP($A48,'Return Data'!$B$7:$R$2843,3,0)</f>
        <v>44393</v>
      </c>
      <c r="C48" s="65">
        <f>VLOOKUP($A48,'Return Data'!$B$7:$R$2843,4,0)</f>
        <v>22.323</v>
      </c>
      <c r="D48" s="65">
        <f>VLOOKUP($A48,'Return Data'!$B$7:$R$2843,10,0)</f>
        <v>16.6709</v>
      </c>
      <c r="E48" s="66">
        <f t="shared" si="10"/>
        <v>17</v>
      </c>
      <c r="F48" s="65">
        <f>VLOOKUP($A48,'Return Data'!$B$7:$R$2843,11,0)</f>
        <v>23.951899999999998</v>
      </c>
      <c r="G48" s="66">
        <f t="shared" si="11"/>
        <v>19</v>
      </c>
      <c r="H48" s="65">
        <f>VLOOKUP($A48,'Return Data'!$B$7:$R$2843,12,0)</f>
        <v>53.7577</v>
      </c>
      <c r="I48" s="66">
        <f t="shared" si="12"/>
        <v>20</v>
      </c>
      <c r="J48" s="65">
        <f>VLOOKUP($A48,'Return Data'!$B$7:$R$2843,13,0)</f>
        <v>80.934700000000007</v>
      </c>
      <c r="K48" s="66">
        <f t="shared" si="13"/>
        <v>13</v>
      </c>
      <c r="L48" s="65">
        <f>VLOOKUP($A48,'Return Data'!$B$7:$R$2843,17,0)</f>
        <v>28.278199999999998</v>
      </c>
      <c r="M48" s="66">
        <f t="shared" si="14"/>
        <v>16</v>
      </c>
      <c r="N48" s="65">
        <f>VLOOKUP($A48,'Return Data'!$B$7:$R$2843,14,0)</f>
        <v>20.619</v>
      </c>
      <c r="O48" s="66">
        <f t="shared" si="15"/>
        <v>8</v>
      </c>
      <c r="P48" s="65">
        <f>VLOOKUP($A48,'Return Data'!$B$7:$R$2843,15,0)</f>
        <v>15.3941</v>
      </c>
      <c r="Q48" s="66">
        <f>RANK(P48,P$8:P$73,0)</f>
        <v>15</v>
      </c>
      <c r="R48" s="65">
        <f>VLOOKUP($A48,'Return Data'!$B$7:$R$2843,16,0)</f>
        <v>13.3681</v>
      </c>
      <c r="S48" s="67">
        <f t="shared" si="16"/>
        <v>40</v>
      </c>
    </row>
    <row r="49" spans="1:19" x14ac:dyDescent="0.3">
      <c r="A49" s="63" t="s">
        <v>307</v>
      </c>
      <c r="B49" s="64">
        <f>VLOOKUP($A49,'Return Data'!$B$7:$R$2843,3,0)</f>
        <v>44393</v>
      </c>
      <c r="C49" s="65">
        <f>VLOOKUP($A49,'Return Data'!$B$7:$R$2843,4,0)</f>
        <v>26.936399999999999</v>
      </c>
      <c r="D49" s="65">
        <f>VLOOKUP($A49,'Return Data'!$B$7:$R$2843,10,0)</f>
        <v>29.6921</v>
      </c>
      <c r="E49" s="66">
        <f t="shared" si="10"/>
        <v>7</v>
      </c>
      <c r="F49" s="65">
        <f>VLOOKUP($A49,'Return Data'!$B$7:$R$2843,11,0)</f>
        <v>41.068199999999997</v>
      </c>
      <c r="G49" s="66">
        <f t="shared" si="11"/>
        <v>7</v>
      </c>
      <c r="H49" s="65">
        <f>VLOOKUP($A49,'Return Data'!$B$7:$R$2843,12,0)</f>
        <v>80.028499999999994</v>
      </c>
      <c r="I49" s="66">
        <f t="shared" si="12"/>
        <v>8</v>
      </c>
      <c r="J49" s="65">
        <f>VLOOKUP($A49,'Return Data'!$B$7:$R$2843,13,0)</f>
        <v>106.9834</v>
      </c>
      <c r="K49" s="66">
        <f t="shared" si="13"/>
        <v>8</v>
      </c>
      <c r="L49" s="65">
        <f>VLOOKUP($A49,'Return Data'!$B$7:$R$2843,17,0)</f>
        <v>45.622700000000002</v>
      </c>
      <c r="M49" s="66">
        <f t="shared" si="14"/>
        <v>2</v>
      </c>
      <c r="N49" s="65">
        <f>VLOOKUP($A49,'Return Data'!$B$7:$R$2843,14,0)</f>
        <v>29.9267</v>
      </c>
      <c r="O49" s="66">
        <f t="shared" si="15"/>
        <v>4</v>
      </c>
      <c r="P49" s="65"/>
      <c r="Q49" s="66"/>
      <c r="R49" s="65">
        <f>VLOOKUP($A49,'Return Data'!$B$7:$R$2843,16,0)</f>
        <v>25.943200000000001</v>
      </c>
      <c r="S49" s="67">
        <f t="shared" si="16"/>
        <v>3</v>
      </c>
    </row>
    <row r="50" spans="1:19" x14ac:dyDescent="0.3">
      <c r="A50" s="63" t="s">
        <v>308</v>
      </c>
      <c r="B50" s="64">
        <f>VLOOKUP($A50,'Return Data'!$B$7:$R$2843,3,0)</f>
        <v>44393</v>
      </c>
      <c r="C50" s="65">
        <f>VLOOKUP($A50,'Return Data'!$B$7:$R$2843,4,0)</f>
        <v>16.650700000000001</v>
      </c>
      <c r="D50" s="65">
        <f>VLOOKUP($A50,'Return Data'!$B$7:$R$2843,10,0)</f>
        <v>15.5352</v>
      </c>
      <c r="E50" s="66">
        <f t="shared" si="10"/>
        <v>26</v>
      </c>
      <c r="F50" s="65">
        <f>VLOOKUP($A50,'Return Data'!$B$7:$R$2843,11,0)</f>
        <v>20.744700000000002</v>
      </c>
      <c r="G50" s="66">
        <f t="shared" si="11"/>
        <v>23</v>
      </c>
      <c r="H50" s="65">
        <f>VLOOKUP($A50,'Return Data'!$B$7:$R$2843,12,0)</f>
        <v>50.256700000000002</v>
      </c>
      <c r="I50" s="66">
        <f t="shared" si="12"/>
        <v>27</v>
      </c>
      <c r="J50" s="65">
        <f>VLOOKUP($A50,'Return Data'!$B$7:$R$2843,13,0)</f>
        <v>68.532799999999995</v>
      </c>
      <c r="K50" s="66">
        <f t="shared" si="13"/>
        <v>21</v>
      </c>
      <c r="L50" s="65">
        <f>VLOOKUP($A50,'Return Data'!$B$7:$R$2843,17,0)</f>
        <v>25.621300000000002</v>
      </c>
      <c r="M50" s="66">
        <f t="shared" si="14"/>
        <v>20</v>
      </c>
      <c r="N50" s="65"/>
      <c r="O50" s="66"/>
      <c r="P50" s="65"/>
      <c r="Q50" s="66"/>
      <c r="R50" s="65">
        <f>VLOOKUP($A50,'Return Data'!$B$7:$R$2843,16,0)</f>
        <v>18.525200000000002</v>
      </c>
      <c r="S50" s="67">
        <f t="shared" si="16"/>
        <v>16</v>
      </c>
    </row>
    <row r="51" spans="1:19" x14ac:dyDescent="0.3">
      <c r="A51" s="63" t="s">
        <v>309</v>
      </c>
      <c r="B51" s="64">
        <f>VLOOKUP($A51,'Return Data'!$B$7:$R$2843,3,0)</f>
        <v>44393</v>
      </c>
      <c r="C51" s="65">
        <f>VLOOKUP($A51,'Return Data'!$B$7:$R$2843,4,0)</f>
        <v>14.9802</v>
      </c>
      <c r="D51" s="65">
        <f>VLOOKUP($A51,'Return Data'!$B$7:$R$2843,10,0)</f>
        <v>14.027100000000001</v>
      </c>
      <c r="E51" s="66">
        <f t="shared" si="10"/>
        <v>36</v>
      </c>
      <c r="F51" s="65">
        <f>VLOOKUP($A51,'Return Data'!$B$7:$R$2843,11,0)</f>
        <v>18.415900000000001</v>
      </c>
      <c r="G51" s="66">
        <f t="shared" si="11"/>
        <v>31</v>
      </c>
      <c r="H51" s="65">
        <f>VLOOKUP($A51,'Return Data'!$B$7:$R$2843,12,0)</f>
        <v>43.653599999999997</v>
      </c>
      <c r="I51" s="66">
        <f t="shared" si="12"/>
        <v>39</v>
      </c>
      <c r="J51" s="65">
        <f>VLOOKUP($A51,'Return Data'!$B$7:$R$2843,13,0)</f>
        <v>59.5777</v>
      </c>
      <c r="K51" s="66">
        <f t="shared" si="13"/>
        <v>35</v>
      </c>
      <c r="L51" s="65">
        <f>VLOOKUP($A51,'Return Data'!$B$7:$R$2843,17,0)</f>
        <v>21.202200000000001</v>
      </c>
      <c r="M51" s="66">
        <f t="shared" si="14"/>
        <v>35</v>
      </c>
      <c r="N51" s="65"/>
      <c r="O51" s="66"/>
      <c r="P51" s="65"/>
      <c r="Q51" s="66"/>
      <c r="R51" s="65">
        <f>VLOOKUP($A51,'Return Data'!$B$7:$R$2843,16,0)</f>
        <v>12.999599999999999</v>
      </c>
      <c r="S51" s="67">
        <f t="shared" si="16"/>
        <v>42</v>
      </c>
    </row>
    <row r="52" spans="1:19" x14ac:dyDescent="0.3">
      <c r="A52" s="63" t="s">
        <v>310</v>
      </c>
      <c r="B52" s="64">
        <f>VLOOKUP($A52,'Return Data'!$B$7:$R$2843,3,0)</f>
        <v>44393</v>
      </c>
      <c r="C52" s="65">
        <f>VLOOKUP($A52,'Return Data'!$B$7:$R$2843,4,0)</f>
        <v>72.649299999999997</v>
      </c>
      <c r="D52" s="65">
        <f>VLOOKUP($A52,'Return Data'!$B$7:$R$2843,10,0)</f>
        <v>19.5061</v>
      </c>
      <c r="E52" s="66">
        <f t="shared" si="10"/>
        <v>12</v>
      </c>
      <c r="F52" s="65">
        <f>VLOOKUP($A52,'Return Data'!$B$7:$R$2843,11,0)</f>
        <v>29.8338</v>
      </c>
      <c r="G52" s="66">
        <f t="shared" si="11"/>
        <v>12</v>
      </c>
      <c r="H52" s="65">
        <f>VLOOKUP($A52,'Return Data'!$B$7:$R$2843,12,0)</f>
        <v>56.468899999999998</v>
      </c>
      <c r="I52" s="66">
        <f t="shared" si="12"/>
        <v>15</v>
      </c>
      <c r="J52" s="65">
        <f>VLOOKUP($A52,'Return Data'!$B$7:$R$2843,13,0)</f>
        <v>86.153800000000004</v>
      </c>
      <c r="K52" s="66">
        <f t="shared" si="13"/>
        <v>10</v>
      </c>
      <c r="L52" s="65">
        <f>VLOOKUP($A52,'Return Data'!$B$7:$R$2843,17,0)</f>
        <v>40.040999999999997</v>
      </c>
      <c r="M52" s="66">
        <f t="shared" si="14"/>
        <v>4</v>
      </c>
      <c r="N52" s="65">
        <f>VLOOKUP($A52,'Return Data'!$B$7:$R$2843,14,0)</f>
        <v>30.725899999999999</v>
      </c>
      <c r="O52" s="66">
        <f>RANK(N52,N$8:N$73,0)</f>
        <v>3</v>
      </c>
      <c r="P52" s="65">
        <f>VLOOKUP($A52,'Return Data'!$B$7:$R$2843,15,0)</f>
        <v>23.9499</v>
      </c>
      <c r="Q52" s="66">
        <f>RANK(P52,P$8:P$73,0)</f>
        <v>2</v>
      </c>
      <c r="R52" s="65">
        <f>VLOOKUP($A52,'Return Data'!$B$7:$R$2843,16,0)</f>
        <v>23.755500000000001</v>
      </c>
      <c r="S52" s="67">
        <f t="shared" si="16"/>
        <v>5</v>
      </c>
    </row>
    <row r="53" spans="1:19" x14ac:dyDescent="0.3">
      <c r="A53" s="63" t="s">
        <v>311</v>
      </c>
      <c r="B53" s="64">
        <f>VLOOKUP($A53,'Return Data'!$B$7:$R$2843,3,0)</f>
        <v>44393</v>
      </c>
      <c r="C53" s="65">
        <f>VLOOKUP($A53,'Return Data'!$B$7:$R$2843,4,0)</f>
        <v>52.032499999999999</v>
      </c>
      <c r="D53" s="65">
        <f>VLOOKUP($A53,'Return Data'!$B$7:$R$2843,10,0)</f>
        <v>20.488600000000002</v>
      </c>
      <c r="E53" s="66">
        <f t="shared" si="10"/>
        <v>11</v>
      </c>
      <c r="F53" s="65">
        <f>VLOOKUP($A53,'Return Data'!$B$7:$R$2843,11,0)</f>
        <v>31.268599999999999</v>
      </c>
      <c r="G53" s="66">
        <f t="shared" si="11"/>
        <v>9</v>
      </c>
      <c r="H53" s="65">
        <f>VLOOKUP($A53,'Return Data'!$B$7:$R$2843,12,0)</f>
        <v>57.641800000000003</v>
      </c>
      <c r="I53" s="66">
        <f t="shared" si="12"/>
        <v>13</v>
      </c>
      <c r="J53" s="65">
        <f>VLOOKUP($A53,'Return Data'!$B$7:$R$2843,13,0)</f>
        <v>88.853399999999993</v>
      </c>
      <c r="K53" s="66">
        <f t="shared" si="13"/>
        <v>9</v>
      </c>
      <c r="L53" s="65">
        <f>VLOOKUP($A53,'Return Data'!$B$7:$R$2843,17,0)</f>
        <v>43.161799999999999</v>
      </c>
      <c r="M53" s="66">
        <f t="shared" si="14"/>
        <v>3</v>
      </c>
      <c r="N53" s="65">
        <f>VLOOKUP($A53,'Return Data'!$B$7:$R$2843,14,0)</f>
        <v>32.646099999999997</v>
      </c>
      <c r="O53" s="66">
        <f>RANK(N53,N$8:N$73,0)</f>
        <v>1</v>
      </c>
      <c r="P53" s="65">
        <f>VLOOKUP($A53,'Return Data'!$B$7:$R$2843,15,0)</f>
        <v>24.411799999999999</v>
      </c>
      <c r="Q53" s="66">
        <f>RANK(P53,P$8:P$73,0)</f>
        <v>1</v>
      </c>
      <c r="R53" s="65">
        <f>VLOOKUP($A53,'Return Data'!$B$7:$R$2843,16,0)</f>
        <v>25.322199999999999</v>
      </c>
      <c r="S53" s="67">
        <f t="shared" si="16"/>
        <v>4</v>
      </c>
    </row>
    <row r="54" spans="1:19" x14ac:dyDescent="0.3">
      <c r="A54" s="63" t="s">
        <v>312</v>
      </c>
      <c r="B54" s="64">
        <f>VLOOKUP($A54,'Return Data'!$B$7:$R$2843,3,0)</f>
        <v>44393</v>
      </c>
      <c r="C54" s="65">
        <f>VLOOKUP($A54,'Return Data'!$B$7:$R$2843,4,0)</f>
        <v>14.1958</v>
      </c>
      <c r="D54" s="65">
        <f>VLOOKUP($A54,'Return Data'!$B$7:$R$2843,10,0)</f>
        <v>8.5222999999999995</v>
      </c>
      <c r="E54" s="66">
        <f t="shared" si="10"/>
        <v>64</v>
      </c>
      <c r="F54" s="65">
        <f>VLOOKUP($A54,'Return Data'!$B$7:$R$2843,11,0)</f>
        <v>7.0217999999999998</v>
      </c>
      <c r="G54" s="66">
        <f t="shared" si="11"/>
        <v>66</v>
      </c>
      <c r="H54" s="65">
        <f>VLOOKUP($A54,'Return Data'!$B$7:$R$2843,12,0)</f>
        <v>26.187100000000001</v>
      </c>
      <c r="I54" s="66">
        <f t="shared" si="12"/>
        <v>66</v>
      </c>
      <c r="J54" s="65">
        <f>VLOOKUP($A54,'Return Data'!$B$7:$R$2843,13,0)</f>
        <v>34.264600000000002</v>
      </c>
      <c r="K54" s="66">
        <f t="shared" si="13"/>
        <v>66</v>
      </c>
      <c r="L54" s="65"/>
      <c r="M54" s="66"/>
      <c r="N54" s="65"/>
      <c r="O54" s="66"/>
      <c r="P54" s="65"/>
      <c r="Q54" s="66"/>
      <c r="R54" s="65">
        <f>VLOOKUP($A54,'Return Data'!$B$7:$R$2843,16,0)</f>
        <v>15.213699999999999</v>
      </c>
      <c r="S54" s="67">
        <f t="shared" si="16"/>
        <v>29</v>
      </c>
    </row>
    <row r="55" spans="1:19" x14ac:dyDescent="0.3">
      <c r="A55" s="63" t="s">
        <v>313</v>
      </c>
      <c r="B55" s="64">
        <f>VLOOKUP($A55,'Return Data'!$B$7:$R$2843,3,0)</f>
        <v>44393</v>
      </c>
      <c r="C55" s="65">
        <f>VLOOKUP($A55,'Return Data'!$B$7:$R$2843,4,0)</f>
        <v>134.68520000000001</v>
      </c>
      <c r="D55" s="65">
        <f>VLOOKUP($A55,'Return Data'!$B$7:$R$2843,10,0)</f>
        <v>11.6913</v>
      </c>
      <c r="E55" s="66">
        <f t="shared" si="10"/>
        <v>55</v>
      </c>
      <c r="F55" s="65">
        <f>VLOOKUP($A55,'Return Data'!$B$7:$R$2843,11,0)</f>
        <v>15.3413</v>
      </c>
      <c r="G55" s="66">
        <f t="shared" si="11"/>
        <v>46</v>
      </c>
      <c r="H55" s="65">
        <f>VLOOKUP($A55,'Return Data'!$B$7:$R$2843,12,0)</f>
        <v>41.357599999999998</v>
      </c>
      <c r="I55" s="66">
        <f t="shared" si="12"/>
        <v>51</v>
      </c>
      <c r="J55" s="65">
        <f>VLOOKUP($A55,'Return Data'!$B$7:$R$2843,13,0)</f>
        <v>55.092599999999997</v>
      </c>
      <c r="K55" s="66">
        <f t="shared" si="13"/>
        <v>48</v>
      </c>
      <c r="L55" s="65">
        <f>VLOOKUP($A55,'Return Data'!$B$7:$R$2843,17,0)</f>
        <v>16.294799999999999</v>
      </c>
      <c r="M55" s="66">
        <f t="shared" ref="M55:M73" si="17">RANK(L55,L$8:L$73,0)</f>
        <v>56</v>
      </c>
      <c r="N55" s="65">
        <f>VLOOKUP($A55,'Return Data'!$B$7:$R$2843,14,0)</f>
        <v>10.558999999999999</v>
      </c>
      <c r="O55" s="66">
        <f>RANK(N55,N$8:N$73,0)</f>
        <v>47</v>
      </c>
      <c r="P55" s="65">
        <f>VLOOKUP($A55,'Return Data'!$B$7:$R$2843,15,0)</f>
        <v>11.0633</v>
      </c>
      <c r="Q55" s="66">
        <f>RANK(P55,P$8:P$73,0)</f>
        <v>35</v>
      </c>
      <c r="R55" s="65">
        <f>VLOOKUP($A55,'Return Data'!$B$7:$R$2843,16,0)</f>
        <v>15.3973</v>
      </c>
      <c r="S55" s="67">
        <f t="shared" si="16"/>
        <v>27</v>
      </c>
    </row>
    <row r="56" spans="1:19" x14ac:dyDescent="0.3">
      <c r="A56" s="63" t="s">
        <v>314</v>
      </c>
      <c r="B56" s="64">
        <f>VLOOKUP($A56,'Return Data'!$B$7:$R$2843,3,0)</f>
        <v>44393</v>
      </c>
      <c r="C56" s="65">
        <f>VLOOKUP($A56,'Return Data'!$B$7:$R$2843,4,0)</f>
        <v>16.882400000000001</v>
      </c>
      <c r="D56" s="65">
        <f>VLOOKUP($A56,'Return Data'!$B$7:$R$2843,10,0)</f>
        <v>38.996699999999997</v>
      </c>
      <c r="E56" s="66">
        <f t="shared" si="10"/>
        <v>3</v>
      </c>
      <c r="F56" s="65">
        <f>VLOOKUP($A56,'Return Data'!$B$7:$R$2843,11,0)</f>
        <v>49.388500000000001</v>
      </c>
      <c r="G56" s="66">
        <f t="shared" si="11"/>
        <v>4</v>
      </c>
      <c r="H56" s="65">
        <f>VLOOKUP($A56,'Return Data'!$B$7:$R$2843,12,0)</f>
        <v>94.582899999999995</v>
      </c>
      <c r="I56" s="66">
        <f t="shared" si="12"/>
        <v>4</v>
      </c>
      <c r="J56" s="65">
        <f>VLOOKUP($A56,'Return Data'!$B$7:$R$2843,13,0)</f>
        <v>117.58750000000001</v>
      </c>
      <c r="K56" s="66">
        <f t="shared" si="13"/>
        <v>4</v>
      </c>
      <c r="L56" s="65">
        <f>VLOOKUP($A56,'Return Data'!$B$7:$R$2843,17,0)</f>
        <v>32.476999999999997</v>
      </c>
      <c r="M56" s="66">
        <f t="shared" si="17"/>
        <v>11</v>
      </c>
      <c r="N56" s="65">
        <f>VLOOKUP($A56,'Return Data'!$B$7:$R$2843,14,0)</f>
        <v>13.903700000000001</v>
      </c>
      <c r="O56" s="66">
        <f>RANK(N56,N$8:N$73,0)</f>
        <v>33</v>
      </c>
      <c r="P56" s="65"/>
      <c r="Q56" s="66"/>
      <c r="R56" s="65">
        <f>VLOOKUP($A56,'Return Data'!$B$7:$R$2843,16,0)</f>
        <v>11.893000000000001</v>
      </c>
      <c r="S56" s="67">
        <f t="shared" si="16"/>
        <v>48</v>
      </c>
    </row>
    <row r="57" spans="1:19" x14ac:dyDescent="0.3">
      <c r="A57" s="63" t="s">
        <v>315</v>
      </c>
      <c r="B57" s="64">
        <f>VLOOKUP($A57,'Return Data'!$B$7:$R$2843,3,0)</f>
        <v>44393</v>
      </c>
      <c r="C57" s="65">
        <f>VLOOKUP($A57,'Return Data'!$B$7:$R$2843,4,0)</f>
        <v>14.533799999999999</v>
      </c>
      <c r="D57" s="65">
        <f>VLOOKUP($A57,'Return Data'!$B$7:$R$2843,10,0)</f>
        <v>38.682600000000001</v>
      </c>
      <c r="E57" s="66">
        <f t="shared" si="10"/>
        <v>4</v>
      </c>
      <c r="F57" s="65">
        <f>VLOOKUP($A57,'Return Data'!$B$7:$R$2843,11,0)</f>
        <v>50.559399999999997</v>
      </c>
      <c r="G57" s="66">
        <f t="shared" si="11"/>
        <v>3</v>
      </c>
      <c r="H57" s="65">
        <f>VLOOKUP($A57,'Return Data'!$B$7:$R$2843,12,0)</f>
        <v>96.8523</v>
      </c>
      <c r="I57" s="66">
        <f t="shared" si="12"/>
        <v>3</v>
      </c>
      <c r="J57" s="65">
        <f>VLOOKUP($A57,'Return Data'!$B$7:$R$2843,13,0)</f>
        <v>118.932</v>
      </c>
      <c r="K57" s="66">
        <f t="shared" si="13"/>
        <v>3</v>
      </c>
      <c r="L57" s="65">
        <f>VLOOKUP($A57,'Return Data'!$B$7:$R$2843,17,0)</f>
        <v>33.543500000000002</v>
      </c>
      <c r="M57" s="66">
        <f t="shared" si="17"/>
        <v>10</v>
      </c>
      <c r="N57" s="65">
        <f>VLOOKUP($A57,'Return Data'!$B$7:$R$2843,14,0)</f>
        <v>14.0716</v>
      </c>
      <c r="O57" s="66">
        <f>RANK(N57,N$8:N$73,0)</f>
        <v>32</v>
      </c>
      <c r="P57" s="65"/>
      <c r="Q57" s="66"/>
      <c r="R57" s="65">
        <f>VLOOKUP($A57,'Return Data'!$B$7:$R$2843,16,0)</f>
        <v>9.0512999999999995</v>
      </c>
      <c r="S57" s="67">
        <f t="shared" si="16"/>
        <v>59</v>
      </c>
    </row>
    <row r="58" spans="1:19" x14ac:dyDescent="0.3">
      <c r="A58" s="63" t="s">
        <v>316</v>
      </c>
      <c r="B58" s="64">
        <f>VLOOKUP($A58,'Return Data'!$B$7:$R$2843,3,0)</f>
        <v>44393</v>
      </c>
      <c r="C58" s="65">
        <f>VLOOKUP($A58,'Return Data'!$B$7:$R$2843,4,0)</f>
        <v>13.416399999999999</v>
      </c>
      <c r="D58" s="65">
        <f>VLOOKUP($A58,'Return Data'!$B$7:$R$2843,10,0)</f>
        <v>41.104999999999997</v>
      </c>
      <c r="E58" s="66">
        <f t="shared" si="10"/>
        <v>1</v>
      </c>
      <c r="F58" s="65">
        <f>VLOOKUP($A58,'Return Data'!$B$7:$R$2843,11,0)</f>
        <v>54.500999999999998</v>
      </c>
      <c r="G58" s="66">
        <f t="shared" si="11"/>
        <v>1</v>
      </c>
      <c r="H58" s="65">
        <f>VLOOKUP($A58,'Return Data'!$B$7:$R$2843,12,0)</f>
        <v>102.2522</v>
      </c>
      <c r="I58" s="66">
        <f t="shared" si="12"/>
        <v>1</v>
      </c>
      <c r="J58" s="65">
        <f>VLOOKUP($A58,'Return Data'!$B$7:$R$2843,13,0)</f>
        <v>125.33799999999999</v>
      </c>
      <c r="K58" s="66">
        <f t="shared" si="13"/>
        <v>2</v>
      </c>
      <c r="L58" s="65">
        <f>VLOOKUP($A58,'Return Data'!$B$7:$R$2843,17,0)</f>
        <v>34.0505</v>
      </c>
      <c r="M58" s="66">
        <f t="shared" si="17"/>
        <v>9</v>
      </c>
      <c r="N58" s="65"/>
      <c r="O58" s="66"/>
      <c r="P58" s="65"/>
      <c r="Q58" s="66"/>
      <c r="R58" s="65">
        <f>VLOOKUP($A58,'Return Data'!$B$7:$R$2843,16,0)</f>
        <v>8.0410000000000004</v>
      </c>
      <c r="S58" s="67">
        <f t="shared" si="16"/>
        <v>61</v>
      </c>
    </row>
    <row r="59" spans="1:19" x14ac:dyDescent="0.3">
      <c r="A59" s="63" t="s">
        <v>317</v>
      </c>
      <c r="B59" s="64">
        <f>VLOOKUP($A59,'Return Data'!$B$7:$R$2843,3,0)</f>
        <v>44393</v>
      </c>
      <c r="C59" s="65">
        <f>VLOOKUP($A59,'Return Data'!$B$7:$R$2843,4,0)</f>
        <v>14.4787</v>
      </c>
      <c r="D59" s="65">
        <f>VLOOKUP($A59,'Return Data'!$B$7:$R$2843,10,0)</f>
        <v>40.085700000000003</v>
      </c>
      <c r="E59" s="66">
        <f t="shared" si="10"/>
        <v>2</v>
      </c>
      <c r="F59" s="65">
        <f>VLOOKUP($A59,'Return Data'!$B$7:$R$2843,11,0)</f>
        <v>53.111699999999999</v>
      </c>
      <c r="G59" s="66">
        <f t="shared" si="11"/>
        <v>2</v>
      </c>
      <c r="H59" s="65">
        <f>VLOOKUP($A59,'Return Data'!$B$7:$R$2843,12,0)</f>
        <v>100.6527</v>
      </c>
      <c r="I59" s="66">
        <f t="shared" si="12"/>
        <v>2</v>
      </c>
      <c r="J59" s="65">
        <f>VLOOKUP($A59,'Return Data'!$B$7:$R$2843,13,0)</f>
        <v>126.3995</v>
      </c>
      <c r="K59" s="66">
        <f t="shared" si="13"/>
        <v>1</v>
      </c>
      <c r="L59" s="65">
        <f>VLOOKUP($A59,'Return Data'!$B$7:$R$2843,17,0)</f>
        <v>34.933700000000002</v>
      </c>
      <c r="M59" s="66">
        <f t="shared" si="17"/>
        <v>8</v>
      </c>
      <c r="N59" s="65">
        <f>VLOOKUP($A59,'Return Data'!$B$7:$R$2843,14,0)</f>
        <v>14.943099999999999</v>
      </c>
      <c r="O59" s="66">
        <f>RANK(N59,N$8:N$73,0)</f>
        <v>27</v>
      </c>
      <c r="P59" s="65"/>
      <c r="Q59" s="66"/>
      <c r="R59" s="65">
        <f>VLOOKUP($A59,'Return Data'!$B$7:$R$2843,16,0)</f>
        <v>9.6112000000000002</v>
      </c>
      <c r="S59" s="67">
        <f t="shared" si="16"/>
        <v>57</v>
      </c>
    </row>
    <row r="60" spans="1:19" x14ac:dyDescent="0.3">
      <c r="A60" s="63" t="s">
        <v>318</v>
      </c>
      <c r="B60" s="64">
        <f>VLOOKUP($A60,'Return Data'!$B$7:$R$2843,3,0)</f>
        <v>44393</v>
      </c>
      <c r="C60" s="65">
        <f>VLOOKUP($A60,'Return Data'!$B$7:$R$2843,4,0)</f>
        <v>13.7615</v>
      </c>
      <c r="D60" s="65">
        <f>VLOOKUP($A60,'Return Data'!$B$7:$R$2843,10,0)</f>
        <v>35.767200000000003</v>
      </c>
      <c r="E60" s="66">
        <f t="shared" si="10"/>
        <v>5</v>
      </c>
      <c r="F60" s="65">
        <f>VLOOKUP($A60,'Return Data'!$B$7:$R$2843,11,0)</f>
        <v>47.167700000000004</v>
      </c>
      <c r="G60" s="66">
        <f t="shared" si="11"/>
        <v>5</v>
      </c>
      <c r="H60" s="65">
        <f>VLOOKUP($A60,'Return Data'!$B$7:$R$2843,12,0)</f>
        <v>89.884500000000003</v>
      </c>
      <c r="I60" s="66">
        <f t="shared" si="12"/>
        <v>5</v>
      </c>
      <c r="J60" s="65">
        <f>VLOOKUP($A60,'Return Data'!$B$7:$R$2843,13,0)</f>
        <v>115.50830000000001</v>
      </c>
      <c r="K60" s="66">
        <f t="shared" si="13"/>
        <v>5</v>
      </c>
      <c r="L60" s="65">
        <f>VLOOKUP($A60,'Return Data'!$B$7:$R$2843,17,0)</f>
        <v>31.183399999999999</v>
      </c>
      <c r="M60" s="66">
        <f t="shared" si="17"/>
        <v>12</v>
      </c>
      <c r="N60" s="65"/>
      <c r="O60" s="66"/>
      <c r="P60" s="65"/>
      <c r="Q60" s="66"/>
      <c r="R60" s="65">
        <f>VLOOKUP($A60,'Return Data'!$B$7:$R$2843,16,0)</f>
        <v>10.1457</v>
      </c>
      <c r="S60" s="67">
        <f t="shared" si="16"/>
        <v>55</v>
      </c>
    </row>
    <row r="61" spans="1:19" x14ac:dyDescent="0.3">
      <c r="A61" s="63" t="s">
        <v>319</v>
      </c>
      <c r="B61" s="64">
        <f>VLOOKUP($A61,'Return Data'!$B$7:$R$2843,3,0)</f>
        <v>44393</v>
      </c>
      <c r="C61" s="65">
        <f>VLOOKUP($A61,'Return Data'!$B$7:$R$2843,4,0)</f>
        <v>21.434999999999999</v>
      </c>
      <c r="D61" s="65">
        <f>VLOOKUP($A61,'Return Data'!$B$7:$R$2843,10,0)</f>
        <v>12.4612</v>
      </c>
      <c r="E61" s="66">
        <f t="shared" si="10"/>
        <v>47</v>
      </c>
      <c r="F61" s="65">
        <f>VLOOKUP($A61,'Return Data'!$B$7:$R$2843,11,0)</f>
        <v>15.6991</v>
      </c>
      <c r="G61" s="66">
        <f t="shared" si="11"/>
        <v>42</v>
      </c>
      <c r="H61" s="65">
        <f>VLOOKUP($A61,'Return Data'!$B$7:$R$2843,12,0)</f>
        <v>42.9724</v>
      </c>
      <c r="I61" s="66">
        <f t="shared" si="12"/>
        <v>45</v>
      </c>
      <c r="J61" s="65">
        <f>VLOOKUP($A61,'Return Data'!$B$7:$R$2843,13,0)</f>
        <v>55.8127</v>
      </c>
      <c r="K61" s="66">
        <f t="shared" si="13"/>
        <v>46</v>
      </c>
      <c r="L61" s="65">
        <f>VLOOKUP($A61,'Return Data'!$B$7:$R$2843,17,0)</f>
        <v>21.4453</v>
      </c>
      <c r="M61" s="66">
        <f t="shared" si="17"/>
        <v>33</v>
      </c>
      <c r="N61" s="65">
        <f>VLOOKUP($A61,'Return Data'!$B$7:$R$2843,14,0)</f>
        <v>14.6965</v>
      </c>
      <c r="O61" s="66">
        <f>RANK(N61,N$8:N$73,0)</f>
        <v>30</v>
      </c>
      <c r="P61" s="65"/>
      <c r="Q61" s="66"/>
      <c r="R61" s="65">
        <f>VLOOKUP($A61,'Return Data'!$B$7:$R$2843,16,0)</f>
        <v>15.3992</v>
      </c>
      <c r="S61" s="67">
        <f t="shared" si="16"/>
        <v>26</v>
      </c>
    </row>
    <row r="62" spans="1:19" x14ac:dyDescent="0.3">
      <c r="A62" s="63" t="s">
        <v>320</v>
      </c>
      <c r="B62" s="64">
        <f>VLOOKUP($A62,'Return Data'!$B$7:$R$2843,3,0)</f>
        <v>44393</v>
      </c>
      <c r="C62" s="65">
        <f>VLOOKUP($A62,'Return Data'!$B$7:$R$2843,4,0)</f>
        <v>19.677</v>
      </c>
      <c r="D62" s="65">
        <f>VLOOKUP($A62,'Return Data'!$B$7:$R$2843,10,0)</f>
        <v>12.779</v>
      </c>
      <c r="E62" s="66">
        <f t="shared" si="10"/>
        <v>44</v>
      </c>
      <c r="F62" s="65">
        <f>VLOOKUP($A62,'Return Data'!$B$7:$R$2843,11,0)</f>
        <v>15.992000000000001</v>
      </c>
      <c r="G62" s="66">
        <f t="shared" si="11"/>
        <v>40</v>
      </c>
      <c r="H62" s="65">
        <f>VLOOKUP($A62,'Return Data'!$B$7:$R$2843,12,0)</f>
        <v>44.458599999999997</v>
      </c>
      <c r="I62" s="66">
        <f t="shared" si="12"/>
        <v>36</v>
      </c>
      <c r="J62" s="65">
        <f>VLOOKUP($A62,'Return Data'!$B$7:$R$2843,13,0)</f>
        <v>56.9039</v>
      </c>
      <c r="K62" s="66">
        <f t="shared" si="13"/>
        <v>42</v>
      </c>
      <c r="L62" s="65">
        <f>VLOOKUP($A62,'Return Data'!$B$7:$R$2843,17,0)</f>
        <v>21.256</v>
      </c>
      <c r="M62" s="66">
        <f t="shared" si="17"/>
        <v>34</v>
      </c>
      <c r="N62" s="65">
        <f>VLOOKUP($A62,'Return Data'!$B$7:$R$2843,14,0)</f>
        <v>14.2913</v>
      </c>
      <c r="O62" s="66">
        <f>RANK(N62,N$8:N$73,0)</f>
        <v>31</v>
      </c>
      <c r="P62" s="65">
        <f>VLOOKUP($A62,'Return Data'!$B$7:$R$2843,15,0)</f>
        <v>13.478899999999999</v>
      </c>
      <c r="Q62" s="66">
        <f>RANK(P62,P$8:P$73,0)</f>
        <v>21</v>
      </c>
      <c r="R62" s="65">
        <f>VLOOKUP($A62,'Return Data'!$B$7:$R$2843,16,0)</f>
        <v>11.318899999999999</v>
      </c>
      <c r="S62" s="67">
        <f t="shared" si="16"/>
        <v>53</v>
      </c>
    </row>
    <row r="63" spans="1:19" x14ac:dyDescent="0.3">
      <c r="A63" s="63" t="s">
        <v>321</v>
      </c>
      <c r="B63" s="64">
        <f>VLOOKUP($A63,'Return Data'!$B$7:$R$2843,3,0)</f>
        <v>44393</v>
      </c>
      <c r="C63" s="65">
        <f>VLOOKUP($A63,'Return Data'!$B$7:$R$2843,4,0)</f>
        <v>15.9961</v>
      </c>
      <c r="D63" s="65">
        <f>VLOOKUP($A63,'Return Data'!$B$7:$R$2843,10,0)</f>
        <v>34.965400000000002</v>
      </c>
      <c r="E63" s="66">
        <f t="shared" si="10"/>
        <v>6</v>
      </c>
      <c r="F63" s="65">
        <f>VLOOKUP($A63,'Return Data'!$B$7:$R$2843,11,0)</f>
        <v>45.198700000000002</v>
      </c>
      <c r="G63" s="66">
        <f t="shared" si="11"/>
        <v>6</v>
      </c>
      <c r="H63" s="65">
        <f>VLOOKUP($A63,'Return Data'!$B$7:$R$2843,12,0)</f>
        <v>88.891599999999997</v>
      </c>
      <c r="I63" s="66">
        <f t="shared" si="12"/>
        <v>6</v>
      </c>
      <c r="J63" s="65">
        <f>VLOOKUP($A63,'Return Data'!$B$7:$R$2843,13,0)</f>
        <v>111.62220000000001</v>
      </c>
      <c r="K63" s="66">
        <f t="shared" si="13"/>
        <v>7</v>
      </c>
      <c r="L63" s="65">
        <f>VLOOKUP($A63,'Return Data'!$B$7:$R$2843,17,0)</f>
        <v>31.0288</v>
      </c>
      <c r="M63" s="66">
        <f t="shared" si="17"/>
        <v>13</v>
      </c>
      <c r="N63" s="65"/>
      <c r="O63" s="66"/>
      <c r="P63" s="65"/>
      <c r="Q63" s="66"/>
      <c r="R63" s="65">
        <f>VLOOKUP($A63,'Return Data'!$B$7:$R$2843,16,0)</f>
        <v>16.6554</v>
      </c>
      <c r="S63" s="67">
        <f t="shared" si="16"/>
        <v>22</v>
      </c>
    </row>
    <row r="64" spans="1:19" x14ac:dyDescent="0.3">
      <c r="A64" s="63" t="s">
        <v>322</v>
      </c>
      <c r="B64" s="64">
        <f>VLOOKUP($A64,'Return Data'!$B$7:$R$2843,3,0)</f>
        <v>44393</v>
      </c>
      <c r="C64" s="65">
        <f>VLOOKUP($A64,'Return Data'!$B$7:$R$2843,4,0)</f>
        <v>25.418600000000001</v>
      </c>
      <c r="D64" s="65">
        <f>VLOOKUP($A64,'Return Data'!$B$7:$R$2843,10,0)</f>
        <v>10.9237</v>
      </c>
      <c r="E64" s="66">
        <f t="shared" si="10"/>
        <v>60</v>
      </c>
      <c r="F64" s="65">
        <f>VLOOKUP($A64,'Return Data'!$B$7:$R$2843,11,0)</f>
        <v>13.4779</v>
      </c>
      <c r="G64" s="66">
        <f t="shared" si="11"/>
        <v>54</v>
      </c>
      <c r="H64" s="65">
        <f>VLOOKUP($A64,'Return Data'!$B$7:$R$2843,12,0)</f>
        <v>38.770499999999998</v>
      </c>
      <c r="I64" s="66">
        <f t="shared" si="12"/>
        <v>55</v>
      </c>
      <c r="J64" s="65">
        <f>VLOOKUP($A64,'Return Data'!$B$7:$R$2843,13,0)</f>
        <v>53.090899999999998</v>
      </c>
      <c r="K64" s="66">
        <f t="shared" si="13"/>
        <v>53</v>
      </c>
      <c r="L64" s="65">
        <f>VLOOKUP($A64,'Return Data'!$B$7:$R$2843,17,0)</f>
        <v>17.441099999999999</v>
      </c>
      <c r="M64" s="66">
        <f t="shared" si="17"/>
        <v>51</v>
      </c>
      <c r="N64" s="65">
        <f>VLOOKUP($A64,'Return Data'!$B$7:$R$2843,14,0)</f>
        <v>14.8218</v>
      </c>
      <c r="O64" s="66">
        <f t="shared" ref="O64:O69" si="18">RANK(N64,N$8:N$73,0)</f>
        <v>29</v>
      </c>
      <c r="P64" s="65">
        <f>VLOOKUP($A64,'Return Data'!$B$7:$R$2843,15,0)</f>
        <v>14.0449</v>
      </c>
      <c r="Q64" s="66">
        <f>RANK(P64,P$8:P$73,0)</f>
        <v>18</v>
      </c>
      <c r="R64" s="65">
        <f>VLOOKUP($A64,'Return Data'!$B$7:$R$2843,16,0)</f>
        <v>14.794</v>
      </c>
      <c r="S64" s="67">
        <f t="shared" si="16"/>
        <v>35</v>
      </c>
    </row>
    <row r="65" spans="1:19" x14ac:dyDescent="0.3">
      <c r="A65" s="63" t="s">
        <v>323</v>
      </c>
      <c r="B65" s="64">
        <f>VLOOKUP($A65,'Return Data'!$B$7:$R$2843,3,0)</f>
        <v>44393</v>
      </c>
      <c r="C65" s="65">
        <f>VLOOKUP($A65,'Return Data'!$B$7:$R$2843,4,0)</f>
        <v>162.809496676729</v>
      </c>
      <c r="D65" s="65">
        <f>VLOOKUP($A65,'Return Data'!$B$7:$R$2843,10,0)</f>
        <v>11.9687</v>
      </c>
      <c r="E65" s="66">
        <f t="shared" si="10"/>
        <v>51</v>
      </c>
      <c r="F65" s="65">
        <f>VLOOKUP($A65,'Return Data'!$B$7:$R$2843,11,0)</f>
        <v>12.6747</v>
      </c>
      <c r="G65" s="66">
        <f t="shared" si="11"/>
        <v>59</v>
      </c>
      <c r="H65" s="65">
        <f>VLOOKUP($A65,'Return Data'!$B$7:$R$2843,12,0)</f>
        <v>32.145899999999997</v>
      </c>
      <c r="I65" s="66">
        <f t="shared" si="12"/>
        <v>62</v>
      </c>
      <c r="J65" s="65">
        <f>VLOOKUP($A65,'Return Data'!$B$7:$R$2843,13,0)</f>
        <v>44.6633</v>
      </c>
      <c r="K65" s="66">
        <f t="shared" si="13"/>
        <v>60</v>
      </c>
      <c r="L65" s="65">
        <f>VLOOKUP($A65,'Return Data'!$B$7:$R$2843,17,0)</f>
        <v>17.1905</v>
      </c>
      <c r="M65" s="66">
        <f t="shared" si="17"/>
        <v>52</v>
      </c>
      <c r="N65" s="65">
        <f>VLOOKUP($A65,'Return Data'!$B$7:$R$2843,14,0)</f>
        <v>11.576000000000001</v>
      </c>
      <c r="O65" s="66">
        <f t="shared" si="18"/>
        <v>44</v>
      </c>
      <c r="P65" s="65">
        <f>VLOOKUP($A65,'Return Data'!$B$7:$R$2843,15,0)</f>
        <v>13.700100000000001</v>
      </c>
      <c r="Q65" s="66">
        <f>RANK(P65,P$8:P$73,0)</f>
        <v>20</v>
      </c>
      <c r="R65" s="65">
        <f>VLOOKUP($A65,'Return Data'!$B$7:$R$2843,16,0)</f>
        <v>11.654</v>
      </c>
      <c r="S65" s="67">
        <f t="shared" si="16"/>
        <v>51</v>
      </c>
    </row>
    <row r="66" spans="1:19" x14ac:dyDescent="0.3">
      <c r="A66" s="63" t="s">
        <v>324</v>
      </c>
      <c r="B66" s="64">
        <f>VLOOKUP($A66,'Return Data'!$B$7:$R$2843,3,0)</f>
        <v>44393</v>
      </c>
      <c r="C66" s="65">
        <f>VLOOKUP($A66,'Return Data'!$B$7:$R$2843,4,0)</f>
        <v>38.119999999999997</v>
      </c>
      <c r="D66" s="65">
        <f>VLOOKUP($A66,'Return Data'!$B$7:$R$2843,10,0)</f>
        <v>15.5502</v>
      </c>
      <c r="E66" s="66">
        <f t="shared" si="10"/>
        <v>24</v>
      </c>
      <c r="F66" s="65">
        <f>VLOOKUP($A66,'Return Data'!$B$7:$R$2843,11,0)</f>
        <v>18.4587</v>
      </c>
      <c r="G66" s="66">
        <f t="shared" si="11"/>
        <v>30</v>
      </c>
      <c r="H66" s="65">
        <f>VLOOKUP($A66,'Return Data'!$B$7:$R$2843,12,0)</f>
        <v>43.957700000000003</v>
      </c>
      <c r="I66" s="66">
        <f t="shared" si="12"/>
        <v>38</v>
      </c>
      <c r="J66" s="65">
        <f>VLOOKUP($A66,'Return Data'!$B$7:$R$2843,13,0)</f>
        <v>59.698399999999999</v>
      </c>
      <c r="K66" s="66">
        <f t="shared" si="13"/>
        <v>34</v>
      </c>
      <c r="L66" s="65">
        <f>VLOOKUP($A66,'Return Data'!$B$7:$R$2843,17,0)</f>
        <v>25.313199999999998</v>
      </c>
      <c r="M66" s="66">
        <f t="shared" si="17"/>
        <v>22</v>
      </c>
      <c r="N66" s="65">
        <f>VLOOKUP($A66,'Return Data'!$B$7:$R$2843,14,0)</f>
        <v>17.017600000000002</v>
      </c>
      <c r="O66" s="66">
        <f t="shared" si="18"/>
        <v>15</v>
      </c>
      <c r="P66" s="65">
        <f>VLOOKUP($A66,'Return Data'!$B$7:$R$2843,15,0)</f>
        <v>13.878500000000001</v>
      </c>
      <c r="Q66" s="66">
        <f>RANK(P66,P$8:P$73,0)</f>
        <v>19</v>
      </c>
      <c r="R66" s="65">
        <f>VLOOKUP($A66,'Return Data'!$B$7:$R$2843,16,0)</f>
        <v>15.0078</v>
      </c>
      <c r="S66" s="67">
        <f t="shared" si="16"/>
        <v>34</v>
      </c>
    </row>
    <row r="67" spans="1:19" x14ac:dyDescent="0.3">
      <c r="A67" s="63" t="s">
        <v>325</v>
      </c>
      <c r="B67" s="64">
        <f>VLOOKUP($A67,'Return Data'!$B$7:$R$2843,3,0)</f>
        <v>44393</v>
      </c>
      <c r="C67" s="65">
        <f>VLOOKUP($A67,'Return Data'!$B$7:$R$2843,4,0)</f>
        <v>20.490400000000001</v>
      </c>
      <c r="D67" s="65">
        <f>VLOOKUP($A67,'Return Data'!$B$7:$R$2843,10,0)</f>
        <v>14.8391</v>
      </c>
      <c r="E67" s="66">
        <f t="shared" si="10"/>
        <v>28</v>
      </c>
      <c r="F67" s="65">
        <f>VLOOKUP($A67,'Return Data'!$B$7:$R$2843,11,0)</f>
        <v>23.559000000000001</v>
      </c>
      <c r="G67" s="66">
        <f t="shared" si="11"/>
        <v>20</v>
      </c>
      <c r="H67" s="65">
        <f>VLOOKUP($A67,'Return Data'!$B$7:$R$2843,12,0)</f>
        <v>55.556699999999999</v>
      </c>
      <c r="I67" s="66">
        <f t="shared" si="12"/>
        <v>16</v>
      </c>
      <c r="J67" s="65">
        <f>VLOOKUP($A67,'Return Data'!$B$7:$R$2843,13,0)</f>
        <v>70.994200000000006</v>
      </c>
      <c r="K67" s="66">
        <f t="shared" si="13"/>
        <v>19</v>
      </c>
      <c r="L67" s="65">
        <f>VLOOKUP($A67,'Return Data'!$B$7:$R$2843,17,0)</f>
        <v>24.5959</v>
      </c>
      <c r="M67" s="66">
        <f t="shared" si="17"/>
        <v>24</v>
      </c>
      <c r="N67" s="65">
        <f>VLOOKUP($A67,'Return Data'!$B$7:$R$2843,14,0)</f>
        <v>16.1218</v>
      </c>
      <c r="O67" s="66">
        <f t="shared" si="18"/>
        <v>17</v>
      </c>
      <c r="P67" s="65"/>
      <c r="Q67" s="66"/>
      <c r="R67" s="65">
        <f>VLOOKUP($A67,'Return Data'!$B$7:$R$2843,16,0)</f>
        <v>14.498100000000001</v>
      </c>
      <c r="S67" s="67">
        <f t="shared" si="16"/>
        <v>38</v>
      </c>
    </row>
    <row r="68" spans="1:19" x14ac:dyDescent="0.3">
      <c r="A68" s="63" t="s">
        <v>326</v>
      </c>
      <c r="B68" s="64">
        <f>VLOOKUP($A68,'Return Data'!$B$7:$R$2843,3,0)</f>
        <v>44393</v>
      </c>
      <c r="C68" s="65">
        <f>VLOOKUP($A68,'Return Data'!$B$7:$R$2843,4,0)</f>
        <v>14.9308</v>
      </c>
      <c r="D68" s="65">
        <f>VLOOKUP($A68,'Return Data'!$B$7:$R$2843,10,0)</f>
        <v>16.472200000000001</v>
      </c>
      <c r="E68" s="66">
        <f t="shared" si="10"/>
        <v>18</v>
      </c>
      <c r="F68" s="65">
        <f>VLOOKUP($A68,'Return Data'!$B$7:$R$2843,11,0)</f>
        <v>24.530200000000001</v>
      </c>
      <c r="G68" s="66">
        <f t="shared" si="11"/>
        <v>16</v>
      </c>
      <c r="H68" s="65">
        <f>VLOOKUP($A68,'Return Data'!$B$7:$R$2843,12,0)</f>
        <v>59.5989</v>
      </c>
      <c r="I68" s="66">
        <f t="shared" si="12"/>
        <v>10</v>
      </c>
      <c r="J68" s="65">
        <f>VLOOKUP($A68,'Return Data'!$B$7:$R$2843,13,0)</f>
        <v>72.275800000000004</v>
      </c>
      <c r="K68" s="66">
        <f t="shared" si="13"/>
        <v>18</v>
      </c>
      <c r="L68" s="65">
        <f>VLOOKUP($A68,'Return Data'!$B$7:$R$2843,17,0)</f>
        <v>20.182200000000002</v>
      </c>
      <c r="M68" s="66">
        <f t="shared" si="17"/>
        <v>39</v>
      </c>
      <c r="N68" s="65">
        <f>VLOOKUP($A68,'Return Data'!$B$7:$R$2843,14,0)</f>
        <v>15.034700000000001</v>
      </c>
      <c r="O68" s="66">
        <f t="shared" si="18"/>
        <v>25</v>
      </c>
      <c r="P68" s="65"/>
      <c r="Q68" s="66"/>
      <c r="R68" s="65">
        <f>VLOOKUP($A68,'Return Data'!$B$7:$R$2843,16,0)</f>
        <v>9.3729999999999993</v>
      </c>
      <c r="S68" s="67">
        <f t="shared" si="16"/>
        <v>58</v>
      </c>
    </row>
    <row r="69" spans="1:19" x14ac:dyDescent="0.3">
      <c r="A69" s="63" t="s">
        <v>327</v>
      </c>
      <c r="B69" s="64">
        <f>VLOOKUP($A69,'Return Data'!$B$7:$R$2843,3,0)</f>
        <v>44393</v>
      </c>
      <c r="C69" s="65">
        <f>VLOOKUP($A69,'Return Data'!$B$7:$R$2843,4,0)</f>
        <v>13.878399999999999</v>
      </c>
      <c r="D69" s="65">
        <f>VLOOKUP($A69,'Return Data'!$B$7:$R$2843,10,0)</f>
        <v>16.093499999999999</v>
      </c>
      <c r="E69" s="66">
        <f t="shared" si="10"/>
        <v>21</v>
      </c>
      <c r="F69" s="65">
        <f>VLOOKUP($A69,'Return Data'!$B$7:$R$2843,11,0)</f>
        <v>24.8125</v>
      </c>
      <c r="G69" s="66">
        <f t="shared" si="11"/>
        <v>15</v>
      </c>
      <c r="H69" s="65">
        <f>VLOOKUP($A69,'Return Data'!$B$7:$R$2843,12,0)</f>
        <v>58.302700000000002</v>
      </c>
      <c r="I69" s="66">
        <f t="shared" si="12"/>
        <v>12</v>
      </c>
      <c r="J69" s="65">
        <f>VLOOKUP($A69,'Return Data'!$B$7:$R$2843,13,0)</f>
        <v>69.335499999999996</v>
      </c>
      <c r="K69" s="66">
        <f t="shared" si="13"/>
        <v>20</v>
      </c>
      <c r="L69" s="65">
        <f>VLOOKUP($A69,'Return Data'!$B$7:$R$2843,17,0)</f>
        <v>20.665199999999999</v>
      </c>
      <c r="M69" s="66">
        <f t="shared" si="17"/>
        <v>38</v>
      </c>
      <c r="N69" s="65">
        <f>VLOOKUP($A69,'Return Data'!$B$7:$R$2843,14,0)</f>
        <v>15.4749</v>
      </c>
      <c r="O69" s="66">
        <f t="shared" si="18"/>
        <v>23</v>
      </c>
      <c r="P69" s="65"/>
      <c r="Q69" s="66"/>
      <c r="R69" s="65">
        <f>VLOOKUP($A69,'Return Data'!$B$7:$R$2843,16,0)</f>
        <v>7.9173999999999998</v>
      </c>
      <c r="S69" s="67">
        <f t="shared" si="16"/>
        <v>62</v>
      </c>
    </row>
    <row r="70" spans="1:19" x14ac:dyDescent="0.3">
      <c r="A70" s="63" t="s">
        <v>328</v>
      </c>
      <c r="B70" s="64">
        <f>VLOOKUP($A70,'Return Data'!$B$7:$R$2843,3,0)</f>
        <v>44393</v>
      </c>
      <c r="C70" s="65">
        <f>VLOOKUP($A70,'Return Data'!$B$7:$R$2843,4,0)</f>
        <v>11.5794</v>
      </c>
      <c r="D70" s="65">
        <f>VLOOKUP($A70,'Return Data'!$B$7:$R$2843,10,0)</f>
        <v>9.8177000000000003</v>
      </c>
      <c r="E70" s="66">
        <f t="shared" si="10"/>
        <v>63</v>
      </c>
      <c r="F70" s="65">
        <f>VLOOKUP($A70,'Return Data'!$B$7:$R$2843,11,0)</f>
        <v>13.1044</v>
      </c>
      <c r="G70" s="66">
        <f t="shared" si="11"/>
        <v>56</v>
      </c>
      <c r="H70" s="65">
        <f>VLOOKUP($A70,'Return Data'!$B$7:$R$2843,12,0)</f>
        <v>41.540199999999999</v>
      </c>
      <c r="I70" s="66">
        <f t="shared" si="12"/>
        <v>50</v>
      </c>
      <c r="J70" s="65">
        <f>VLOOKUP($A70,'Return Data'!$B$7:$R$2843,13,0)</f>
        <v>45.360300000000002</v>
      </c>
      <c r="K70" s="66">
        <f t="shared" si="13"/>
        <v>59</v>
      </c>
      <c r="L70" s="65">
        <f>VLOOKUP($A70,'Return Data'!$B$7:$R$2843,17,0)</f>
        <v>18.317900000000002</v>
      </c>
      <c r="M70" s="66">
        <f t="shared" si="17"/>
        <v>47</v>
      </c>
      <c r="N70" s="65"/>
      <c r="O70" s="66"/>
      <c r="P70" s="65"/>
      <c r="Q70" s="66"/>
      <c r="R70" s="65">
        <f>VLOOKUP($A70,'Return Data'!$B$7:$R$2843,16,0)</f>
        <v>4.2873999999999999</v>
      </c>
      <c r="S70" s="67">
        <f t="shared" si="16"/>
        <v>66</v>
      </c>
    </row>
    <row r="71" spans="1:19" x14ac:dyDescent="0.3">
      <c r="A71" s="63" t="s">
        <v>329</v>
      </c>
      <c r="B71" s="64">
        <f>VLOOKUP($A71,'Return Data'!$B$7:$R$2843,3,0)</f>
        <v>44393</v>
      </c>
      <c r="C71" s="65">
        <f>VLOOKUP($A71,'Return Data'!$B$7:$R$2843,4,0)</f>
        <v>12.079700000000001</v>
      </c>
      <c r="D71" s="65">
        <f>VLOOKUP($A71,'Return Data'!$B$7:$R$2843,10,0)</f>
        <v>10.3582</v>
      </c>
      <c r="E71" s="66">
        <f t="shared" si="10"/>
        <v>62</v>
      </c>
      <c r="F71" s="65">
        <f>VLOOKUP($A71,'Return Data'!$B$7:$R$2843,11,0)</f>
        <v>12.757400000000001</v>
      </c>
      <c r="G71" s="66">
        <f t="shared" si="11"/>
        <v>58</v>
      </c>
      <c r="H71" s="65">
        <f>VLOOKUP($A71,'Return Data'!$B$7:$R$2843,12,0)</f>
        <v>40.6907</v>
      </c>
      <c r="I71" s="66">
        <f t="shared" si="12"/>
        <v>53</v>
      </c>
      <c r="J71" s="65">
        <f>VLOOKUP($A71,'Return Data'!$B$7:$R$2843,13,0)</f>
        <v>44.324800000000003</v>
      </c>
      <c r="K71" s="66">
        <f t="shared" si="13"/>
        <v>61</v>
      </c>
      <c r="L71" s="65">
        <f>VLOOKUP($A71,'Return Data'!$B$7:$R$2843,17,0)</f>
        <v>19.122800000000002</v>
      </c>
      <c r="M71" s="66">
        <f t="shared" si="17"/>
        <v>44</v>
      </c>
      <c r="N71" s="65"/>
      <c r="O71" s="66"/>
      <c r="P71" s="65"/>
      <c r="Q71" s="66"/>
      <c r="R71" s="65">
        <f>VLOOKUP($A71,'Return Data'!$B$7:$R$2843,16,0)</f>
        <v>5.88</v>
      </c>
      <c r="S71" s="67">
        <f t="shared" si="16"/>
        <v>65</v>
      </c>
    </row>
    <row r="72" spans="1:19" x14ac:dyDescent="0.3">
      <c r="A72" s="63" t="s">
        <v>330</v>
      </c>
      <c r="B72" s="64">
        <f>VLOOKUP($A72,'Return Data'!$B$7:$R$2843,3,0)</f>
        <v>44393</v>
      </c>
      <c r="C72" s="65">
        <f>VLOOKUP($A72,'Return Data'!$B$7:$R$2843,4,0)</f>
        <v>133.69130000000001</v>
      </c>
      <c r="D72" s="65">
        <f>VLOOKUP($A72,'Return Data'!$B$7:$R$2843,10,0)</f>
        <v>14.4542</v>
      </c>
      <c r="E72" s="66">
        <f t="shared" ref="E72:E73" si="19">RANK(D72,D$8:D$73,0)</f>
        <v>32</v>
      </c>
      <c r="F72" s="65">
        <f>VLOOKUP($A72,'Return Data'!$B$7:$R$2843,11,0)</f>
        <v>15.5937</v>
      </c>
      <c r="G72" s="66">
        <f t="shared" ref="G72:G73" si="20">RANK(F72,F$8:F$73,0)</f>
        <v>44</v>
      </c>
      <c r="H72" s="65">
        <f>VLOOKUP($A72,'Return Data'!$B$7:$R$2843,12,0)</f>
        <v>48.088000000000001</v>
      </c>
      <c r="I72" s="66">
        <f t="shared" ref="I72:I73" si="21">RANK(H72,H$8:H$73,0)</f>
        <v>30</v>
      </c>
      <c r="J72" s="65">
        <f>VLOOKUP($A72,'Return Data'!$B$7:$R$2843,13,0)</f>
        <v>60.561799999999998</v>
      </c>
      <c r="K72" s="66">
        <f t="shared" ref="K72:K73" si="22">RANK(J72,J$8:J$73,0)</f>
        <v>30</v>
      </c>
      <c r="L72" s="65">
        <f>VLOOKUP($A72,'Return Data'!$B$7:$R$2843,17,0)</f>
        <v>24.7759</v>
      </c>
      <c r="M72" s="66">
        <f t="shared" si="17"/>
        <v>23</v>
      </c>
      <c r="N72" s="65">
        <f>VLOOKUP($A72,'Return Data'!$B$7:$R$2843,14,0)</f>
        <v>17.1707</v>
      </c>
      <c r="O72" s="66">
        <f>RANK(N72,N$8:N$73,0)</f>
        <v>14</v>
      </c>
      <c r="P72" s="65">
        <f>VLOOKUP($A72,'Return Data'!$B$7:$R$2843,15,0)</f>
        <v>14.2288</v>
      </c>
      <c r="Q72" s="66">
        <f>RANK(P72,P$8:P$73,0)</f>
        <v>17</v>
      </c>
      <c r="R72" s="65">
        <f>VLOOKUP($A72,'Return Data'!$B$7:$R$2843,16,0)</f>
        <v>12.185</v>
      </c>
      <c r="S72" s="67">
        <f t="shared" ref="S72:S73" si="23">RANK(R72,R$8:R$73,0)</f>
        <v>44</v>
      </c>
    </row>
    <row r="73" spans="1:19" x14ac:dyDescent="0.3">
      <c r="A73" s="63" t="s">
        <v>331</v>
      </c>
      <c r="B73" s="64">
        <f>VLOOKUP($A73,'Return Data'!$B$7:$R$2843,3,0)</f>
        <v>44393</v>
      </c>
      <c r="C73" s="65">
        <f>VLOOKUP($A73,'Return Data'!$B$7:$R$2843,4,0)</f>
        <v>209.68631975627699</v>
      </c>
      <c r="D73" s="65">
        <f>VLOOKUP($A73,'Return Data'!$B$7:$R$2843,10,0)</f>
        <v>11.645200000000001</v>
      </c>
      <c r="E73" s="66">
        <f t="shared" si="19"/>
        <v>56</v>
      </c>
      <c r="F73" s="65">
        <f>VLOOKUP($A73,'Return Data'!$B$7:$R$2843,11,0)</f>
        <v>13.1241</v>
      </c>
      <c r="G73" s="66">
        <f t="shared" si="20"/>
        <v>55</v>
      </c>
      <c r="H73" s="65">
        <f>VLOOKUP($A73,'Return Data'!$B$7:$R$2843,12,0)</f>
        <v>38.506799999999998</v>
      </c>
      <c r="I73" s="66">
        <f t="shared" si="21"/>
        <v>56</v>
      </c>
      <c r="J73" s="65">
        <f>VLOOKUP($A73,'Return Data'!$B$7:$R$2843,13,0)</f>
        <v>51.058500000000002</v>
      </c>
      <c r="K73" s="66">
        <f t="shared" si="22"/>
        <v>55</v>
      </c>
      <c r="L73" s="65">
        <f>VLOOKUP($A73,'Return Data'!$B$7:$R$2843,17,0)</f>
        <v>16.9682</v>
      </c>
      <c r="M73" s="66">
        <f t="shared" si="17"/>
        <v>53</v>
      </c>
      <c r="N73" s="65">
        <f>VLOOKUP($A73,'Return Data'!$B$7:$R$2843,14,0)</f>
        <v>11.962400000000001</v>
      </c>
      <c r="O73" s="66">
        <f>RANK(N73,N$8:N$73,0)</f>
        <v>42</v>
      </c>
      <c r="P73" s="65">
        <f>VLOOKUP($A73,'Return Data'!$B$7:$R$2843,15,0)</f>
        <v>12.5313</v>
      </c>
      <c r="Q73" s="66">
        <f>RANK(P73,P$8:P$73,0)</f>
        <v>27</v>
      </c>
      <c r="R73" s="65">
        <f>VLOOKUP($A73,'Return Data'!$B$7:$R$2843,16,0)</f>
        <v>18.0749</v>
      </c>
      <c r="S73" s="67">
        <f t="shared" si="23"/>
        <v>17</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16.535319696969694</v>
      </c>
      <c r="E75" s="74"/>
      <c r="F75" s="75">
        <f>AVERAGE(F8:F73)</f>
        <v>21.444296969696961</v>
      </c>
      <c r="G75" s="74"/>
      <c r="H75" s="75">
        <f>AVERAGE(H8:H73)</f>
        <v>50.982586363636358</v>
      </c>
      <c r="I75" s="74"/>
      <c r="J75" s="75">
        <f>AVERAGE(J8:J73)</f>
        <v>66.796803030303039</v>
      </c>
      <c r="K75" s="74"/>
      <c r="L75" s="75">
        <f>AVERAGE(L8:L73)</f>
        <v>24.06966666666667</v>
      </c>
      <c r="M75" s="74"/>
      <c r="N75" s="75">
        <f>AVERAGE(N8:N73)</f>
        <v>16.067946153846155</v>
      </c>
      <c r="O75" s="74"/>
      <c r="P75" s="75">
        <f>AVERAGE(P8:P73)</f>
        <v>14.573530769230773</v>
      </c>
      <c r="Q75" s="74"/>
      <c r="R75" s="75">
        <f>AVERAGE(R8:R73)</f>
        <v>15.155389393939396</v>
      </c>
      <c r="S75" s="76"/>
    </row>
    <row r="76" spans="1:19" x14ac:dyDescent="0.3">
      <c r="A76" s="73" t="s">
        <v>28</v>
      </c>
      <c r="B76" s="74"/>
      <c r="C76" s="74"/>
      <c r="D76" s="75">
        <f>MIN(D8:D73)</f>
        <v>7.1306000000000003</v>
      </c>
      <c r="E76" s="74"/>
      <c r="F76" s="75">
        <f>MIN(F8:F73)</f>
        <v>7.0217999999999998</v>
      </c>
      <c r="G76" s="74"/>
      <c r="H76" s="75">
        <f>MIN(H8:H73)</f>
        <v>26.187100000000001</v>
      </c>
      <c r="I76" s="74"/>
      <c r="J76" s="75">
        <f>MIN(J8:J73)</f>
        <v>34.264600000000002</v>
      </c>
      <c r="K76" s="74"/>
      <c r="L76" s="75">
        <f>MIN(L8:L73)</f>
        <v>12.849</v>
      </c>
      <c r="M76" s="74"/>
      <c r="N76" s="75">
        <f>MIN(N8:N73)</f>
        <v>8.7068999999999992</v>
      </c>
      <c r="O76" s="74"/>
      <c r="P76" s="75">
        <f>MIN(P8:P73)</f>
        <v>7.8544</v>
      </c>
      <c r="Q76" s="74"/>
      <c r="R76" s="75">
        <f>MIN(R8:R73)</f>
        <v>4.2873999999999999</v>
      </c>
      <c r="S76" s="76"/>
    </row>
    <row r="77" spans="1:19" ht="15" thickBot="1" x14ac:dyDescent="0.35">
      <c r="A77" s="77" t="s">
        <v>29</v>
      </c>
      <c r="B77" s="78"/>
      <c r="C77" s="78"/>
      <c r="D77" s="79">
        <f>MAX(D8:D73)</f>
        <v>41.104999999999997</v>
      </c>
      <c r="E77" s="78"/>
      <c r="F77" s="79">
        <f>MAX(F8:F73)</f>
        <v>54.500999999999998</v>
      </c>
      <c r="G77" s="78"/>
      <c r="H77" s="79">
        <f>MAX(H8:H73)</f>
        <v>102.2522</v>
      </c>
      <c r="I77" s="78"/>
      <c r="J77" s="79">
        <f>MAX(J8:J73)</f>
        <v>126.3995</v>
      </c>
      <c r="K77" s="78"/>
      <c r="L77" s="79">
        <f>MAX(L8:L73)</f>
        <v>46.209099999999999</v>
      </c>
      <c r="M77" s="78"/>
      <c r="N77" s="79">
        <f>MAX(N8:N73)</f>
        <v>32.646099999999997</v>
      </c>
      <c r="O77" s="78"/>
      <c r="P77" s="79">
        <f>MAX(P8:P73)</f>
        <v>24.411799999999999</v>
      </c>
      <c r="Q77" s="78"/>
      <c r="R77" s="79">
        <f>MAX(R8:R73)</f>
        <v>30.094899999999999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44393</v>
      </c>
      <c r="C8" s="65">
        <f>VLOOKUP($A8,'Return Data'!$B$7:$R$2843,4,0)</f>
        <v>11.89</v>
      </c>
      <c r="D8" s="65">
        <f>VLOOKUP($A8,'Return Data'!$B$7:$R$2843,8,0)</f>
        <v>2.3235999999999999</v>
      </c>
      <c r="E8" s="66">
        <f>RANK(D8,D$8:D$15,0)</f>
        <v>3</v>
      </c>
      <c r="F8" s="65">
        <f>VLOOKUP($A8,'Return Data'!$B$7:$R$2843,9,0)</f>
        <v>3.5714000000000001</v>
      </c>
      <c r="G8" s="66">
        <f t="shared" ref="G8" si="0">RANK(F8,F$8:F$15,0)</f>
        <v>3</v>
      </c>
      <c r="H8" s="65">
        <f>VLOOKUP($A8,'Return Data'!$B$7:$R$2843,10,0)</f>
        <v>13.998100000000001</v>
      </c>
      <c r="I8" s="66">
        <f t="shared" ref="I8" si="1">RANK(H8,H$8:H$15,0)</f>
        <v>2</v>
      </c>
      <c r="J8" s="65"/>
      <c r="K8" s="66"/>
      <c r="L8" s="65"/>
      <c r="M8" s="66"/>
      <c r="N8" s="65"/>
      <c r="O8" s="66"/>
      <c r="P8" s="65">
        <f>VLOOKUP($A8,'Return Data'!$B$7:$R$2843,16,0)</f>
        <v>18.899999999999999</v>
      </c>
      <c r="Q8" s="67">
        <f>RANK(P8,P$8:P$15,0)</f>
        <v>5</v>
      </c>
    </row>
    <row r="9" spans="1:18" x14ac:dyDescent="0.3">
      <c r="A9" s="63" t="s">
        <v>377</v>
      </c>
      <c r="B9" s="64">
        <f>VLOOKUP($A9,'Return Data'!$B$7:$R$2843,3,0)</f>
        <v>44393</v>
      </c>
      <c r="C9" s="65">
        <f>VLOOKUP($A9,'Return Data'!$B$7:$R$2843,4,0)</f>
        <v>15.29</v>
      </c>
      <c r="D9" s="65">
        <f>VLOOKUP($A9,'Return Data'!$B$7:$R$2843,8,0)</f>
        <v>1.0575000000000001</v>
      </c>
      <c r="E9" s="66">
        <f t="shared" ref="E9:E15" si="2">RANK(D9,D$8:D$15,0)</f>
        <v>7</v>
      </c>
      <c r="F9" s="65">
        <f>VLOOKUP($A9,'Return Data'!$B$7:$R$2843,9,0)</f>
        <v>1.7299</v>
      </c>
      <c r="G9" s="66">
        <f t="shared" ref="G9" si="3">RANK(F9,F$8:F$15,0)</f>
        <v>8</v>
      </c>
      <c r="H9" s="65">
        <f>VLOOKUP($A9,'Return Data'!$B$7:$R$2843,10,0)</f>
        <v>8.2860999999999994</v>
      </c>
      <c r="I9" s="66">
        <f t="shared" ref="I9" si="4">RANK(H9,H$8:H$15,0)</f>
        <v>7</v>
      </c>
      <c r="J9" s="65">
        <f>VLOOKUP($A9,'Return Data'!$B$7:$R$2843,11,0)</f>
        <v>10.7971</v>
      </c>
      <c r="K9" s="66">
        <f t="shared" ref="K9" si="5">RANK(J9,J$8:J$15,0)</f>
        <v>5</v>
      </c>
      <c r="L9" s="65">
        <f>VLOOKUP($A9,'Return Data'!$B$7:$R$2843,12,0)</f>
        <v>38.245899999999999</v>
      </c>
      <c r="M9" s="66">
        <f t="shared" ref="M9" si="6">RANK(L9,L$8:L$15,0)</f>
        <v>3</v>
      </c>
      <c r="N9" s="65">
        <f>VLOOKUP($A9,'Return Data'!$B$7:$R$2843,13,0)</f>
        <v>45.480499999999999</v>
      </c>
      <c r="O9" s="66">
        <f t="shared" ref="O9" si="7">RANK(N9,N$8:N$15,0)</f>
        <v>3</v>
      </c>
      <c r="P9" s="65">
        <f>VLOOKUP($A9,'Return Data'!$B$7:$R$2843,16,0)</f>
        <v>34.7224</v>
      </c>
      <c r="Q9" s="67">
        <f t="shared" ref="Q9:Q15" si="8">RANK(P9,P$8:P$15,0)</f>
        <v>2</v>
      </c>
    </row>
    <row r="10" spans="1:18" x14ac:dyDescent="0.3">
      <c r="A10" s="63" t="s">
        <v>1961</v>
      </c>
      <c r="B10" s="64">
        <f>VLOOKUP($A10,'Return Data'!$B$7:$R$2843,3,0)</f>
        <v>44393</v>
      </c>
      <c r="C10" s="65">
        <f>VLOOKUP($A10,'Return Data'!$B$7:$R$2843,4,0)</f>
        <v>13.3</v>
      </c>
      <c r="D10" s="65">
        <f>VLOOKUP($A10,'Return Data'!$B$7:$R$2843,8,0)</f>
        <v>0.98709999999999998</v>
      </c>
      <c r="E10" s="66">
        <f t="shared" si="2"/>
        <v>8</v>
      </c>
      <c r="F10" s="65">
        <f>VLOOKUP($A10,'Return Data'!$B$7:$R$2843,9,0)</f>
        <v>3.2608999999999999</v>
      </c>
      <c r="G10" s="66">
        <f t="shared" ref="G10:G15" si="9">RANK(F10,F$8:F$15,0)</f>
        <v>4</v>
      </c>
      <c r="H10" s="65">
        <f>VLOOKUP($A10,'Return Data'!$B$7:$R$2843,10,0)</f>
        <v>12.2363</v>
      </c>
      <c r="I10" s="66">
        <f t="shared" ref="I10:I15" si="10">RANK(H10,H$8:H$15,0)</f>
        <v>3</v>
      </c>
      <c r="J10" s="65">
        <f>VLOOKUP($A10,'Return Data'!$B$7:$R$2843,11,0)</f>
        <v>13.384499999999999</v>
      </c>
      <c r="K10" s="66">
        <f t="shared" ref="K10:K15" si="11">RANK(J10,J$8:J$15,0)</f>
        <v>3</v>
      </c>
      <c r="L10" s="65"/>
      <c r="M10" s="66"/>
      <c r="N10" s="65"/>
      <c r="O10" s="66"/>
      <c r="P10" s="65">
        <f>VLOOKUP($A10,'Return Data'!$B$7:$R$2843,16,0)</f>
        <v>33</v>
      </c>
      <c r="Q10" s="67">
        <f t="shared" si="8"/>
        <v>3</v>
      </c>
    </row>
    <row r="11" spans="1:18" x14ac:dyDescent="0.3">
      <c r="A11" s="63" t="s">
        <v>1962</v>
      </c>
      <c r="B11" s="64">
        <f>VLOOKUP($A11,'Return Data'!$B$7:$R$2843,3,0)</f>
        <v>44393</v>
      </c>
      <c r="C11" s="65">
        <f>VLOOKUP($A11,'Return Data'!$B$7:$R$2843,4,0)</f>
        <v>11.76</v>
      </c>
      <c r="D11" s="65">
        <f>VLOOKUP($A11,'Return Data'!$B$7:$R$2843,8,0)</f>
        <v>2.9771999999999998</v>
      </c>
      <c r="E11" s="66">
        <f t="shared" si="2"/>
        <v>2</v>
      </c>
      <c r="F11" s="65">
        <f>VLOOKUP($A11,'Return Data'!$B$7:$R$2843,9,0)</f>
        <v>6.2331000000000003</v>
      </c>
      <c r="G11" s="66">
        <f t="shared" si="9"/>
        <v>1</v>
      </c>
      <c r="H11" s="65"/>
      <c r="I11" s="66"/>
      <c r="J11" s="65"/>
      <c r="K11" s="66"/>
      <c r="L11" s="65"/>
      <c r="M11" s="66"/>
      <c r="N11" s="65"/>
      <c r="O11" s="66"/>
      <c r="P11" s="65">
        <f>VLOOKUP($A11,'Return Data'!$B$7:$R$2843,16,0)</f>
        <v>17.600000000000001</v>
      </c>
      <c r="Q11" s="67">
        <f t="shared" si="8"/>
        <v>7</v>
      </c>
    </row>
    <row r="12" spans="1:18" x14ac:dyDescent="0.3">
      <c r="A12" s="63" t="s">
        <v>1964</v>
      </c>
      <c r="B12" s="64">
        <f>VLOOKUP($A12,'Return Data'!$B$7:$R$2843,3,0)</f>
        <v>44393</v>
      </c>
      <c r="C12" s="65">
        <f>VLOOKUP($A12,'Return Data'!$B$7:$R$2843,4,0)</f>
        <v>11.771000000000001</v>
      </c>
      <c r="D12" s="65">
        <f>VLOOKUP($A12,'Return Data'!$B$7:$R$2843,8,0)</f>
        <v>1.8693</v>
      </c>
      <c r="E12" s="66">
        <f t="shared" si="2"/>
        <v>4</v>
      </c>
      <c r="F12" s="65">
        <f>VLOOKUP($A12,'Return Data'!$B$7:$R$2843,9,0)</f>
        <v>2.7138</v>
      </c>
      <c r="G12" s="66">
        <f t="shared" si="9"/>
        <v>5</v>
      </c>
      <c r="H12" s="65">
        <f>VLOOKUP($A12,'Return Data'!$B$7:$R$2843,10,0)</f>
        <v>10.5985</v>
      </c>
      <c r="I12" s="66">
        <f t="shared" si="10"/>
        <v>5</v>
      </c>
      <c r="J12" s="65"/>
      <c r="K12" s="66"/>
      <c r="L12" s="65"/>
      <c r="M12" s="66"/>
      <c r="N12" s="65"/>
      <c r="O12" s="66"/>
      <c r="P12" s="65">
        <f>VLOOKUP($A12,'Return Data'!$B$7:$R$2843,16,0)</f>
        <v>17.71</v>
      </c>
      <c r="Q12" s="67">
        <f t="shared" si="8"/>
        <v>6</v>
      </c>
    </row>
    <row r="13" spans="1:18" x14ac:dyDescent="0.3">
      <c r="A13" s="63" t="s">
        <v>1967</v>
      </c>
      <c r="B13" s="64">
        <f>VLOOKUP($A13,'Return Data'!$B$7:$R$2843,3,0)</f>
        <v>44393</v>
      </c>
      <c r="C13" s="65">
        <f>VLOOKUP($A13,'Return Data'!$B$7:$R$2843,4,0)</f>
        <v>16.5776</v>
      </c>
      <c r="D13" s="65">
        <f>VLOOKUP($A13,'Return Data'!$B$7:$R$2843,8,0)</f>
        <v>3.4077000000000002</v>
      </c>
      <c r="E13" s="66">
        <f t="shared" si="2"/>
        <v>1</v>
      </c>
      <c r="F13" s="65">
        <f>VLOOKUP($A13,'Return Data'!$B$7:$R$2843,9,0)</f>
        <v>4.4428999999999998</v>
      </c>
      <c r="G13" s="66">
        <f t="shared" si="9"/>
        <v>2</v>
      </c>
      <c r="H13" s="65">
        <f>VLOOKUP($A13,'Return Data'!$B$7:$R$2843,10,0)</f>
        <v>19.796800000000001</v>
      </c>
      <c r="I13" s="66">
        <f t="shared" si="10"/>
        <v>1</v>
      </c>
      <c r="J13" s="65">
        <f>VLOOKUP($A13,'Return Data'!$B$7:$R$2843,11,0)</f>
        <v>31.726099999999999</v>
      </c>
      <c r="K13" s="66">
        <f t="shared" ref="K13" si="12">RANK(J13,J$8:J$15,0)</f>
        <v>1</v>
      </c>
      <c r="L13" s="65"/>
      <c r="M13" s="66"/>
      <c r="N13" s="65"/>
      <c r="O13" s="66"/>
      <c r="P13" s="65">
        <f>VLOOKUP($A13,'Return Data'!$B$7:$R$2843,16,0)</f>
        <v>65.775999999999996</v>
      </c>
      <c r="Q13" s="67">
        <f t="shared" si="8"/>
        <v>1</v>
      </c>
    </row>
    <row r="14" spans="1:18" x14ac:dyDescent="0.3">
      <c r="A14" s="63" t="s">
        <v>49</v>
      </c>
      <c r="B14" s="64">
        <f>VLOOKUP($A14,'Return Data'!$B$7:$R$2843,3,0)</f>
        <v>44393</v>
      </c>
      <c r="C14" s="65">
        <f>VLOOKUP($A14,'Return Data'!$B$7:$R$2843,4,0)</f>
        <v>16.13</v>
      </c>
      <c r="D14" s="65">
        <f>VLOOKUP($A14,'Return Data'!$B$7:$R$2843,8,0)</f>
        <v>1.3828</v>
      </c>
      <c r="E14" s="66">
        <f t="shared" si="2"/>
        <v>5</v>
      </c>
      <c r="F14" s="65">
        <f>VLOOKUP($A14,'Return Data'!$B$7:$R$2843,9,0)</f>
        <v>2.1533000000000002</v>
      </c>
      <c r="G14" s="66">
        <f t="shared" si="9"/>
        <v>7</v>
      </c>
      <c r="H14" s="65">
        <f>VLOOKUP($A14,'Return Data'!$B$7:$R$2843,10,0)</f>
        <v>10.2529</v>
      </c>
      <c r="I14" s="66">
        <f t="shared" si="10"/>
        <v>6</v>
      </c>
      <c r="J14" s="65">
        <f>VLOOKUP($A14,'Return Data'!$B$7:$R$2843,11,0)</f>
        <v>15.2966</v>
      </c>
      <c r="K14" s="66">
        <f t="shared" si="11"/>
        <v>2</v>
      </c>
      <c r="L14" s="65">
        <f>VLOOKUP($A14,'Return Data'!$B$7:$R$2843,12,0)</f>
        <v>43.505299999999998</v>
      </c>
      <c r="M14" s="66">
        <f t="shared" ref="M14:M15" si="13">RANK(L14,L$8:L$15,0)</f>
        <v>1</v>
      </c>
      <c r="N14" s="65">
        <f>VLOOKUP($A14,'Return Data'!$B$7:$R$2843,13,0)</f>
        <v>60.817500000000003</v>
      </c>
      <c r="O14" s="66">
        <f t="shared" ref="O14:O15" si="14">RANK(N14,N$8:N$15,0)</f>
        <v>1</v>
      </c>
      <c r="P14" s="65">
        <f>VLOOKUP($A14,'Return Data'!$B$7:$R$2843,16,0)</f>
        <v>26.797599999999999</v>
      </c>
      <c r="Q14" s="67">
        <f t="shared" si="8"/>
        <v>4</v>
      </c>
    </row>
    <row r="15" spans="1:18" x14ac:dyDescent="0.3">
      <c r="A15" s="63" t="s">
        <v>50</v>
      </c>
      <c r="B15" s="64">
        <f>VLOOKUP($A15,'Return Data'!$B$7:$R$2843,3,0)</f>
        <v>44393</v>
      </c>
      <c r="C15" s="65">
        <f>VLOOKUP($A15,'Return Data'!$B$7:$R$2843,4,0)</f>
        <v>159.54849999999999</v>
      </c>
      <c r="D15" s="65">
        <f>VLOOKUP($A15,'Return Data'!$B$7:$R$2843,8,0)</f>
        <v>1.3494999999999999</v>
      </c>
      <c r="E15" s="66">
        <f t="shared" si="2"/>
        <v>6</v>
      </c>
      <c r="F15" s="65">
        <f>VLOOKUP($A15,'Return Data'!$B$7:$R$2843,9,0)</f>
        <v>2.3329</v>
      </c>
      <c r="G15" s="66">
        <f t="shared" si="9"/>
        <v>6</v>
      </c>
      <c r="H15" s="65">
        <f>VLOOKUP($A15,'Return Data'!$B$7:$R$2843,10,0)</f>
        <v>11.0878</v>
      </c>
      <c r="I15" s="66">
        <f t="shared" si="10"/>
        <v>4</v>
      </c>
      <c r="J15" s="65">
        <f>VLOOKUP($A15,'Return Data'!$B$7:$R$2843,11,0)</f>
        <v>11.9764</v>
      </c>
      <c r="K15" s="66">
        <f t="shared" si="11"/>
        <v>4</v>
      </c>
      <c r="L15" s="65">
        <f>VLOOKUP($A15,'Return Data'!$B$7:$R$2843,12,0)</f>
        <v>38.8566</v>
      </c>
      <c r="M15" s="66">
        <f t="shared" si="13"/>
        <v>2</v>
      </c>
      <c r="N15" s="65">
        <f>VLOOKUP($A15,'Return Data'!$B$7:$R$2843,13,0)</f>
        <v>51.117199999999997</v>
      </c>
      <c r="O15" s="66">
        <f t="shared" si="14"/>
        <v>2</v>
      </c>
      <c r="P15" s="65">
        <f>VLOOKUP($A15,'Return Data'!$B$7:$R$2843,16,0)</f>
        <v>15.033099999999999</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1.9193375000000001</v>
      </c>
      <c r="E17" s="74"/>
      <c r="F17" s="75">
        <f>AVERAGE(F8:F15)</f>
        <v>3.3047749999999998</v>
      </c>
      <c r="G17" s="74"/>
      <c r="H17" s="75">
        <f>AVERAGE(H8:H15)</f>
        <v>12.322357142857143</v>
      </c>
      <c r="I17" s="74"/>
      <c r="J17" s="75">
        <f>AVERAGE(J8:J15)</f>
        <v>16.636140000000001</v>
      </c>
      <c r="K17" s="74"/>
      <c r="L17" s="75">
        <f>AVERAGE(L8:L15)</f>
        <v>40.202599999999997</v>
      </c>
      <c r="M17" s="74"/>
      <c r="N17" s="75">
        <f>AVERAGE(N8:N15)</f>
        <v>52.471733333333333</v>
      </c>
      <c r="O17" s="74"/>
      <c r="P17" s="75">
        <f>AVERAGE(P8:P15)</f>
        <v>28.692387499999995</v>
      </c>
      <c r="Q17" s="76"/>
    </row>
    <row r="18" spans="1:17" ht="15" customHeight="1" x14ac:dyDescent="0.3">
      <c r="A18" s="73" t="s">
        <v>28</v>
      </c>
      <c r="B18" s="74"/>
      <c r="C18" s="74"/>
      <c r="D18" s="75">
        <f>MIN(D8:D15)</f>
        <v>0.98709999999999998</v>
      </c>
      <c r="E18" s="74"/>
      <c r="F18" s="75">
        <f>MIN(F8:F15)</f>
        <v>1.7299</v>
      </c>
      <c r="G18" s="74"/>
      <c r="H18" s="75">
        <f>MIN(H8:H15)</f>
        <v>8.2860999999999994</v>
      </c>
      <c r="I18" s="74"/>
      <c r="J18" s="75">
        <f>MIN(J8:J15)</f>
        <v>10.7971</v>
      </c>
      <c r="K18" s="74"/>
      <c r="L18" s="75">
        <f>MIN(L8:L15)</f>
        <v>38.245899999999999</v>
      </c>
      <c r="M18" s="74"/>
      <c r="N18" s="75">
        <f>MIN(N8:N15)</f>
        <v>45.480499999999999</v>
      </c>
      <c r="O18" s="74"/>
      <c r="P18" s="75">
        <f>MIN(P8:P15)</f>
        <v>15.033099999999999</v>
      </c>
      <c r="Q18" s="76"/>
    </row>
    <row r="19" spans="1:17" ht="15" thickBot="1" x14ac:dyDescent="0.35">
      <c r="A19" s="77" t="s">
        <v>29</v>
      </c>
      <c r="B19" s="78"/>
      <c r="C19" s="78"/>
      <c r="D19" s="79">
        <f>MAX(D8:D15)</f>
        <v>3.4077000000000002</v>
      </c>
      <c r="E19" s="78"/>
      <c r="F19" s="79">
        <f>MAX(F8:F15)</f>
        <v>6.2331000000000003</v>
      </c>
      <c r="G19" s="78"/>
      <c r="H19" s="79">
        <f>MAX(H8:H15)</f>
        <v>19.796800000000001</v>
      </c>
      <c r="I19" s="78"/>
      <c r="J19" s="79">
        <f>MAX(J8:J15)</f>
        <v>31.726099999999999</v>
      </c>
      <c r="K19" s="78"/>
      <c r="L19" s="79">
        <f>MAX(L8:L15)</f>
        <v>43.505299999999998</v>
      </c>
      <c r="M19" s="78"/>
      <c r="N19" s="79">
        <f>MAX(N8:N15)</f>
        <v>60.817500000000003</v>
      </c>
      <c r="O19" s="78"/>
      <c r="P19" s="79">
        <f>MAX(P8:P15)</f>
        <v>65.775999999999996</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44393</v>
      </c>
      <c r="C8" s="65">
        <f>VLOOKUP($A8,'Return Data'!$B$7:$R$2843,4,0)</f>
        <v>11.76</v>
      </c>
      <c r="D8" s="65">
        <f>VLOOKUP($A8,'Return Data'!$B$7:$R$2843,8,0)</f>
        <v>2.2608999999999999</v>
      </c>
      <c r="E8" s="66">
        <f>RANK(D8,D$8:D$16,0)</f>
        <v>3</v>
      </c>
      <c r="F8" s="65">
        <f>VLOOKUP($A8,'Return Data'!$B$7:$R$2843,9,0)</f>
        <v>3.4300999999999999</v>
      </c>
      <c r="G8" s="66">
        <f>RANK(F8,F$8:F$16,0)</f>
        <v>3</v>
      </c>
      <c r="H8" s="65">
        <f>VLOOKUP($A8,'Return Data'!$B$7:$R$2843,10,0)</f>
        <v>13.4041</v>
      </c>
      <c r="I8" s="66">
        <f>RANK(H8,H$8:H$16,0)</f>
        <v>2</v>
      </c>
      <c r="J8" s="65"/>
      <c r="K8" s="66"/>
      <c r="L8" s="65"/>
      <c r="M8" s="66"/>
      <c r="N8" s="65"/>
      <c r="O8" s="66"/>
      <c r="P8" s="65">
        <f>VLOOKUP($A8,'Return Data'!$B$7:$R$2843,16,0)</f>
        <v>17.600000000000001</v>
      </c>
      <c r="Q8" s="67">
        <f>RANK(P8,P$8:P$16,0)</f>
        <v>6</v>
      </c>
    </row>
    <row r="9" spans="1:17" x14ac:dyDescent="0.3">
      <c r="A9" s="63" t="s">
        <v>379</v>
      </c>
      <c r="B9" s="64">
        <f>VLOOKUP($A9,'Return Data'!$B$7:$R$2843,3,0)</f>
        <v>44393</v>
      </c>
      <c r="C9" s="65">
        <f>VLOOKUP($A9,'Return Data'!$B$7:$R$2843,4,0)</f>
        <v>14.94</v>
      </c>
      <c r="D9" s="65">
        <f>VLOOKUP($A9,'Return Data'!$B$7:$R$2843,8,0)</f>
        <v>1.0142</v>
      </c>
      <c r="E9" s="66">
        <f t="shared" ref="E9:E16" si="0">RANK(D9,D$8:D$16,0)</f>
        <v>8</v>
      </c>
      <c r="F9" s="65">
        <f>VLOOKUP($A9,'Return Data'!$B$7:$R$2843,9,0)</f>
        <v>1.6327</v>
      </c>
      <c r="G9" s="66">
        <f t="shared" ref="G9:G16" si="1">RANK(F9,F$8:F$16,0)</f>
        <v>8</v>
      </c>
      <c r="H9" s="65">
        <f>VLOOKUP($A9,'Return Data'!$B$7:$R$2843,10,0)</f>
        <v>7.7922000000000002</v>
      </c>
      <c r="I9" s="66">
        <f t="shared" ref="I9:I16" si="2">RANK(H9,H$8:H$16,0)</f>
        <v>7</v>
      </c>
      <c r="J9" s="65">
        <f>VLOOKUP($A9,'Return Data'!$B$7:$R$2843,11,0)</f>
        <v>9.8529</v>
      </c>
      <c r="K9" s="66">
        <f t="shared" ref="K9:K16" si="3">RANK(J9,J$8:J$16,0)</f>
        <v>5</v>
      </c>
      <c r="L9" s="65">
        <f>VLOOKUP($A9,'Return Data'!$B$7:$R$2843,12,0)</f>
        <v>36.563099999999999</v>
      </c>
      <c r="M9" s="66">
        <f t="shared" ref="M9:M16" si="4">RANK(L9,L$8:L$16,0)</f>
        <v>3</v>
      </c>
      <c r="N9" s="65">
        <f>VLOOKUP($A9,'Return Data'!$B$7:$R$2843,13,0)</f>
        <v>43.103400000000001</v>
      </c>
      <c r="O9" s="66">
        <f t="shared" ref="O9:O16" si="5">RANK(N9,N$8:N$16,0)</f>
        <v>3</v>
      </c>
      <c r="P9" s="65">
        <f>VLOOKUP($A9,'Return Data'!$B$7:$R$2843,16,0)</f>
        <v>32.5503</v>
      </c>
      <c r="Q9" s="67">
        <f t="shared" ref="Q9:Q16" si="6">RANK(P9,P$8:P$16,0)</f>
        <v>2</v>
      </c>
    </row>
    <row r="10" spans="1:17" x14ac:dyDescent="0.3">
      <c r="A10" s="63" t="s">
        <v>1960</v>
      </c>
      <c r="B10" s="64">
        <f>VLOOKUP($A10,'Return Data'!$B$7:$R$2843,3,0)</f>
        <v>44393</v>
      </c>
      <c r="C10" s="65">
        <f>VLOOKUP($A10,'Return Data'!$B$7:$R$2843,4,0)</f>
        <v>13.13</v>
      </c>
      <c r="D10" s="65">
        <f>VLOOKUP($A10,'Return Data'!$B$7:$R$2843,8,0)</f>
        <v>0.9224</v>
      </c>
      <c r="E10" s="66">
        <f t="shared" si="0"/>
        <v>9</v>
      </c>
      <c r="F10" s="65">
        <f>VLOOKUP($A10,'Return Data'!$B$7:$R$2843,9,0)</f>
        <v>3.0611999999999999</v>
      </c>
      <c r="G10" s="66">
        <f t="shared" si="1"/>
        <v>4</v>
      </c>
      <c r="H10" s="65">
        <f>VLOOKUP($A10,'Return Data'!$B$7:$R$2843,10,0)</f>
        <v>11.7447</v>
      </c>
      <c r="I10" s="66">
        <f t="shared" ref="I10" si="7">RANK(H10,H$8:H$16,0)</f>
        <v>3</v>
      </c>
      <c r="J10" s="65">
        <f>VLOOKUP($A10,'Return Data'!$B$7:$R$2843,11,0)</f>
        <v>12.414400000000001</v>
      </c>
      <c r="K10" s="66">
        <f t="shared" ref="K10" si="8">RANK(J10,J$8:J$16,0)</f>
        <v>3</v>
      </c>
      <c r="L10" s="65"/>
      <c r="M10" s="66"/>
      <c r="N10" s="65"/>
      <c r="O10" s="66"/>
      <c r="P10" s="65">
        <f>VLOOKUP($A10,'Return Data'!$B$7:$R$2843,16,0)</f>
        <v>31.3</v>
      </c>
      <c r="Q10" s="67">
        <f t="shared" si="6"/>
        <v>3</v>
      </c>
    </row>
    <row r="11" spans="1:17" x14ac:dyDescent="0.3">
      <c r="A11" s="63" t="s">
        <v>1963</v>
      </c>
      <c r="B11" s="64">
        <f>VLOOKUP($A11,'Return Data'!$B$7:$R$2843,3,0)</f>
        <v>44393</v>
      </c>
      <c r="C11" s="65">
        <f>VLOOKUP($A11,'Return Data'!$B$7:$R$2843,4,0)</f>
        <v>11.69</v>
      </c>
      <c r="D11" s="65">
        <f>VLOOKUP($A11,'Return Data'!$B$7:$R$2843,8,0)</f>
        <v>2.9049</v>
      </c>
      <c r="E11" s="66">
        <f t="shared" si="0"/>
        <v>2</v>
      </c>
      <c r="F11" s="65">
        <f>VLOOKUP($A11,'Return Data'!$B$7:$R$2843,9,0)</f>
        <v>6.0799000000000003</v>
      </c>
      <c r="G11" s="66">
        <f t="shared" ref="G11" si="9">RANK(F11,F$8:F$16,0)</f>
        <v>1</v>
      </c>
      <c r="H11" s="65"/>
      <c r="I11" s="66"/>
      <c r="J11" s="65"/>
      <c r="K11" s="66"/>
      <c r="L11" s="65"/>
      <c r="M11" s="66"/>
      <c r="N11" s="65"/>
      <c r="O11" s="66"/>
      <c r="P11" s="65">
        <f>VLOOKUP($A11,'Return Data'!$B$7:$R$2843,16,0)</f>
        <v>16.899999999999999</v>
      </c>
      <c r="Q11" s="67">
        <f t="shared" si="6"/>
        <v>7</v>
      </c>
    </row>
    <row r="12" spans="1:17" x14ac:dyDescent="0.3">
      <c r="A12" s="63" t="s">
        <v>1965</v>
      </c>
      <c r="B12" s="64">
        <f>VLOOKUP($A12,'Return Data'!$B$7:$R$2843,3,0)</f>
        <v>44393</v>
      </c>
      <c r="C12" s="65">
        <f>VLOOKUP($A12,'Return Data'!$B$7:$R$2843,4,0)</f>
        <v>11.646000000000001</v>
      </c>
      <c r="D12" s="65">
        <f>VLOOKUP($A12,'Return Data'!$B$7:$R$2843,8,0)</f>
        <v>1.8007</v>
      </c>
      <c r="E12" s="66">
        <f t="shared" si="0"/>
        <v>4</v>
      </c>
      <c r="F12" s="65">
        <f>VLOOKUP($A12,'Return Data'!$B$7:$R$2843,9,0)</f>
        <v>2.5627</v>
      </c>
      <c r="G12" s="66">
        <f t="shared" si="1"/>
        <v>5</v>
      </c>
      <c r="H12" s="65">
        <f>VLOOKUP($A12,'Return Data'!$B$7:$R$2843,10,0)</f>
        <v>10.127700000000001</v>
      </c>
      <c r="I12" s="66">
        <f t="shared" si="2"/>
        <v>5</v>
      </c>
      <c r="J12" s="65"/>
      <c r="K12" s="66"/>
      <c r="L12" s="65"/>
      <c r="M12" s="66"/>
      <c r="N12" s="65"/>
      <c r="O12" s="66"/>
      <c r="P12" s="65">
        <f>VLOOKUP($A12,'Return Data'!$B$7:$R$2843,16,0)</f>
        <v>16.46</v>
      </c>
      <c r="Q12" s="67">
        <f t="shared" si="6"/>
        <v>8</v>
      </c>
    </row>
    <row r="13" spans="1:17" x14ac:dyDescent="0.3">
      <c r="A13" s="63" t="s">
        <v>1966</v>
      </c>
      <c r="B13" s="64">
        <f>VLOOKUP($A13,'Return Data'!$B$7:$R$2843,3,0)</f>
        <v>44393</v>
      </c>
      <c r="C13" s="65">
        <f>VLOOKUP($A13,'Return Data'!$B$7:$R$2843,4,0)</f>
        <v>27.128</v>
      </c>
      <c r="D13" s="65">
        <f>VLOOKUP($A13,'Return Data'!$B$7:$R$2843,8,0)</f>
        <v>1.2692000000000001</v>
      </c>
      <c r="E13" s="66">
        <f t="shared" si="0"/>
        <v>7</v>
      </c>
      <c r="F13" s="65">
        <f>VLOOKUP($A13,'Return Data'!$B$7:$R$2843,9,0)</f>
        <v>0.79890000000000005</v>
      </c>
      <c r="G13" s="66">
        <f t="shared" si="1"/>
        <v>9</v>
      </c>
      <c r="H13" s="65">
        <f>VLOOKUP($A13,'Return Data'!$B$7:$R$2843,10,0)</f>
        <v>7.7619999999999996</v>
      </c>
      <c r="I13" s="66">
        <f t="shared" si="2"/>
        <v>8</v>
      </c>
      <c r="J13" s="65"/>
      <c r="K13" s="66"/>
      <c r="L13" s="65"/>
      <c r="M13" s="66"/>
      <c r="N13" s="65"/>
      <c r="O13" s="66"/>
      <c r="P13" s="65">
        <f>VLOOKUP($A13,'Return Data'!$B$7:$R$2843,16,0)</f>
        <v>21.623000000000001</v>
      </c>
      <c r="Q13" s="67">
        <f t="shared" si="6"/>
        <v>5</v>
      </c>
    </row>
    <row r="14" spans="1:17" x14ac:dyDescent="0.3">
      <c r="A14" s="63" t="s">
        <v>1968</v>
      </c>
      <c r="B14" s="64">
        <f>VLOOKUP($A14,'Return Data'!$B$7:$R$2843,3,0)</f>
        <v>44393</v>
      </c>
      <c r="C14" s="65">
        <f>VLOOKUP($A14,'Return Data'!$B$7:$R$2843,4,0)</f>
        <v>16.4316</v>
      </c>
      <c r="D14" s="65">
        <f>VLOOKUP($A14,'Return Data'!$B$7:$R$2843,8,0)</f>
        <v>3.3603000000000001</v>
      </c>
      <c r="E14" s="66">
        <f t="shared" si="0"/>
        <v>1</v>
      </c>
      <c r="F14" s="65">
        <f>VLOOKUP($A14,'Return Data'!$B$7:$R$2843,9,0)</f>
        <v>4.3402000000000003</v>
      </c>
      <c r="G14" s="66">
        <f t="shared" si="1"/>
        <v>2</v>
      </c>
      <c r="H14" s="65">
        <f>VLOOKUP($A14,'Return Data'!$B$7:$R$2843,10,0)</f>
        <v>19.460799999999999</v>
      </c>
      <c r="I14" s="66">
        <f t="shared" si="2"/>
        <v>1</v>
      </c>
      <c r="J14" s="65">
        <f>VLOOKUP($A14,'Return Data'!$B$7:$R$2843,11,0)</f>
        <v>30.955200000000001</v>
      </c>
      <c r="K14" s="66">
        <f t="shared" ref="K14" si="10">RANK(J14,J$8:J$16,0)</f>
        <v>1</v>
      </c>
      <c r="L14" s="65"/>
      <c r="M14" s="66"/>
      <c r="N14" s="65"/>
      <c r="O14" s="66"/>
      <c r="P14" s="65">
        <f>VLOOKUP($A14,'Return Data'!$B$7:$R$2843,16,0)</f>
        <v>64.316000000000003</v>
      </c>
      <c r="Q14" s="67">
        <f t="shared" si="6"/>
        <v>1</v>
      </c>
    </row>
    <row r="15" spans="1:17" x14ac:dyDescent="0.3">
      <c r="A15" s="63" t="s">
        <v>51</v>
      </c>
      <c r="B15" s="64">
        <f>VLOOKUP($A15,'Return Data'!$B$7:$R$2843,3,0)</f>
        <v>44393</v>
      </c>
      <c r="C15" s="65">
        <f>VLOOKUP($A15,'Return Data'!$B$7:$R$2843,4,0)</f>
        <v>15.93</v>
      </c>
      <c r="D15" s="65">
        <f>VLOOKUP($A15,'Return Data'!$B$7:$R$2843,8,0)</f>
        <v>1.4004000000000001</v>
      </c>
      <c r="E15" s="66">
        <f t="shared" si="0"/>
        <v>5</v>
      </c>
      <c r="F15" s="65">
        <f>VLOOKUP($A15,'Return Data'!$B$7:$R$2843,9,0)</f>
        <v>2.1154000000000002</v>
      </c>
      <c r="G15" s="66">
        <f t="shared" si="1"/>
        <v>7</v>
      </c>
      <c r="H15" s="65">
        <f>VLOOKUP($A15,'Return Data'!$B$7:$R$2843,10,0)</f>
        <v>10.0898</v>
      </c>
      <c r="I15" s="66">
        <f t="shared" si="2"/>
        <v>6</v>
      </c>
      <c r="J15" s="65">
        <f>VLOOKUP($A15,'Return Data'!$B$7:$R$2843,11,0)</f>
        <v>14.9351</v>
      </c>
      <c r="K15" s="66">
        <f t="shared" si="3"/>
        <v>2</v>
      </c>
      <c r="L15" s="65">
        <f>VLOOKUP($A15,'Return Data'!$B$7:$R$2843,12,0)</f>
        <v>42.741900000000001</v>
      </c>
      <c r="M15" s="66">
        <f t="shared" si="4"/>
        <v>1</v>
      </c>
      <c r="N15" s="65">
        <f>VLOOKUP($A15,'Return Data'!$B$7:$R$2843,13,0)</f>
        <v>59.619199999999999</v>
      </c>
      <c r="O15" s="66">
        <f t="shared" si="5"/>
        <v>1</v>
      </c>
      <c r="P15" s="65">
        <f>VLOOKUP($A15,'Return Data'!$B$7:$R$2843,16,0)</f>
        <v>26.014399999999998</v>
      </c>
      <c r="Q15" s="67">
        <f t="shared" si="6"/>
        <v>4</v>
      </c>
    </row>
    <row r="16" spans="1:17" x14ac:dyDescent="0.3">
      <c r="A16" s="63" t="s">
        <v>52</v>
      </c>
      <c r="B16" s="64">
        <f>VLOOKUP($A16,'Return Data'!$B$7:$R$2843,3,0)</f>
        <v>44393</v>
      </c>
      <c r="C16" s="65">
        <f>VLOOKUP($A16,'Return Data'!$B$7:$R$2843,4,0)</f>
        <v>659.50682298441802</v>
      </c>
      <c r="D16" s="65">
        <f>VLOOKUP($A16,'Return Data'!$B$7:$R$2843,8,0)</f>
        <v>1.3202</v>
      </c>
      <c r="E16" s="66">
        <f t="shared" si="0"/>
        <v>6</v>
      </c>
      <c r="F16" s="65">
        <f>VLOOKUP($A16,'Return Data'!$B$7:$R$2843,9,0)</f>
        <v>2.2696000000000001</v>
      </c>
      <c r="G16" s="66">
        <f t="shared" si="1"/>
        <v>6</v>
      </c>
      <c r="H16" s="65">
        <f>VLOOKUP($A16,'Return Data'!$B$7:$R$2843,10,0)</f>
        <v>10.866400000000001</v>
      </c>
      <c r="I16" s="66">
        <f t="shared" si="2"/>
        <v>4</v>
      </c>
      <c r="J16" s="65">
        <f>VLOOKUP($A16,'Return Data'!$B$7:$R$2843,11,0)</f>
        <v>11.5207</v>
      </c>
      <c r="K16" s="66">
        <f t="shared" si="3"/>
        <v>4</v>
      </c>
      <c r="L16" s="65">
        <f>VLOOKUP($A16,'Return Data'!$B$7:$R$2843,12,0)</f>
        <v>38.024700000000003</v>
      </c>
      <c r="M16" s="66">
        <f t="shared" si="4"/>
        <v>2</v>
      </c>
      <c r="N16" s="65">
        <f>VLOOKUP($A16,'Return Data'!$B$7:$R$2843,13,0)</f>
        <v>49.944699999999997</v>
      </c>
      <c r="O16" s="66">
        <f t="shared" si="5"/>
        <v>2</v>
      </c>
      <c r="P16" s="65">
        <f>VLOOKUP($A16,'Return Data'!$B$7:$R$2843,16,0)</f>
        <v>14.691599999999999</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1.805911111111111</v>
      </c>
      <c r="E18" s="74"/>
      <c r="F18" s="75">
        <f>AVERAGE(F8:F16)</f>
        <v>2.9211888888888891</v>
      </c>
      <c r="G18" s="74"/>
      <c r="H18" s="75">
        <f>AVERAGE(H8:H16)</f>
        <v>11.405962500000001</v>
      </c>
      <c r="I18" s="74"/>
      <c r="J18" s="75">
        <f>AVERAGE(J8:J16)</f>
        <v>15.935660000000002</v>
      </c>
      <c r="K18" s="74"/>
      <c r="L18" s="75">
        <f>AVERAGE(L8:L16)</f>
        <v>39.109900000000003</v>
      </c>
      <c r="M18" s="74"/>
      <c r="N18" s="75">
        <f>AVERAGE(N8:N16)</f>
        <v>50.889100000000006</v>
      </c>
      <c r="O18" s="74"/>
      <c r="P18" s="75">
        <f>AVERAGE(P8:P16)</f>
        <v>26.828366666666668</v>
      </c>
      <c r="Q18" s="76"/>
    </row>
    <row r="19" spans="1:17" x14ac:dyDescent="0.3">
      <c r="A19" s="73" t="s">
        <v>28</v>
      </c>
      <c r="B19" s="74"/>
      <c r="C19" s="74"/>
      <c r="D19" s="75">
        <f>MIN(D8:D16)</f>
        <v>0.9224</v>
      </c>
      <c r="E19" s="74"/>
      <c r="F19" s="75">
        <f>MIN(F8:F16)</f>
        <v>0.79890000000000005</v>
      </c>
      <c r="G19" s="74"/>
      <c r="H19" s="75">
        <f>MIN(H8:H16)</f>
        <v>7.7619999999999996</v>
      </c>
      <c r="I19" s="74"/>
      <c r="J19" s="75">
        <f>MIN(J8:J16)</f>
        <v>9.8529</v>
      </c>
      <c r="K19" s="74"/>
      <c r="L19" s="75">
        <f>MIN(L8:L16)</f>
        <v>36.563099999999999</v>
      </c>
      <c r="M19" s="74"/>
      <c r="N19" s="75">
        <f>MIN(N8:N16)</f>
        <v>43.103400000000001</v>
      </c>
      <c r="O19" s="74"/>
      <c r="P19" s="75">
        <f>MIN(P8:P16)</f>
        <v>14.691599999999999</v>
      </c>
      <c r="Q19" s="76"/>
    </row>
    <row r="20" spans="1:17" ht="15" thickBot="1" x14ac:dyDescent="0.35">
      <c r="A20" s="77" t="s">
        <v>29</v>
      </c>
      <c r="B20" s="78"/>
      <c r="C20" s="78"/>
      <c r="D20" s="79">
        <f>MAX(D8:D16)</f>
        <v>3.3603000000000001</v>
      </c>
      <c r="E20" s="78"/>
      <c r="F20" s="79">
        <f>MAX(F8:F16)</f>
        <v>6.0799000000000003</v>
      </c>
      <c r="G20" s="78"/>
      <c r="H20" s="79">
        <f>MAX(H8:H16)</f>
        <v>19.460799999999999</v>
      </c>
      <c r="I20" s="78"/>
      <c r="J20" s="79">
        <f>MAX(J8:J16)</f>
        <v>30.955200000000001</v>
      </c>
      <c r="K20" s="78"/>
      <c r="L20" s="79">
        <f>MAX(L8:L16)</f>
        <v>42.741900000000001</v>
      </c>
      <c r="M20" s="78"/>
      <c r="N20" s="79">
        <f>MAX(N8:N16)</f>
        <v>59.619199999999999</v>
      </c>
      <c r="O20" s="78"/>
      <c r="P20" s="79">
        <f>MAX(P8:P16)</f>
        <v>64.316000000000003</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44393</v>
      </c>
      <c r="C8" s="65">
        <f>VLOOKUP($A8,'Return Data'!$B$7:$R$2843,4,0)</f>
        <v>39.212800000000001</v>
      </c>
      <c r="D8" s="65">
        <f>VLOOKUP($A8,'Return Data'!$B$7:$R$2843,9,0)</f>
        <v>5.3665000000000003</v>
      </c>
      <c r="E8" s="66">
        <f t="shared" ref="E8:E33" si="0">RANK(D8,D$8:D$33,0)</f>
        <v>7</v>
      </c>
      <c r="F8" s="65">
        <f>VLOOKUP($A8,'Return Data'!$B$7:$R$2843,10,0)</f>
        <v>6.6750999999999996</v>
      </c>
      <c r="G8" s="66">
        <f t="shared" ref="G8:G33" si="1">RANK(F8,F$8:F$33,0)</f>
        <v>4</v>
      </c>
      <c r="H8" s="65">
        <f>VLOOKUP($A8,'Return Data'!$B$7:$R$2843,11,0)</f>
        <v>4.9820000000000002</v>
      </c>
      <c r="I8" s="66">
        <f t="shared" ref="I8:I33" si="2">RANK(H8,H$8:H$33,0)</f>
        <v>3</v>
      </c>
      <c r="J8" s="65">
        <f>VLOOKUP($A8,'Return Data'!$B$7:$R$2843,12,0)</f>
        <v>5.4044999999999996</v>
      </c>
      <c r="K8" s="66">
        <f t="shared" ref="K8:K33" si="3">RANK(J8,J$8:J$33,0)</f>
        <v>4</v>
      </c>
      <c r="L8" s="65">
        <f>VLOOKUP($A8,'Return Data'!$B$7:$R$2843,13,0)</f>
        <v>7.0664999999999996</v>
      </c>
      <c r="M8" s="66">
        <f t="shared" ref="M8:M33" si="4">RANK(L8,L$8:L$33,0)</f>
        <v>1</v>
      </c>
      <c r="N8" s="65">
        <f>VLOOKUP($A8,'Return Data'!$B$7:$R$2843,17,0)</f>
        <v>8.6822999999999997</v>
      </c>
      <c r="O8" s="66">
        <f t="shared" ref="O8:O24" si="5">RANK(N8,N$8:N$33,0)</f>
        <v>5</v>
      </c>
      <c r="P8" s="65">
        <f>VLOOKUP($A8,'Return Data'!$B$7:$R$2843,14,0)</f>
        <v>9.2974999999999994</v>
      </c>
      <c r="Q8" s="66">
        <f t="shared" ref="Q8:Q24" si="6">RANK(P8,P$8:P$33,0)</f>
        <v>2</v>
      </c>
      <c r="R8" s="65">
        <f>VLOOKUP($A8,'Return Data'!$B$7:$R$2843,16,0)</f>
        <v>9.3986999999999998</v>
      </c>
      <c r="S8" s="67">
        <f t="shared" ref="S8:S33" si="7">RANK(R8,R$8:R$33,0)</f>
        <v>1</v>
      </c>
    </row>
    <row r="9" spans="1:19" x14ac:dyDescent="0.3">
      <c r="A9" s="82" t="s">
        <v>1385</v>
      </c>
      <c r="B9" s="64">
        <f>VLOOKUP($A9,'Return Data'!$B$7:$R$2843,3,0)</f>
        <v>44393</v>
      </c>
      <c r="C9" s="65">
        <f>VLOOKUP($A9,'Return Data'!$B$7:$R$2843,4,0)</f>
        <v>25.850899999999999</v>
      </c>
      <c r="D9" s="65">
        <f>VLOOKUP($A9,'Return Data'!$B$7:$R$2843,9,0)</f>
        <v>4.8101000000000003</v>
      </c>
      <c r="E9" s="66">
        <f t="shared" si="0"/>
        <v>13</v>
      </c>
      <c r="F9" s="65">
        <f>VLOOKUP($A9,'Return Data'!$B$7:$R$2843,10,0)</f>
        <v>6.0831</v>
      </c>
      <c r="G9" s="66">
        <f t="shared" si="1"/>
        <v>15</v>
      </c>
      <c r="H9" s="65">
        <f>VLOOKUP($A9,'Return Data'!$B$7:$R$2843,11,0)</f>
        <v>4.5119999999999996</v>
      </c>
      <c r="I9" s="66">
        <f t="shared" si="2"/>
        <v>13</v>
      </c>
      <c r="J9" s="65">
        <f>VLOOKUP($A9,'Return Data'!$B$7:$R$2843,12,0)</f>
        <v>4.9226999999999999</v>
      </c>
      <c r="K9" s="66">
        <f t="shared" si="3"/>
        <v>9</v>
      </c>
      <c r="L9" s="65">
        <f>VLOOKUP($A9,'Return Data'!$B$7:$R$2843,13,0)</f>
        <v>5.2873999999999999</v>
      </c>
      <c r="M9" s="66">
        <f t="shared" si="4"/>
        <v>8</v>
      </c>
      <c r="N9" s="65">
        <f>VLOOKUP($A9,'Return Data'!$B$7:$R$2843,17,0)</f>
        <v>8.5762999999999998</v>
      </c>
      <c r="O9" s="66">
        <f t="shared" si="5"/>
        <v>7</v>
      </c>
      <c r="P9" s="65">
        <f>VLOOKUP($A9,'Return Data'!$B$7:$R$2843,14,0)</f>
        <v>9.0937000000000001</v>
      </c>
      <c r="Q9" s="66">
        <f t="shared" si="6"/>
        <v>3</v>
      </c>
      <c r="R9" s="65">
        <f>VLOOKUP($A9,'Return Data'!$B$7:$R$2843,16,0)</f>
        <v>8.8539999999999992</v>
      </c>
      <c r="S9" s="67">
        <f t="shared" si="7"/>
        <v>3</v>
      </c>
    </row>
    <row r="10" spans="1:19" x14ac:dyDescent="0.3">
      <c r="A10" s="82" t="s">
        <v>1388</v>
      </c>
      <c r="B10" s="64">
        <f>VLOOKUP($A10,'Return Data'!$B$7:$R$2843,3,0)</f>
        <v>44393</v>
      </c>
      <c r="C10" s="65">
        <f>VLOOKUP($A10,'Return Data'!$B$7:$R$2843,4,0)</f>
        <v>24.529199999999999</v>
      </c>
      <c r="D10" s="65">
        <f>VLOOKUP($A10,'Return Data'!$B$7:$R$2843,9,0)</f>
        <v>5.3155000000000001</v>
      </c>
      <c r="E10" s="66">
        <f t="shared" si="0"/>
        <v>8</v>
      </c>
      <c r="F10" s="65">
        <f>VLOOKUP($A10,'Return Data'!$B$7:$R$2843,10,0)</f>
        <v>5.9878</v>
      </c>
      <c r="G10" s="66">
        <f t="shared" si="1"/>
        <v>16</v>
      </c>
      <c r="H10" s="65">
        <f>VLOOKUP($A10,'Return Data'!$B$7:$R$2843,11,0)</f>
        <v>5.2676999999999996</v>
      </c>
      <c r="I10" s="66">
        <f t="shared" si="2"/>
        <v>2</v>
      </c>
      <c r="J10" s="65">
        <f>VLOOKUP($A10,'Return Data'!$B$7:$R$2843,12,0)</f>
        <v>5.0589000000000004</v>
      </c>
      <c r="K10" s="66">
        <f t="shared" si="3"/>
        <v>6</v>
      </c>
      <c r="L10" s="65">
        <f>VLOOKUP($A10,'Return Data'!$B$7:$R$2843,13,0)</f>
        <v>5.4724000000000004</v>
      </c>
      <c r="M10" s="66">
        <f t="shared" si="4"/>
        <v>7</v>
      </c>
      <c r="N10" s="65">
        <f>VLOOKUP($A10,'Return Data'!$B$7:$R$2843,17,0)</f>
        <v>7.2248999999999999</v>
      </c>
      <c r="O10" s="66">
        <f t="shared" si="5"/>
        <v>19</v>
      </c>
      <c r="P10" s="65">
        <f>VLOOKUP($A10,'Return Data'!$B$7:$R$2843,14,0)</f>
        <v>8.1158000000000001</v>
      </c>
      <c r="Q10" s="66">
        <f t="shared" si="6"/>
        <v>14</v>
      </c>
      <c r="R10" s="65">
        <f>VLOOKUP($A10,'Return Data'!$B$7:$R$2843,16,0)</f>
        <v>8.7422000000000004</v>
      </c>
      <c r="S10" s="67">
        <f t="shared" si="7"/>
        <v>5</v>
      </c>
    </row>
    <row r="11" spans="1:19" x14ac:dyDescent="0.3">
      <c r="A11" s="82" t="s">
        <v>1390</v>
      </c>
      <c r="B11" s="64">
        <f>VLOOKUP($A11,'Return Data'!$B$7:$R$2843,3,0)</f>
        <v>44393</v>
      </c>
      <c r="C11" s="65">
        <f>VLOOKUP($A11,'Return Data'!$B$7:$R$2843,4,0)</f>
        <v>26.270700000000001</v>
      </c>
      <c r="D11" s="65">
        <f>VLOOKUP($A11,'Return Data'!$B$7:$R$2843,9,0)</f>
        <v>6.1722000000000001</v>
      </c>
      <c r="E11" s="66">
        <f t="shared" si="0"/>
        <v>1</v>
      </c>
      <c r="F11" s="65">
        <f>VLOOKUP($A11,'Return Data'!$B$7:$R$2843,10,0)</f>
        <v>6.5057</v>
      </c>
      <c r="G11" s="66">
        <f t="shared" si="1"/>
        <v>6</v>
      </c>
      <c r="H11" s="65">
        <f>VLOOKUP($A11,'Return Data'!$B$7:$R$2843,11,0)</f>
        <v>4.6531000000000002</v>
      </c>
      <c r="I11" s="66">
        <f t="shared" si="2"/>
        <v>8</v>
      </c>
      <c r="J11" s="65">
        <f>VLOOKUP($A11,'Return Data'!$B$7:$R$2843,12,0)</f>
        <v>5.0134999999999996</v>
      </c>
      <c r="K11" s="66">
        <f t="shared" si="3"/>
        <v>7</v>
      </c>
      <c r="L11" s="65">
        <f>VLOOKUP($A11,'Return Data'!$B$7:$R$2843,13,0)</f>
        <v>5.5345000000000004</v>
      </c>
      <c r="M11" s="66">
        <f t="shared" si="4"/>
        <v>6</v>
      </c>
      <c r="N11" s="65">
        <f>VLOOKUP($A11,'Return Data'!$B$7:$R$2843,17,0)</f>
        <v>8.6481999999999992</v>
      </c>
      <c r="O11" s="66">
        <f t="shared" si="5"/>
        <v>6</v>
      </c>
      <c r="P11" s="65">
        <f>VLOOKUP($A11,'Return Data'!$B$7:$R$2843,14,0)</f>
        <v>8.2484000000000002</v>
      </c>
      <c r="Q11" s="66">
        <f t="shared" si="6"/>
        <v>12</v>
      </c>
      <c r="R11" s="65">
        <f>VLOOKUP($A11,'Return Data'!$B$7:$R$2843,16,0)</f>
        <v>8.4404000000000003</v>
      </c>
      <c r="S11" s="67">
        <f t="shared" si="7"/>
        <v>12</v>
      </c>
    </row>
    <row r="12" spans="1:19" x14ac:dyDescent="0.3">
      <c r="A12" s="82" t="s">
        <v>1391</v>
      </c>
      <c r="B12" s="64">
        <f>VLOOKUP($A12,'Return Data'!$B$7:$R$2843,3,0)</f>
        <v>44393</v>
      </c>
      <c r="C12" s="65">
        <f>VLOOKUP($A12,'Return Data'!$B$7:$R$2843,4,0)</f>
        <v>18.4983</v>
      </c>
      <c r="D12" s="65">
        <f>VLOOKUP($A12,'Return Data'!$B$7:$R$2843,9,0)</f>
        <v>3.3239999999999998</v>
      </c>
      <c r="E12" s="66">
        <f t="shared" si="0"/>
        <v>24</v>
      </c>
      <c r="F12" s="65">
        <f>VLOOKUP($A12,'Return Data'!$B$7:$R$2843,10,0)</f>
        <v>4.3552</v>
      </c>
      <c r="G12" s="66">
        <f t="shared" si="1"/>
        <v>25</v>
      </c>
      <c r="H12" s="65">
        <f>VLOOKUP($A12,'Return Data'!$B$7:$R$2843,11,0)</f>
        <v>4.5707000000000004</v>
      </c>
      <c r="I12" s="66">
        <f t="shared" si="2"/>
        <v>11</v>
      </c>
      <c r="J12" s="65">
        <f>VLOOKUP($A12,'Return Data'!$B$7:$R$2843,12,0)</f>
        <v>4.2823000000000002</v>
      </c>
      <c r="K12" s="66">
        <f t="shared" si="3"/>
        <v>19</v>
      </c>
      <c r="L12" s="65">
        <f>VLOOKUP($A12,'Return Data'!$B$7:$R$2843,13,0)</f>
        <v>4.5651000000000002</v>
      </c>
      <c r="M12" s="66">
        <f t="shared" si="4"/>
        <v>17</v>
      </c>
      <c r="N12" s="65">
        <f>VLOOKUP($A12,'Return Data'!$B$7:$R$2843,17,0)</f>
        <v>-1.7979000000000001</v>
      </c>
      <c r="O12" s="66">
        <f t="shared" si="5"/>
        <v>25</v>
      </c>
      <c r="P12" s="65">
        <f>VLOOKUP($A12,'Return Data'!$B$7:$R$2843,14,0)</f>
        <v>-2.9116</v>
      </c>
      <c r="Q12" s="66">
        <f t="shared" si="6"/>
        <v>24</v>
      </c>
      <c r="R12" s="65">
        <f>VLOOKUP($A12,'Return Data'!$B$7:$R$2843,16,0)</f>
        <v>4.6569000000000003</v>
      </c>
      <c r="S12" s="67">
        <f t="shared" si="7"/>
        <v>26</v>
      </c>
    </row>
    <row r="13" spans="1:19" x14ac:dyDescent="0.3">
      <c r="A13" s="82" t="s">
        <v>1393</v>
      </c>
      <c r="B13" s="64">
        <f>VLOOKUP($A13,'Return Data'!$B$7:$R$2843,3,0)</f>
        <v>44393</v>
      </c>
      <c r="C13" s="65">
        <f>VLOOKUP($A13,'Return Data'!$B$7:$R$2843,4,0)</f>
        <v>21.886800000000001</v>
      </c>
      <c r="D13" s="65">
        <f>VLOOKUP($A13,'Return Data'!$B$7:$R$2843,9,0)</f>
        <v>4.6986999999999997</v>
      </c>
      <c r="E13" s="66">
        <f t="shared" si="0"/>
        <v>14</v>
      </c>
      <c r="F13" s="65">
        <f>VLOOKUP($A13,'Return Data'!$B$7:$R$2843,10,0)</f>
        <v>5.2504999999999997</v>
      </c>
      <c r="G13" s="66">
        <f t="shared" si="1"/>
        <v>22</v>
      </c>
      <c r="H13" s="65">
        <f>VLOOKUP($A13,'Return Data'!$B$7:$R$2843,11,0)</f>
        <v>4.1364000000000001</v>
      </c>
      <c r="I13" s="66">
        <f t="shared" si="2"/>
        <v>16</v>
      </c>
      <c r="J13" s="65">
        <f>VLOOKUP($A13,'Return Data'!$B$7:$R$2843,12,0)</f>
        <v>4.3541999999999996</v>
      </c>
      <c r="K13" s="66">
        <f t="shared" si="3"/>
        <v>16</v>
      </c>
      <c r="L13" s="65">
        <f>VLOOKUP($A13,'Return Data'!$B$7:$R$2843,13,0)</f>
        <v>4.4233000000000002</v>
      </c>
      <c r="M13" s="66">
        <f t="shared" si="4"/>
        <v>19</v>
      </c>
      <c r="N13" s="65">
        <f>VLOOKUP($A13,'Return Data'!$B$7:$R$2843,17,0)</f>
        <v>7.5351999999999997</v>
      </c>
      <c r="O13" s="66">
        <f t="shared" si="5"/>
        <v>18</v>
      </c>
      <c r="P13" s="65">
        <f>VLOOKUP($A13,'Return Data'!$B$7:$R$2843,14,0)</f>
        <v>8.1193000000000008</v>
      </c>
      <c r="Q13" s="66">
        <f t="shared" si="6"/>
        <v>13</v>
      </c>
      <c r="R13" s="65">
        <f>VLOOKUP($A13,'Return Data'!$B$7:$R$2843,16,0)</f>
        <v>7.8333000000000004</v>
      </c>
      <c r="S13" s="67">
        <f t="shared" si="7"/>
        <v>18</v>
      </c>
    </row>
    <row r="14" spans="1:19" x14ac:dyDescent="0.3">
      <c r="A14" s="82" t="s">
        <v>1395</v>
      </c>
      <c r="B14" s="64">
        <f>VLOOKUP($A14,'Return Data'!$B$7:$R$2843,3,0)</f>
        <v>44393</v>
      </c>
      <c r="C14" s="65">
        <f>VLOOKUP($A14,'Return Data'!$B$7:$R$2843,4,0)</f>
        <v>39.524299999999997</v>
      </c>
      <c r="D14" s="65">
        <f>VLOOKUP($A14,'Return Data'!$B$7:$R$2843,9,0)</f>
        <v>5.3922999999999996</v>
      </c>
      <c r="E14" s="66">
        <f t="shared" si="0"/>
        <v>6</v>
      </c>
      <c r="F14" s="65">
        <f>VLOOKUP($A14,'Return Data'!$B$7:$R$2843,10,0)</f>
        <v>6.2256999999999998</v>
      </c>
      <c r="G14" s="66">
        <f t="shared" si="1"/>
        <v>10</v>
      </c>
      <c r="H14" s="65">
        <f>VLOOKUP($A14,'Return Data'!$B$7:$R$2843,11,0)</f>
        <v>4.3785999999999996</v>
      </c>
      <c r="I14" s="66">
        <f t="shared" si="2"/>
        <v>15</v>
      </c>
      <c r="J14" s="65">
        <f>VLOOKUP($A14,'Return Data'!$B$7:$R$2843,12,0)</f>
        <v>4.4672000000000001</v>
      </c>
      <c r="K14" s="66">
        <f t="shared" si="3"/>
        <v>14</v>
      </c>
      <c r="L14" s="65">
        <f>VLOOKUP($A14,'Return Data'!$B$7:$R$2843,13,0)</f>
        <v>4.8395000000000001</v>
      </c>
      <c r="M14" s="66">
        <f t="shared" si="4"/>
        <v>12</v>
      </c>
      <c r="N14" s="65">
        <f>VLOOKUP($A14,'Return Data'!$B$7:$R$2843,17,0)</f>
        <v>8.0185999999999993</v>
      </c>
      <c r="O14" s="66">
        <f t="shared" si="5"/>
        <v>12</v>
      </c>
      <c r="P14" s="65">
        <f>VLOOKUP($A14,'Return Data'!$B$7:$R$2843,14,0)</f>
        <v>8.6107999999999993</v>
      </c>
      <c r="Q14" s="66">
        <f t="shared" si="6"/>
        <v>8</v>
      </c>
      <c r="R14" s="65">
        <f>VLOOKUP($A14,'Return Data'!$B$7:$R$2843,16,0)</f>
        <v>8.5806000000000004</v>
      </c>
      <c r="S14" s="67">
        <f t="shared" si="7"/>
        <v>9</v>
      </c>
    </row>
    <row r="15" spans="1:19" x14ac:dyDescent="0.3">
      <c r="A15" s="82" t="s">
        <v>1405</v>
      </c>
      <c r="B15" s="64">
        <f>VLOOKUP($A15,'Return Data'!$B$7:$R$2843,3,0)</f>
        <v>44393</v>
      </c>
      <c r="C15" s="65">
        <f>VLOOKUP($A15,'Return Data'!$B$7:$R$2843,4,0)</f>
        <v>4221.3687</v>
      </c>
      <c r="D15" s="65">
        <f>VLOOKUP($A15,'Return Data'!$B$7:$R$2843,9,0)</f>
        <v>-42.956800000000001</v>
      </c>
      <c r="E15" s="66">
        <f t="shared" si="0"/>
        <v>26</v>
      </c>
      <c r="F15" s="65">
        <f>VLOOKUP($A15,'Return Data'!$B$7:$R$2843,10,0)</f>
        <v>-5.6795</v>
      </c>
      <c r="G15" s="66">
        <f t="shared" si="1"/>
        <v>26</v>
      </c>
      <c r="H15" s="65">
        <f>VLOOKUP($A15,'Return Data'!$B$7:$R$2843,11,0)</f>
        <v>4.6805000000000003</v>
      </c>
      <c r="I15" s="66">
        <f t="shared" si="2"/>
        <v>7</v>
      </c>
      <c r="J15" s="65">
        <f>VLOOKUP($A15,'Return Data'!$B$7:$R$2843,12,0)</f>
        <v>11.8527</v>
      </c>
      <c r="K15" s="66">
        <f t="shared" si="3"/>
        <v>1</v>
      </c>
      <c r="L15" s="65">
        <f>VLOOKUP($A15,'Return Data'!$B$7:$R$2843,13,0)</f>
        <v>5.2786999999999997</v>
      </c>
      <c r="M15" s="66">
        <f t="shared" si="4"/>
        <v>9</v>
      </c>
      <c r="N15" s="65">
        <f>VLOOKUP($A15,'Return Data'!$B$7:$R$2843,17,0)</f>
        <v>-0.54100000000000004</v>
      </c>
      <c r="O15" s="66">
        <f t="shared" si="5"/>
        <v>24</v>
      </c>
      <c r="P15" s="65">
        <f>VLOOKUP($A15,'Return Data'!$B$7:$R$2843,14,0)</f>
        <v>2.7808000000000002</v>
      </c>
      <c r="Q15" s="66">
        <f t="shared" si="6"/>
        <v>23</v>
      </c>
      <c r="R15" s="65">
        <f>VLOOKUP($A15,'Return Data'!$B$7:$R$2843,16,0)</f>
        <v>7.3478000000000003</v>
      </c>
      <c r="S15" s="67">
        <f t="shared" si="7"/>
        <v>21</v>
      </c>
    </row>
    <row r="16" spans="1:19" x14ac:dyDescent="0.3">
      <c r="A16" s="82" t="s">
        <v>1407</v>
      </c>
      <c r="B16" s="64">
        <f>VLOOKUP($A16,'Return Data'!$B$7:$R$2843,3,0)</f>
        <v>44393</v>
      </c>
      <c r="C16" s="65">
        <f>VLOOKUP($A16,'Return Data'!$B$7:$R$2843,4,0)</f>
        <v>25.454799999999999</v>
      </c>
      <c r="D16" s="65">
        <f>VLOOKUP($A16,'Return Data'!$B$7:$R$2843,9,0)</f>
        <v>5.8883000000000001</v>
      </c>
      <c r="E16" s="66">
        <f t="shared" si="0"/>
        <v>2</v>
      </c>
      <c r="F16" s="65">
        <f>VLOOKUP($A16,'Return Data'!$B$7:$R$2843,10,0)</f>
        <v>6.8741000000000003</v>
      </c>
      <c r="G16" s="66">
        <f t="shared" si="1"/>
        <v>3</v>
      </c>
      <c r="H16" s="65">
        <f>VLOOKUP($A16,'Return Data'!$B$7:$R$2843,11,0)</f>
        <v>4.6464999999999996</v>
      </c>
      <c r="I16" s="66">
        <f t="shared" si="2"/>
        <v>9</v>
      </c>
      <c r="J16" s="65">
        <f>VLOOKUP($A16,'Return Data'!$B$7:$R$2843,12,0)</f>
        <v>5.3159999999999998</v>
      </c>
      <c r="K16" s="66">
        <f t="shared" si="3"/>
        <v>5</v>
      </c>
      <c r="L16" s="65">
        <f>VLOOKUP($A16,'Return Data'!$B$7:$R$2843,13,0)</f>
        <v>5.7449000000000003</v>
      </c>
      <c r="M16" s="66">
        <f t="shared" si="4"/>
        <v>4</v>
      </c>
      <c r="N16" s="65">
        <f>VLOOKUP($A16,'Return Data'!$B$7:$R$2843,17,0)</f>
        <v>8.8524999999999991</v>
      </c>
      <c r="O16" s="66">
        <f t="shared" si="5"/>
        <v>3</v>
      </c>
      <c r="P16" s="65">
        <f>VLOOKUP($A16,'Return Data'!$B$7:$R$2843,14,0)</f>
        <v>9.0725999999999996</v>
      </c>
      <c r="Q16" s="66">
        <f t="shared" si="6"/>
        <v>4</v>
      </c>
      <c r="R16" s="65">
        <f>VLOOKUP($A16,'Return Data'!$B$7:$R$2843,16,0)</f>
        <v>8.7348999999999997</v>
      </c>
      <c r="S16" s="67">
        <f t="shared" si="7"/>
        <v>7</v>
      </c>
    </row>
    <row r="17" spans="1:19" x14ac:dyDescent="0.3">
      <c r="A17" s="82" t="s">
        <v>1409</v>
      </c>
      <c r="B17" s="64">
        <f>VLOOKUP($A17,'Return Data'!$B$7:$R$2843,3,0)</f>
        <v>44393</v>
      </c>
      <c r="C17" s="65">
        <f>VLOOKUP($A17,'Return Data'!$B$7:$R$2843,4,0)</f>
        <v>34.092399999999998</v>
      </c>
      <c r="D17" s="65">
        <f>VLOOKUP($A17,'Return Data'!$B$7:$R$2843,9,0)</f>
        <v>3.7263999999999999</v>
      </c>
      <c r="E17" s="66">
        <f t="shared" si="0"/>
        <v>22</v>
      </c>
      <c r="F17" s="65">
        <f>VLOOKUP($A17,'Return Data'!$B$7:$R$2843,10,0)</f>
        <v>6.1653000000000002</v>
      </c>
      <c r="G17" s="66">
        <f t="shared" si="1"/>
        <v>12</v>
      </c>
      <c r="H17" s="65">
        <f>VLOOKUP($A17,'Return Data'!$B$7:$R$2843,11,0)</f>
        <v>4.7481999999999998</v>
      </c>
      <c r="I17" s="66">
        <f t="shared" si="2"/>
        <v>6</v>
      </c>
      <c r="J17" s="65">
        <f>VLOOKUP($A17,'Return Data'!$B$7:$R$2843,12,0)</f>
        <v>4.9581999999999997</v>
      </c>
      <c r="K17" s="66">
        <f t="shared" si="3"/>
        <v>8</v>
      </c>
      <c r="L17" s="65">
        <f>VLOOKUP($A17,'Return Data'!$B$7:$R$2843,13,0)</f>
        <v>4.6627000000000001</v>
      </c>
      <c r="M17" s="66">
        <f t="shared" si="4"/>
        <v>15</v>
      </c>
      <c r="N17" s="65">
        <f>VLOOKUP($A17,'Return Data'!$B$7:$R$2843,17,0)</f>
        <v>6.2336</v>
      </c>
      <c r="O17" s="66">
        <f t="shared" si="5"/>
        <v>21</v>
      </c>
      <c r="P17" s="65">
        <f>VLOOKUP($A17,'Return Data'!$B$7:$R$2843,14,0)</f>
        <v>4.2154999999999996</v>
      </c>
      <c r="Q17" s="66">
        <f t="shared" si="6"/>
        <v>20</v>
      </c>
      <c r="R17" s="65">
        <f>VLOOKUP($A17,'Return Data'!$B$7:$R$2843,16,0)</f>
        <v>6.9200999999999997</v>
      </c>
      <c r="S17" s="67">
        <f t="shared" si="7"/>
        <v>25</v>
      </c>
    </row>
    <row r="18" spans="1:19" x14ac:dyDescent="0.3">
      <c r="A18" s="82" t="s">
        <v>1411</v>
      </c>
      <c r="B18" s="64">
        <f>VLOOKUP($A18,'Return Data'!$B$7:$R$2843,3,0)</f>
        <v>44393</v>
      </c>
      <c r="C18" s="65">
        <f>VLOOKUP($A18,'Return Data'!$B$7:$R$2843,4,0)</f>
        <v>49.494100000000003</v>
      </c>
      <c r="D18" s="65">
        <f>VLOOKUP($A18,'Return Data'!$B$7:$R$2843,9,0)</f>
        <v>3.7826</v>
      </c>
      <c r="E18" s="66">
        <f t="shared" si="0"/>
        <v>21</v>
      </c>
      <c r="F18" s="65">
        <f>VLOOKUP($A18,'Return Data'!$B$7:$R$2843,10,0)</f>
        <v>6.1639999999999997</v>
      </c>
      <c r="G18" s="66">
        <f t="shared" si="1"/>
        <v>13</v>
      </c>
      <c r="H18" s="65">
        <f>VLOOKUP($A18,'Return Data'!$B$7:$R$2843,11,0)</f>
        <v>4.5869</v>
      </c>
      <c r="I18" s="66">
        <f t="shared" si="2"/>
        <v>10</v>
      </c>
      <c r="J18" s="65">
        <f>VLOOKUP($A18,'Return Data'!$B$7:$R$2843,12,0)</f>
        <v>5.5065</v>
      </c>
      <c r="K18" s="66">
        <f t="shared" si="3"/>
        <v>3</v>
      </c>
      <c r="L18" s="65">
        <f>VLOOKUP($A18,'Return Data'!$B$7:$R$2843,13,0)</f>
        <v>5.8181000000000003</v>
      </c>
      <c r="M18" s="66">
        <f t="shared" si="4"/>
        <v>3</v>
      </c>
      <c r="N18" s="65">
        <f>VLOOKUP($A18,'Return Data'!$B$7:$R$2843,17,0)</f>
        <v>8.9574999999999996</v>
      </c>
      <c r="O18" s="66">
        <f t="shared" si="5"/>
        <v>2</v>
      </c>
      <c r="P18" s="65">
        <f>VLOOKUP($A18,'Return Data'!$B$7:$R$2843,14,0)</f>
        <v>9.3132999999999999</v>
      </c>
      <c r="Q18" s="66">
        <f t="shared" si="6"/>
        <v>1</v>
      </c>
      <c r="R18" s="65">
        <f>VLOOKUP($A18,'Return Data'!$B$7:$R$2843,16,0)</f>
        <v>9.1447000000000003</v>
      </c>
      <c r="S18" s="67">
        <f t="shared" si="7"/>
        <v>2</v>
      </c>
    </row>
    <row r="19" spans="1:19" x14ac:dyDescent="0.3">
      <c r="A19" s="82" t="s">
        <v>1413</v>
      </c>
      <c r="B19" s="64">
        <f>VLOOKUP($A19,'Return Data'!$B$7:$R$2843,3,0)</f>
        <v>44393</v>
      </c>
      <c r="C19" s="65">
        <f>VLOOKUP($A19,'Return Data'!$B$7:$R$2843,4,0)</f>
        <v>21.715800000000002</v>
      </c>
      <c r="D19" s="65">
        <f>VLOOKUP($A19,'Return Data'!$B$7:$R$2843,9,0)</f>
        <v>4.6680999999999999</v>
      </c>
      <c r="E19" s="66">
        <f t="shared" si="0"/>
        <v>15</v>
      </c>
      <c r="F19" s="65">
        <f>VLOOKUP($A19,'Return Data'!$B$7:$R$2843,10,0)</f>
        <v>6.1931000000000003</v>
      </c>
      <c r="G19" s="66">
        <f t="shared" si="1"/>
        <v>11</v>
      </c>
      <c r="H19" s="65">
        <f>VLOOKUP($A19,'Return Data'!$B$7:$R$2843,11,0)</f>
        <v>4.0378999999999996</v>
      </c>
      <c r="I19" s="66">
        <f t="shared" si="2"/>
        <v>20</v>
      </c>
      <c r="J19" s="65">
        <f>VLOOKUP($A19,'Return Data'!$B$7:$R$2843,12,0)</f>
        <v>4.7576999999999998</v>
      </c>
      <c r="K19" s="66">
        <f t="shared" si="3"/>
        <v>11</v>
      </c>
      <c r="L19" s="65">
        <f>VLOOKUP($A19,'Return Data'!$B$7:$R$2843,13,0)</f>
        <v>5.6010999999999997</v>
      </c>
      <c r="M19" s="66">
        <f t="shared" si="4"/>
        <v>5</v>
      </c>
      <c r="N19" s="65">
        <f>VLOOKUP($A19,'Return Data'!$B$7:$R$2843,17,0)</f>
        <v>6.2808000000000002</v>
      </c>
      <c r="O19" s="66">
        <f t="shared" si="5"/>
        <v>20</v>
      </c>
      <c r="P19" s="65">
        <f>VLOOKUP($A19,'Return Data'!$B$7:$R$2843,14,0)</f>
        <v>5.6772</v>
      </c>
      <c r="Q19" s="66">
        <f t="shared" si="6"/>
        <v>17</v>
      </c>
      <c r="R19" s="65">
        <f>VLOOKUP($A19,'Return Data'!$B$7:$R$2843,16,0)</f>
        <v>7.4565999999999999</v>
      </c>
      <c r="S19" s="67">
        <f t="shared" si="7"/>
        <v>20</v>
      </c>
    </row>
    <row r="20" spans="1:19" x14ac:dyDescent="0.3">
      <c r="A20" s="82" t="s">
        <v>1414</v>
      </c>
      <c r="B20" s="64">
        <f>VLOOKUP($A20,'Return Data'!$B$7:$R$2843,3,0)</f>
        <v>44393</v>
      </c>
      <c r="C20" s="65">
        <f>VLOOKUP($A20,'Return Data'!$B$7:$R$2843,4,0)</f>
        <v>47.650500000000001</v>
      </c>
      <c r="D20" s="65">
        <f>VLOOKUP($A20,'Return Data'!$B$7:$R$2843,9,0)</f>
        <v>5.6588000000000003</v>
      </c>
      <c r="E20" s="66">
        <f t="shared" si="0"/>
        <v>5</v>
      </c>
      <c r="F20" s="65">
        <f>VLOOKUP($A20,'Return Data'!$B$7:$R$2843,10,0)</f>
        <v>5.9671000000000003</v>
      </c>
      <c r="G20" s="66">
        <f t="shared" si="1"/>
        <v>18</v>
      </c>
      <c r="H20" s="65">
        <f>VLOOKUP($A20,'Return Data'!$B$7:$R$2843,11,0)</f>
        <v>4.4311999999999996</v>
      </c>
      <c r="I20" s="66">
        <f t="shared" si="2"/>
        <v>14</v>
      </c>
      <c r="J20" s="65">
        <f>VLOOKUP($A20,'Return Data'!$B$7:$R$2843,12,0)</f>
        <v>4.2613000000000003</v>
      </c>
      <c r="K20" s="66">
        <f t="shared" si="3"/>
        <v>20</v>
      </c>
      <c r="L20" s="65">
        <f>VLOOKUP($A20,'Return Data'!$B$7:$R$2843,13,0)</f>
        <v>4.7510000000000003</v>
      </c>
      <c r="M20" s="66">
        <f t="shared" si="4"/>
        <v>13</v>
      </c>
      <c r="N20" s="65">
        <f>VLOOKUP($A20,'Return Data'!$B$7:$R$2843,17,0)</f>
        <v>8.1788000000000007</v>
      </c>
      <c r="O20" s="66">
        <f t="shared" si="5"/>
        <v>10</v>
      </c>
      <c r="P20" s="65">
        <f>VLOOKUP($A20,'Return Data'!$B$7:$R$2843,14,0)</f>
        <v>8.8430999999999997</v>
      </c>
      <c r="Q20" s="66">
        <f t="shared" si="6"/>
        <v>7</v>
      </c>
      <c r="R20" s="65">
        <f>VLOOKUP($A20,'Return Data'!$B$7:$R$2843,16,0)</f>
        <v>8.5885999999999996</v>
      </c>
      <c r="S20" s="67">
        <f t="shared" si="7"/>
        <v>8</v>
      </c>
    </row>
    <row r="21" spans="1:19" x14ac:dyDescent="0.3">
      <c r="A21" s="82" t="s">
        <v>1417</v>
      </c>
      <c r="B21" s="64">
        <f>VLOOKUP($A21,'Return Data'!$B$7:$R$2843,3,0)</f>
        <v>44393</v>
      </c>
      <c r="C21" s="65">
        <f>VLOOKUP($A21,'Return Data'!$B$7:$R$2843,4,0)</f>
        <v>1875.0626</v>
      </c>
      <c r="D21" s="65">
        <f>VLOOKUP($A21,'Return Data'!$B$7:$R$2843,9,0)</f>
        <v>2.0962999999999998</v>
      </c>
      <c r="E21" s="66">
        <f t="shared" si="0"/>
        <v>25</v>
      </c>
      <c r="F21" s="65">
        <f>VLOOKUP($A21,'Return Data'!$B$7:$R$2843,10,0)</f>
        <v>4.4653</v>
      </c>
      <c r="G21" s="66">
        <f t="shared" si="1"/>
        <v>24</v>
      </c>
      <c r="H21" s="65">
        <f>VLOOKUP($A21,'Return Data'!$B$7:$R$2843,11,0)</f>
        <v>3.6206999999999998</v>
      </c>
      <c r="I21" s="66">
        <f t="shared" si="2"/>
        <v>24</v>
      </c>
      <c r="J21" s="65">
        <f>VLOOKUP($A21,'Return Data'!$B$7:$R$2843,12,0)</f>
        <v>4.141</v>
      </c>
      <c r="K21" s="66">
        <f t="shared" si="3"/>
        <v>23</v>
      </c>
      <c r="L21" s="65">
        <f>VLOOKUP($A21,'Return Data'!$B$7:$R$2843,13,0)</f>
        <v>4.4081000000000001</v>
      </c>
      <c r="M21" s="66">
        <f t="shared" si="4"/>
        <v>20</v>
      </c>
      <c r="N21" s="65">
        <f>VLOOKUP($A21,'Return Data'!$B$7:$R$2843,17,0)</f>
        <v>4.8045999999999998</v>
      </c>
      <c r="O21" s="66">
        <f t="shared" si="5"/>
        <v>23</v>
      </c>
      <c r="P21" s="65">
        <f>VLOOKUP($A21,'Return Data'!$B$7:$R$2843,14,0)</f>
        <v>6.6326000000000001</v>
      </c>
      <c r="Q21" s="66">
        <f t="shared" si="6"/>
        <v>16</v>
      </c>
      <c r="R21" s="65">
        <f>VLOOKUP($A21,'Return Data'!$B$7:$R$2843,16,0)</f>
        <v>8.3191000000000006</v>
      </c>
      <c r="S21" s="67">
        <f t="shared" si="7"/>
        <v>14</v>
      </c>
    </row>
    <row r="22" spans="1:19" x14ac:dyDescent="0.3">
      <c r="A22" s="82" t="s">
        <v>1419</v>
      </c>
      <c r="B22" s="64">
        <f>VLOOKUP($A22,'Return Data'!$B$7:$R$2843,3,0)</f>
        <v>44393</v>
      </c>
      <c r="C22" s="65">
        <f>VLOOKUP($A22,'Return Data'!$B$7:$R$2843,4,0)</f>
        <v>3080.4301</v>
      </c>
      <c r="D22" s="65">
        <f>VLOOKUP($A22,'Return Data'!$B$7:$R$2843,9,0)</f>
        <v>4.3712</v>
      </c>
      <c r="E22" s="66">
        <f t="shared" si="0"/>
        <v>17</v>
      </c>
      <c r="F22" s="65">
        <f>VLOOKUP($A22,'Return Data'!$B$7:$R$2843,10,0)</f>
        <v>6.1319999999999997</v>
      </c>
      <c r="G22" s="66">
        <f t="shared" si="1"/>
        <v>14</v>
      </c>
      <c r="H22" s="65">
        <f>VLOOKUP($A22,'Return Data'!$B$7:$R$2843,11,0)</f>
        <v>4.0235000000000003</v>
      </c>
      <c r="I22" s="66">
        <f t="shared" si="2"/>
        <v>21</v>
      </c>
      <c r="J22" s="65">
        <f>VLOOKUP($A22,'Return Data'!$B$7:$R$2843,12,0)</f>
        <v>4.2514000000000003</v>
      </c>
      <c r="K22" s="66">
        <f t="shared" si="3"/>
        <v>21</v>
      </c>
      <c r="L22" s="65">
        <f>VLOOKUP($A22,'Return Data'!$B$7:$R$2843,13,0)</f>
        <v>4.2102000000000004</v>
      </c>
      <c r="M22" s="66">
        <f t="shared" si="4"/>
        <v>24</v>
      </c>
      <c r="N22" s="65">
        <f>VLOOKUP($A22,'Return Data'!$B$7:$R$2843,17,0)</f>
        <v>7.9131</v>
      </c>
      <c r="O22" s="66">
        <f t="shared" si="5"/>
        <v>14</v>
      </c>
      <c r="P22" s="65">
        <f>VLOOKUP($A22,'Return Data'!$B$7:$R$2843,14,0)</f>
        <v>8.6091999999999995</v>
      </c>
      <c r="Q22" s="66">
        <f t="shared" si="6"/>
        <v>9</v>
      </c>
      <c r="R22" s="65">
        <f>VLOOKUP($A22,'Return Data'!$B$7:$R$2843,16,0)</f>
        <v>8.2723999999999993</v>
      </c>
      <c r="S22" s="67">
        <f t="shared" si="7"/>
        <v>15</v>
      </c>
    </row>
    <row r="23" spans="1:19" x14ac:dyDescent="0.3">
      <c r="A23" s="82" t="s">
        <v>1423</v>
      </c>
      <c r="B23" s="64">
        <f>VLOOKUP($A23,'Return Data'!$B$7:$R$2843,3,0)</f>
        <v>44393</v>
      </c>
      <c r="C23" s="65">
        <f>VLOOKUP($A23,'Return Data'!$B$7:$R$2843,4,0)</f>
        <v>44.267699999999998</v>
      </c>
      <c r="D23" s="65">
        <f>VLOOKUP($A23,'Return Data'!$B$7:$R$2843,9,0)</f>
        <v>4.1670999999999996</v>
      </c>
      <c r="E23" s="66">
        <f t="shared" si="0"/>
        <v>18</v>
      </c>
      <c r="F23" s="65">
        <f>VLOOKUP($A23,'Return Data'!$B$7:$R$2843,10,0)</f>
        <v>6.4528999999999996</v>
      </c>
      <c r="G23" s="66">
        <f t="shared" si="1"/>
        <v>8</v>
      </c>
      <c r="H23" s="65">
        <f>VLOOKUP($A23,'Return Data'!$B$7:$R$2843,11,0)</f>
        <v>3.9714</v>
      </c>
      <c r="I23" s="66">
        <f t="shared" si="2"/>
        <v>22</v>
      </c>
      <c r="J23" s="65">
        <f>VLOOKUP($A23,'Return Data'!$B$7:$R$2843,12,0)</f>
        <v>4.5845000000000002</v>
      </c>
      <c r="K23" s="66">
        <f t="shared" si="3"/>
        <v>13</v>
      </c>
      <c r="L23" s="65">
        <f>VLOOKUP($A23,'Return Data'!$B$7:$R$2843,13,0)</f>
        <v>4.9580000000000002</v>
      </c>
      <c r="M23" s="66">
        <f t="shared" si="4"/>
        <v>11</v>
      </c>
      <c r="N23" s="65">
        <f>VLOOKUP($A23,'Return Data'!$B$7:$R$2843,17,0)</f>
        <v>8.3089999999999993</v>
      </c>
      <c r="O23" s="66">
        <f t="shared" si="5"/>
        <v>9</v>
      </c>
      <c r="P23" s="65">
        <f>VLOOKUP($A23,'Return Data'!$B$7:$R$2843,14,0)</f>
        <v>9.0518999999999998</v>
      </c>
      <c r="Q23" s="66">
        <f t="shared" si="6"/>
        <v>5</v>
      </c>
      <c r="R23" s="65">
        <f>VLOOKUP($A23,'Return Data'!$B$7:$R$2843,16,0)</f>
        <v>8.7359000000000009</v>
      </c>
      <c r="S23" s="67">
        <f t="shared" si="7"/>
        <v>6</v>
      </c>
    </row>
    <row r="24" spans="1:19" x14ac:dyDescent="0.3">
      <c r="A24" s="82" t="s">
        <v>1424</v>
      </c>
      <c r="B24" s="64">
        <f>VLOOKUP($A24,'Return Data'!$B$7:$R$2843,3,0)</f>
        <v>44393</v>
      </c>
      <c r="C24" s="65">
        <f>VLOOKUP($A24,'Return Data'!$B$7:$R$2843,4,0)</f>
        <v>22.0197</v>
      </c>
      <c r="D24" s="65">
        <f>VLOOKUP($A24,'Return Data'!$B$7:$R$2843,9,0)</f>
        <v>3.9802</v>
      </c>
      <c r="E24" s="66">
        <f t="shared" si="0"/>
        <v>20</v>
      </c>
      <c r="F24" s="65">
        <f>VLOOKUP($A24,'Return Data'!$B$7:$R$2843,10,0)</f>
        <v>5.9748999999999999</v>
      </c>
      <c r="G24" s="66">
        <f t="shared" si="1"/>
        <v>17</v>
      </c>
      <c r="H24" s="65">
        <f>VLOOKUP($A24,'Return Data'!$B$7:$R$2843,11,0)</f>
        <v>4.1307999999999998</v>
      </c>
      <c r="I24" s="66">
        <f t="shared" si="2"/>
        <v>17</v>
      </c>
      <c r="J24" s="65">
        <f>VLOOKUP($A24,'Return Data'!$B$7:$R$2843,12,0)</f>
        <v>4.3250999999999999</v>
      </c>
      <c r="K24" s="66">
        <f t="shared" si="3"/>
        <v>17</v>
      </c>
      <c r="L24" s="65">
        <f>VLOOKUP($A24,'Return Data'!$B$7:$R$2843,13,0)</f>
        <v>4.3888999999999996</v>
      </c>
      <c r="M24" s="66">
        <f t="shared" si="4"/>
        <v>21</v>
      </c>
      <c r="N24" s="65">
        <f>VLOOKUP($A24,'Return Data'!$B$7:$R$2843,17,0)</f>
        <v>7.9493999999999998</v>
      </c>
      <c r="O24" s="66">
        <f t="shared" si="5"/>
        <v>13</v>
      </c>
      <c r="P24" s="65">
        <f>VLOOKUP($A24,'Return Data'!$B$7:$R$2843,14,0)</f>
        <v>8.5297000000000001</v>
      </c>
      <c r="Q24" s="66">
        <f t="shared" si="6"/>
        <v>10</v>
      </c>
      <c r="R24" s="65">
        <f>VLOOKUP($A24,'Return Data'!$B$7:$R$2843,16,0)</f>
        <v>8.4524000000000008</v>
      </c>
      <c r="S24" s="67">
        <f t="shared" si="7"/>
        <v>11</v>
      </c>
    </row>
    <row r="25" spans="1:19" x14ac:dyDescent="0.3">
      <c r="A25" s="82" t="s">
        <v>1426</v>
      </c>
      <c r="B25" s="64">
        <f>VLOOKUP($A25,'Return Data'!$B$7:$R$2843,3,0)</f>
        <v>44393</v>
      </c>
      <c r="C25" s="65">
        <f>VLOOKUP($A25,'Return Data'!$B$7:$R$2843,4,0)</f>
        <v>12.1701</v>
      </c>
      <c r="D25" s="65">
        <f>VLOOKUP($A25,'Return Data'!$B$7:$R$2843,9,0)</f>
        <v>4.4146999999999998</v>
      </c>
      <c r="E25" s="66">
        <f t="shared" si="0"/>
        <v>16</v>
      </c>
      <c r="F25" s="65">
        <f>VLOOKUP($A25,'Return Data'!$B$7:$R$2843,10,0)</f>
        <v>5.7805</v>
      </c>
      <c r="G25" s="66">
        <f t="shared" si="1"/>
        <v>19</v>
      </c>
      <c r="H25" s="65">
        <f>VLOOKUP($A25,'Return Data'!$B$7:$R$2843,11,0)</f>
        <v>3.8494999999999999</v>
      </c>
      <c r="I25" s="66">
        <f t="shared" si="2"/>
        <v>23</v>
      </c>
      <c r="J25" s="65">
        <f>VLOOKUP($A25,'Return Data'!$B$7:$R$2843,12,0)</f>
        <v>3.9390999999999998</v>
      </c>
      <c r="K25" s="66">
        <f t="shared" si="3"/>
        <v>25</v>
      </c>
      <c r="L25" s="65">
        <f>VLOOKUP($A25,'Return Data'!$B$7:$R$2843,13,0)</f>
        <v>4.1889000000000003</v>
      </c>
      <c r="M25" s="66">
        <f t="shared" si="4"/>
        <v>25</v>
      </c>
      <c r="N25" s="65"/>
      <c r="O25" s="66"/>
      <c r="P25" s="65"/>
      <c r="Q25" s="66"/>
      <c r="R25" s="65">
        <f>VLOOKUP($A25,'Return Data'!$B$7:$R$2843,16,0)</f>
        <v>8.3292999999999999</v>
      </c>
      <c r="S25" s="67">
        <f t="shared" si="7"/>
        <v>13</v>
      </c>
    </row>
    <row r="26" spans="1:19" x14ac:dyDescent="0.3">
      <c r="A26" s="82" t="s">
        <v>1429</v>
      </c>
      <c r="B26" s="64">
        <f>VLOOKUP($A26,'Return Data'!$B$7:$R$2843,3,0)</f>
        <v>44393</v>
      </c>
      <c r="C26" s="65">
        <f>VLOOKUP($A26,'Return Data'!$B$7:$R$2843,4,0)</f>
        <v>12.9305</v>
      </c>
      <c r="D26" s="65">
        <f>VLOOKUP($A26,'Return Data'!$B$7:$R$2843,9,0)</f>
        <v>5.8239000000000001</v>
      </c>
      <c r="E26" s="66">
        <f t="shared" si="0"/>
        <v>3</v>
      </c>
      <c r="F26" s="65">
        <f>VLOOKUP($A26,'Return Data'!$B$7:$R$2843,10,0)</f>
        <v>6.2309999999999999</v>
      </c>
      <c r="G26" s="66">
        <f t="shared" si="1"/>
        <v>9</v>
      </c>
      <c r="H26" s="65">
        <f>VLOOKUP($A26,'Return Data'!$B$7:$R$2843,11,0)</f>
        <v>4.7830000000000004</v>
      </c>
      <c r="I26" s="66">
        <f t="shared" si="2"/>
        <v>5</v>
      </c>
      <c r="J26" s="65">
        <f>VLOOKUP($A26,'Return Data'!$B$7:$R$2843,12,0)</f>
        <v>4.6555</v>
      </c>
      <c r="K26" s="66">
        <f t="shared" si="3"/>
        <v>12</v>
      </c>
      <c r="L26" s="65">
        <f>VLOOKUP($A26,'Return Data'!$B$7:$R$2843,13,0)</f>
        <v>4.7470999999999997</v>
      </c>
      <c r="M26" s="66">
        <f t="shared" si="4"/>
        <v>14</v>
      </c>
      <c r="N26" s="65">
        <f>VLOOKUP($A26,'Return Data'!$B$7:$R$2843,17,0)</f>
        <v>7.5511999999999997</v>
      </c>
      <c r="O26" s="66">
        <f t="shared" ref="O26:O33" si="8">RANK(N26,N$8:N$33,0)</f>
        <v>17</v>
      </c>
      <c r="P26" s="65"/>
      <c r="Q26" s="66"/>
      <c r="R26" s="65">
        <f>VLOOKUP($A26,'Return Data'!$B$7:$R$2843,16,0)</f>
        <v>8.0060000000000002</v>
      </c>
      <c r="S26" s="67">
        <f t="shared" si="7"/>
        <v>17</v>
      </c>
    </row>
    <row r="27" spans="1:19" x14ac:dyDescent="0.3">
      <c r="A27" s="82" t="s">
        <v>1431</v>
      </c>
      <c r="B27" s="64">
        <f>VLOOKUP($A27,'Return Data'!$B$7:$R$2843,3,0)</f>
        <v>44393</v>
      </c>
      <c r="C27" s="65">
        <f>VLOOKUP($A27,'Return Data'!$B$7:$R$2843,4,0)</f>
        <v>43.994500000000002</v>
      </c>
      <c r="D27" s="65">
        <f>VLOOKUP($A27,'Return Data'!$B$7:$R$2843,9,0)</f>
        <v>5.0848000000000004</v>
      </c>
      <c r="E27" s="66">
        <f t="shared" si="0"/>
        <v>10</v>
      </c>
      <c r="F27" s="65">
        <f>VLOOKUP($A27,'Return Data'!$B$7:$R$2843,10,0)</f>
        <v>7.6615000000000002</v>
      </c>
      <c r="G27" s="66">
        <f t="shared" si="1"/>
        <v>1</v>
      </c>
      <c r="H27" s="65">
        <f>VLOOKUP($A27,'Return Data'!$B$7:$R$2843,11,0)</f>
        <v>6.1699000000000002</v>
      </c>
      <c r="I27" s="66">
        <f t="shared" si="2"/>
        <v>1</v>
      </c>
      <c r="J27" s="65">
        <f>VLOOKUP($A27,'Return Data'!$B$7:$R$2843,12,0)</f>
        <v>6.2840999999999996</v>
      </c>
      <c r="K27" s="66">
        <f t="shared" si="3"/>
        <v>2</v>
      </c>
      <c r="L27" s="65">
        <f>VLOOKUP($A27,'Return Data'!$B$7:$R$2843,13,0)</f>
        <v>6.4108000000000001</v>
      </c>
      <c r="M27" s="66">
        <f t="shared" si="4"/>
        <v>2</v>
      </c>
      <c r="N27" s="65">
        <f>VLOOKUP($A27,'Return Data'!$B$7:$R$2843,17,0)</f>
        <v>8.7950999999999997</v>
      </c>
      <c r="O27" s="66">
        <f t="shared" si="8"/>
        <v>4</v>
      </c>
      <c r="P27" s="65">
        <f>VLOOKUP($A27,'Return Data'!$B$7:$R$2843,14,0)</f>
        <v>9.0166000000000004</v>
      </c>
      <c r="Q27" s="66">
        <f t="shared" ref="Q27:Q33" si="9">RANK(P27,P$8:P$33,0)</f>
        <v>6</v>
      </c>
      <c r="R27" s="65">
        <f>VLOOKUP($A27,'Return Data'!$B$7:$R$2843,16,0)</f>
        <v>8.7927999999999997</v>
      </c>
      <c r="S27" s="67">
        <f t="shared" si="7"/>
        <v>4</v>
      </c>
    </row>
    <row r="28" spans="1:19" x14ac:dyDescent="0.3">
      <c r="A28" s="82" t="s">
        <v>1433</v>
      </c>
      <c r="B28" s="64">
        <f>VLOOKUP($A28,'Return Data'!$B$7:$R$2843,3,0)</f>
        <v>44393</v>
      </c>
      <c r="C28" s="65">
        <f>VLOOKUP($A28,'Return Data'!$B$7:$R$2843,4,0)</f>
        <v>38.616100000000003</v>
      </c>
      <c r="D28" s="65">
        <f>VLOOKUP($A28,'Return Data'!$B$7:$R$2843,9,0)</f>
        <v>4.9255000000000004</v>
      </c>
      <c r="E28" s="66">
        <f t="shared" si="0"/>
        <v>11</v>
      </c>
      <c r="F28" s="65">
        <f>VLOOKUP($A28,'Return Data'!$B$7:$R$2843,10,0)</f>
        <v>6.8799000000000001</v>
      </c>
      <c r="G28" s="66">
        <f t="shared" si="1"/>
        <v>2</v>
      </c>
      <c r="H28" s="65">
        <f>VLOOKUP($A28,'Return Data'!$B$7:$R$2843,11,0)</f>
        <v>4.5435999999999996</v>
      </c>
      <c r="I28" s="66">
        <f t="shared" si="2"/>
        <v>12</v>
      </c>
      <c r="J28" s="65">
        <f>VLOOKUP($A28,'Return Data'!$B$7:$R$2843,12,0)</f>
        <v>4.2824999999999998</v>
      </c>
      <c r="K28" s="66">
        <f t="shared" si="3"/>
        <v>18</v>
      </c>
      <c r="L28" s="65">
        <f>VLOOKUP($A28,'Return Data'!$B$7:$R$2843,13,0)</f>
        <v>4.6626000000000003</v>
      </c>
      <c r="M28" s="66">
        <f t="shared" si="4"/>
        <v>16</v>
      </c>
      <c r="N28" s="65">
        <f>VLOOKUP($A28,'Return Data'!$B$7:$R$2843,17,0)</f>
        <v>9.6369000000000007</v>
      </c>
      <c r="O28" s="66">
        <f t="shared" si="8"/>
        <v>1</v>
      </c>
      <c r="P28" s="65">
        <f>VLOOKUP($A28,'Return Data'!$B$7:$R$2843,14,0)</f>
        <v>4.7423000000000002</v>
      </c>
      <c r="Q28" s="66">
        <f t="shared" si="9"/>
        <v>19</v>
      </c>
      <c r="R28" s="65">
        <f>VLOOKUP($A28,'Return Data'!$B$7:$R$2843,16,0)</f>
        <v>7.6534000000000004</v>
      </c>
      <c r="S28" s="67">
        <f t="shared" si="7"/>
        <v>19</v>
      </c>
    </row>
    <row r="29" spans="1:19" x14ac:dyDescent="0.3">
      <c r="A29" s="82" t="s">
        <v>1435</v>
      </c>
      <c r="B29" s="64">
        <f>VLOOKUP($A29,'Return Data'!$B$7:$R$2843,3,0)</f>
        <v>44393</v>
      </c>
      <c r="C29" s="65">
        <f>VLOOKUP($A29,'Return Data'!$B$7:$R$2843,4,0)</f>
        <v>36.935099999999998</v>
      </c>
      <c r="D29" s="65">
        <f>VLOOKUP($A29,'Return Data'!$B$7:$R$2843,9,0)</f>
        <v>3.6707000000000001</v>
      </c>
      <c r="E29" s="66">
        <f t="shared" si="0"/>
        <v>23</v>
      </c>
      <c r="F29" s="65">
        <f>VLOOKUP($A29,'Return Data'!$B$7:$R$2843,10,0)</f>
        <v>5.7253999999999996</v>
      </c>
      <c r="G29" s="66">
        <f t="shared" si="1"/>
        <v>21</v>
      </c>
      <c r="H29" s="65">
        <f>VLOOKUP($A29,'Return Data'!$B$7:$R$2843,11,0)</f>
        <v>3.5251000000000001</v>
      </c>
      <c r="I29" s="66">
        <f t="shared" si="2"/>
        <v>25</v>
      </c>
      <c r="J29" s="65">
        <f>VLOOKUP($A29,'Return Data'!$B$7:$R$2843,12,0)</f>
        <v>3.9312</v>
      </c>
      <c r="K29" s="66">
        <f t="shared" si="3"/>
        <v>26</v>
      </c>
      <c r="L29" s="65">
        <f>VLOOKUP($A29,'Return Data'!$B$7:$R$2843,13,0)</f>
        <v>4.0346000000000002</v>
      </c>
      <c r="M29" s="66">
        <f t="shared" si="4"/>
        <v>26</v>
      </c>
      <c r="N29" s="65">
        <f>VLOOKUP($A29,'Return Data'!$B$7:$R$2843,17,0)</f>
        <v>7.5773999999999999</v>
      </c>
      <c r="O29" s="66">
        <f t="shared" si="8"/>
        <v>16</v>
      </c>
      <c r="P29" s="65">
        <f>VLOOKUP($A29,'Return Data'!$B$7:$R$2843,14,0)</f>
        <v>4.8143000000000002</v>
      </c>
      <c r="Q29" s="66">
        <f t="shared" si="9"/>
        <v>18</v>
      </c>
      <c r="R29" s="65">
        <f>VLOOKUP($A29,'Return Data'!$B$7:$R$2843,16,0)</f>
        <v>7.3113999999999999</v>
      </c>
      <c r="S29" s="67">
        <f t="shared" si="7"/>
        <v>22</v>
      </c>
    </row>
    <row r="30" spans="1:19" x14ac:dyDescent="0.3">
      <c r="A30" s="82" t="s">
        <v>1436</v>
      </c>
      <c r="B30" s="64">
        <f>VLOOKUP($A30,'Return Data'!$B$7:$R$2843,3,0)</f>
        <v>44393</v>
      </c>
      <c r="C30" s="65">
        <f>VLOOKUP($A30,'Return Data'!$B$7:$R$2843,4,0)</f>
        <v>26.4697</v>
      </c>
      <c r="D30" s="65">
        <f>VLOOKUP($A30,'Return Data'!$B$7:$R$2843,9,0)</f>
        <v>4.8223000000000003</v>
      </c>
      <c r="E30" s="66">
        <f t="shared" si="0"/>
        <v>12</v>
      </c>
      <c r="F30" s="65">
        <f>VLOOKUP($A30,'Return Data'!$B$7:$R$2843,10,0)</f>
        <v>5.7515999999999998</v>
      </c>
      <c r="G30" s="66">
        <f t="shared" si="1"/>
        <v>20</v>
      </c>
      <c r="H30" s="65">
        <f>VLOOKUP($A30,'Return Data'!$B$7:$R$2843,11,0)</f>
        <v>3.4636999999999998</v>
      </c>
      <c r="I30" s="66">
        <f t="shared" si="2"/>
        <v>26</v>
      </c>
      <c r="J30" s="65">
        <f>VLOOKUP($A30,'Return Data'!$B$7:$R$2843,12,0)</f>
        <v>4.0911</v>
      </c>
      <c r="K30" s="66">
        <f t="shared" si="3"/>
        <v>24</v>
      </c>
      <c r="L30" s="65">
        <f>VLOOKUP($A30,'Return Data'!$B$7:$R$2843,13,0)</f>
        <v>4.3186</v>
      </c>
      <c r="M30" s="66">
        <f t="shared" si="4"/>
        <v>22</v>
      </c>
      <c r="N30" s="65">
        <f>VLOOKUP($A30,'Return Data'!$B$7:$R$2843,17,0)</f>
        <v>7.8506</v>
      </c>
      <c r="O30" s="66">
        <f t="shared" si="8"/>
        <v>15</v>
      </c>
      <c r="P30" s="65">
        <f>VLOOKUP($A30,'Return Data'!$B$7:$R$2843,14,0)</f>
        <v>8.4931999999999999</v>
      </c>
      <c r="Q30" s="66">
        <f t="shared" si="9"/>
        <v>11</v>
      </c>
      <c r="R30" s="65">
        <f>VLOOKUP($A30,'Return Data'!$B$7:$R$2843,16,0)</f>
        <v>8.4741999999999997</v>
      </c>
      <c r="S30" s="67">
        <f t="shared" si="7"/>
        <v>10</v>
      </c>
    </row>
    <row r="31" spans="1:19" x14ac:dyDescent="0.3">
      <c r="A31" s="82" t="s">
        <v>1439</v>
      </c>
      <c r="B31" s="64">
        <f>VLOOKUP($A31,'Return Data'!$B$7:$R$2843,3,0)</f>
        <v>44393</v>
      </c>
      <c r="C31" s="65">
        <f>VLOOKUP($A31,'Return Data'!$B$7:$R$2843,4,0)</f>
        <v>35.0854</v>
      </c>
      <c r="D31" s="65">
        <f>VLOOKUP($A31,'Return Data'!$B$7:$R$2843,9,0)</f>
        <v>4.1266999999999996</v>
      </c>
      <c r="E31" s="66">
        <f t="shared" si="0"/>
        <v>19</v>
      </c>
      <c r="F31" s="65">
        <f>VLOOKUP($A31,'Return Data'!$B$7:$R$2843,10,0)</f>
        <v>4.8550000000000004</v>
      </c>
      <c r="G31" s="66">
        <f t="shared" si="1"/>
        <v>23</v>
      </c>
      <c r="H31" s="65">
        <f>VLOOKUP($A31,'Return Data'!$B$7:$R$2843,11,0)</f>
        <v>4.1113</v>
      </c>
      <c r="I31" s="66">
        <f t="shared" si="2"/>
        <v>18</v>
      </c>
      <c r="J31" s="65">
        <f>VLOOKUP($A31,'Return Data'!$B$7:$R$2843,12,0)</f>
        <v>4.1711999999999998</v>
      </c>
      <c r="K31" s="66">
        <f t="shared" si="3"/>
        <v>22</v>
      </c>
      <c r="L31" s="65">
        <f>VLOOKUP($A31,'Return Data'!$B$7:$R$2843,13,0)</f>
        <v>4.2836999999999996</v>
      </c>
      <c r="M31" s="66">
        <f t="shared" si="4"/>
        <v>23</v>
      </c>
      <c r="N31" s="65">
        <f>VLOOKUP($A31,'Return Data'!$B$7:$R$2843,17,0)</f>
        <v>4.8971</v>
      </c>
      <c r="O31" s="66">
        <f t="shared" si="8"/>
        <v>22</v>
      </c>
      <c r="P31" s="65">
        <f>VLOOKUP($A31,'Return Data'!$B$7:$R$2843,14,0)</f>
        <v>3.5756000000000001</v>
      </c>
      <c r="Q31" s="66">
        <f t="shared" si="9"/>
        <v>22</v>
      </c>
      <c r="R31" s="65">
        <f>VLOOKUP($A31,'Return Data'!$B$7:$R$2843,16,0)</f>
        <v>7.0499000000000001</v>
      </c>
      <c r="S31" s="67">
        <f t="shared" si="7"/>
        <v>24</v>
      </c>
    </row>
    <row r="32" spans="1:19" x14ac:dyDescent="0.3">
      <c r="A32" s="82" t="s">
        <v>1441</v>
      </c>
      <c r="B32" s="64">
        <f>VLOOKUP($A32,'Return Data'!$B$7:$R$2843,3,0)</f>
        <v>44393</v>
      </c>
      <c r="C32" s="65">
        <f>VLOOKUP($A32,'Return Data'!$B$7:$R$2843,4,0)</f>
        <v>41.170299999999997</v>
      </c>
      <c r="D32" s="65">
        <f>VLOOKUP($A32,'Return Data'!$B$7:$R$2843,9,0)</f>
        <v>5.2234999999999996</v>
      </c>
      <c r="E32" s="66">
        <f t="shared" si="0"/>
        <v>9</v>
      </c>
      <c r="F32" s="65">
        <f>VLOOKUP($A32,'Return Data'!$B$7:$R$2843,10,0)</f>
        <v>6.5538999999999996</v>
      </c>
      <c r="G32" s="66">
        <f t="shared" si="1"/>
        <v>5</v>
      </c>
      <c r="H32" s="65">
        <f>VLOOKUP($A32,'Return Data'!$B$7:$R$2843,11,0)</f>
        <v>4.0481999999999996</v>
      </c>
      <c r="I32" s="66">
        <f t="shared" si="2"/>
        <v>19</v>
      </c>
      <c r="J32" s="65">
        <f>VLOOKUP($A32,'Return Data'!$B$7:$R$2843,12,0)</f>
        <v>4.4103000000000003</v>
      </c>
      <c r="K32" s="66">
        <f t="shared" si="3"/>
        <v>15</v>
      </c>
      <c r="L32" s="65">
        <f>VLOOKUP($A32,'Return Data'!$B$7:$R$2843,13,0)</f>
        <v>4.5336999999999996</v>
      </c>
      <c r="M32" s="66">
        <f t="shared" si="4"/>
        <v>18</v>
      </c>
      <c r="N32" s="65">
        <f>VLOOKUP($A32,'Return Data'!$B$7:$R$2843,17,0)</f>
        <v>8.0646000000000004</v>
      </c>
      <c r="O32" s="66">
        <f t="shared" si="8"/>
        <v>11</v>
      </c>
      <c r="P32" s="65">
        <f>VLOOKUP($A32,'Return Data'!$B$7:$R$2843,14,0)</f>
        <v>6.6497999999999999</v>
      </c>
      <c r="Q32" s="66">
        <f t="shared" si="9"/>
        <v>15</v>
      </c>
      <c r="R32" s="65">
        <f>VLOOKUP($A32,'Return Data'!$B$7:$R$2843,16,0)</f>
        <v>8.1039999999999992</v>
      </c>
      <c r="S32" s="67">
        <f t="shared" si="7"/>
        <v>16</v>
      </c>
    </row>
    <row r="33" spans="1:19" x14ac:dyDescent="0.3">
      <c r="A33" s="82" t="s">
        <v>1442</v>
      </c>
      <c r="B33" s="64">
        <f>VLOOKUP($A33,'Return Data'!$B$7:$R$2843,3,0)</f>
        <v>44393</v>
      </c>
      <c r="C33" s="65">
        <f>VLOOKUP($A33,'Return Data'!$B$7:$R$2843,4,0)</f>
        <v>24.823</v>
      </c>
      <c r="D33" s="65">
        <f>VLOOKUP($A33,'Return Data'!$B$7:$R$2843,9,0)</f>
        <v>5.7122999999999999</v>
      </c>
      <c r="E33" s="66">
        <f t="shared" si="0"/>
        <v>4</v>
      </c>
      <c r="F33" s="65">
        <f>VLOOKUP($A33,'Return Data'!$B$7:$R$2843,10,0)</f>
        <v>6.4808000000000003</v>
      </c>
      <c r="G33" s="66">
        <f t="shared" si="1"/>
        <v>7</v>
      </c>
      <c r="H33" s="65">
        <f>VLOOKUP($A33,'Return Data'!$B$7:$R$2843,11,0)</f>
        <v>4.8116000000000003</v>
      </c>
      <c r="I33" s="66">
        <f t="shared" si="2"/>
        <v>4</v>
      </c>
      <c r="J33" s="65">
        <f>VLOOKUP($A33,'Return Data'!$B$7:$R$2843,12,0)</f>
        <v>4.8769</v>
      </c>
      <c r="K33" s="66">
        <f t="shared" si="3"/>
        <v>10</v>
      </c>
      <c r="L33" s="65">
        <f>VLOOKUP($A33,'Return Data'!$B$7:$R$2843,13,0)</f>
        <v>5.1402999999999999</v>
      </c>
      <c r="M33" s="66">
        <f t="shared" si="4"/>
        <v>10</v>
      </c>
      <c r="N33" s="65">
        <f>VLOOKUP($A33,'Return Data'!$B$7:$R$2843,17,0)</f>
        <v>8.5571000000000002</v>
      </c>
      <c r="O33" s="66">
        <f t="shared" si="8"/>
        <v>8</v>
      </c>
      <c r="P33" s="65">
        <f>VLOOKUP($A33,'Return Data'!$B$7:$R$2843,14,0)</f>
        <v>4.1912000000000003</v>
      </c>
      <c r="Q33" s="66">
        <f t="shared" si="9"/>
        <v>21</v>
      </c>
      <c r="R33" s="65">
        <f>VLOOKUP($A33,'Return Data'!$B$7:$R$2843,16,0)</f>
        <v>7.2628000000000004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2.8563807692307694</v>
      </c>
      <c r="E35" s="88"/>
      <c r="F35" s="89">
        <f>AVERAGE(F8:F33)</f>
        <v>5.6043038461538455</v>
      </c>
      <c r="G35" s="88"/>
      <c r="H35" s="89">
        <f>AVERAGE(H8:H33)</f>
        <v>4.4109230769230763</v>
      </c>
      <c r="I35" s="88"/>
      <c r="J35" s="89">
        <f>AVERAGE(J8:J33)</f>
        <v>4.9269076923076929</v>
      </c>
      <c r="K35" s="88"/>
      <c r="L35" s="89">
        <f>AVERAGE(L8:L33)</f>
        <v>4.9742576923076927</v>
      </c>
      <c r="M35" s="88"/>
      <c r="N35" s="89">
        <f>AVERAGE(N8:N33)</f>
        <v>7.0702359999999995</v>
      </c>
      <c r="O35" s="88"/>
      <c r="P35" s="89">
        <f>AVERAGE(P8:P33)</f>
        <v>6.7826166666666667</v>
      </c>
      <c r="Q35" s="88"/>
      <c r="R35" s="89">
        <f>AVERAGE(R8:R33)</f>
        <v>8.0562461538461552</v>
      </c>
      <c r="S35" s="90"/>
    </row>
    <row r="36" spans="1:19" x14ac:dyDescent="0.3">
      <c r="A36" s="87" t="s">
        <v>28</v>
      </c>
      <c r="B36" s="88"/>
      <c r="C36" s="88"/>
      <c r="D36" s="89">
        <f>MIN(D8:D33)</f>
        <v>-42.956800000000001</v>
      </c>
      <c r="E36" s="88"/>
      <c r="F36" s="89">
        <f>MIN(F8:F33)</f>
        <v>-5.6795</v>
      </c>
      <c r="G36" s="88"/>
      <c r="H36" s="89">
        <f>MIN(H8:H33)</f>
        <v>3.4636999999999998</v>
      </c>
      <c r="I36" s="88"/>
      <c r="J36" s="89">
        <f>MIN(J8:J33)</f>
        <v>3.9312</v>
      </c>
      <c r="K36" s="88"/>
      <c r="L36" s="89">
        <f>MIN(L8:L33)</f>
        <v>4.0346000000000002</v>
      </c>
      <c r="M36" s="88"/>
      <c r="N36" s="89">
        <f>MIN(N8:N33)</f>
        <v>-1.7979000000000001</v>
      </c>
      <c r="O36" s="88"/>
      <c r="P36" s="89">
        <f>MIN(P8:P33)</f>
        <v>-2.9116</v>
      </c>
      <c r="Q36" s="88"/>
      <c r="R36" s="89">
        <f>MIN(R8:R33)</f>
        <v>4.6569000000000003</v>
      </c>
      <c r="S36" s="90"/>
    </row>
    <row r="37" spans="1:19" ht="15" thickBot="1" x14ac:dyDescent="0.35">
      <c r="A37" s="91" t="s">
        <v>29</v>
      </c>
      <c r="B37" s="92"/>
      <c r="C37" s="92"/>
      <c r="D37" s="93">
        <f>MAX(D8:D33)</f>
        <v>6.1722000000000001</v>
      </c>
      <c r="E37" s="92"/>
      <c r="F37" s="93">
        <f>MAX(F8:F33)</f>
        <v>7.6615000000000002</v>
      </c>
      <c r="G37" s="92"/>
      <c r="H37" s="93">
        <f>MAX(H8:H33)</f>
        <v>6.1699000000000002</v>
      </c>
      <c r="I37" s="92"/>
      <c r="J37" s="93">
        <f>MAX(J8:J33)</f>
        <v>11.8527</v>
      </c>
      <c r="K37" s="92"/>
      <c r="L37" s="93">
        <f>MAX(L8:L33)</f>
        <v>7.0664999999999996</v>
      </c>
      <c r="M37" s="92"/>
      <c r="N37" s="93">
        <f>MAX(N8:N33)</f>
        <v>9.6369000000000007</v>
      </c>
      <c r="O37" s="92"/>
      <c r="P37" s="93">
        <f>MAX(P8:P33)</f>
        <v>9.3132999999999999</v>
      </c>
      <c r="Q37" s="92"/>
      <c r="R37" s="93">
        <f>MAX(R8:R33)</f>
        <v>9.3986999999999998</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44393</v>
      </c>
      <c r="C8" s="65">
        <f>VLOOKUP($A8,'Return Data'!$B$7:$R$2843,4,0)</f>
        <v>37.217100000000002</v>
      </c>
      <c r="D8" s="65">
        <f>VLOOKUP($A8,'Return Data'!$B$7:$R$2843,9,0)</f>
        <v>4.6631999999999998</v>
      </c>
      <c r="E8" s="66">
        <f t="shared" ref="E8:E33" si="0">RANK(D8,D$8:D$33,0)</f>
        <v>7</v>
      </c>
      <c r="F8" s="65">
        <f>VLOOKUP($A8,'Return Data'!$B$7:$R$2843,10,0)</f>
        <v>6.0785999999999998</v>
      </c>
      <c r="G8" s="66">
        <f t="shared" ref="G8:G33" si="1">RANK(F8,F$8:F$33,0)</f>
        <v>4</v>
      </c>
      <c r="H8" s="65">
        <f>VLOOKUP($A8,'Return Data'!$B$7:$R$2843,11,0)</f>
        <v>4.3217999999999996</v>
      </c>
      <c r="I8" s="66">
        <f t="shared" ref="I8:I33" si="2">RANK(H8,H$8:H$33,0)</f>
        <v>4</v>
      </c>
      <c r="J8" s="65">
        <f>VLOOKUP($A8,'Return Data'!$B$7:$R$2843,12,0)</f>
        <v>4.7104999999999997</v>
      </c>
      <c r="K8" s="66">
        <f t="shared" ref="K8:K33" si="3">RANK(J8,J$8:J$33,0)</f>
        <v>5</v>
      </c>
      <c r="L8" s="65">
        <f>VLOOKUP($A8,'Return Data'!$B$7:$R$2843,13,0)</f>
        <v>6.3406000000000002</v>
      </c>
      <c r="M8" s="66">
        <f t="shared" ref="M8:M33" si="4">RANK(L8,L$8:L$33,0)</f>
        <v>1</v>
      </c>
      <c r="N8" s="65">
        <f>VLOOKUP($A8,'Return Data'!$B$7:$R$2843,17,0)</f>
        <v>7.9355000000000002</v>
      </c>
      <c r="O8" s="66">
        <f t="shared" ref="O8:O24" si="5">RANK(N8,N$8:N$33,0)</f>
        <v>5</v>
      </c>
      <c r="P8" s="65">
        <f>VLOOKUP($A8,'Return Data'!$B$7:$R$2843,14,0)</f>
        <v>8.5480999999999998</v>
      </c>
      <c r="Q8" s="66">
        <f t="shared" ref="Q8:Q24" si="6">RANK(P8,P$8:P$33,0)</f>
        <v>2</v>
      </c>
      <c r="R8" s="65">
        <f>VLOOKUP($A8,'Return Data'!$B$7:$R$2843,16,0)</f>
        <v>7.4878999999999998</v>
      </c>
      <c r="S8" s="67">
        <f t="shared" ref="S8:S33" si="7">RANK(R8,R$8:R$33,0)</f>
        <v>10</v>
      </c>
    </row>
    <row r="9" spans="1:19" x14ac:dyDescent="0.3">
      <c r="A9" s="82" t="s">
        <v>1386</v>
      </c>
      <c r="B9" s="64">
        <f>VLOOKUP($A9,'Return Data'!$B$7:$R$2843,3,0)</f>
        <v>44393</v>
      </c>
      <c r="C9" s="65">
        <f>VLOOKUP($A9,'Return Data'!$B$7:$R$2843,4,0)</f>
        <v>24.266400000000001</v>
      </c>
      <c r="D9" s="65">
        <f>VLOOKUP($A9,'Return Data'!$B$7:$R$2843,9,0)</f>
        <v>4.1151999999999997</v>
      </c>
      <c r="E9" s="66">
        <f t="shared" si="0"/>
        <v>14</v>
      </c>
      <c r="F9" s="65">
        <f>VLOOKUP($A9,'Return Data'!$B$7:$R$2843,10,0)</f>
        <v>5.3803000000000001</v>
      </c>
      <c r="G9" s="66">
        <f t="shared" si="1"/>
        <v>15</v>
      </c>
      <c r="H9" s="65">
        <f>VLOOKUP($A9,'Return Data'!$B$7:$R$2843,11,0)</f>
        <v>3.8159000000000001</v>
      </c>
      <c r="I9" s="66">
        <f t="shared" si="2"/>
        <v>11</v>
      </c>
      <c r="J9" s="65">
        <f>VLOOKUP($A9,'Return Data'!$B$7:$R$2843,12,0)</f>
        <v>4.2083000000000004</v>
      </c>
      <c r="K9" s="66">
        <f t="shared" si="3"/>
        <v>10</v>
      </c>
      <c r="L9" s="65">
        <f>VLOOKUP($A9,'Return Data'!$B$7:$R$2843,13,0)</f>
        <v>4.5590999999999999</v>
      </c>
      <c r="M9" s="66">
        <f t="shared" si="4"/>
        <v>9</v>
      </c>
      <c r="N9" s="65">
        <f>VLOOKUP($A9,'Return Data'!$B$7:$R$2843,17,0)</f>
        <v>7.8472</v>
      </c>
      <c r="O9" s="66">
        <f t="shared" si="5"/>
        <v>8</v>
      </c>
      <c r="P9" s="65">
        <f>VLOOKUP($A9,'Return Data'!$B$7:$R$2843,14,0)</f>
        <v>8.3745999999999992</v>
      </c>
      <c r="Q9" s="66">
        <f t="shared" si="6"/>
        <v>4</v>
      </c>
      <c r="R9" s="65">
        <f>VLOOKUP($A9,'Return Data'!$B$7:$R$2843,16,0)</f>
        <v>8.0226000000000006</v>
      </c>
      <c r="S9" s="67">
        <f t="shared" si="7"/>
        <v>4</v>
      </c>
    </row>
    <row r="10" spans="1:19" x14ac:dyDescent="0.3">
      <c r="A10" s="82" t="s">
        <v>1387</v>
      </c>
      <c r="B10" s="64">
        <f>VLOOKUP($A10,'Return Data'!$B$7:$R$2843,3,0)</f>
        <v>44393</v>
      </c>
      <c r="C10" s="65">
        <f>VLOOKUP($A10,'Return Data'!$B$7:$R$2843,4,0)</f>
        <v>23.2135</v>
      </c>
      <c r="D10" s="65">
        <f>VLOOKUP($A10,'Return Data'!$B$7:$R$2843,9,0)</f>
        <v>4.6033999999999997</v>
      </c>
      <c r="E10" s="66">
        <f t="shared" si="0"/>
        <v>8</v>
      </c>
      <c r="F10" s="65">
        <f>VLOOKUP($A10,'Return Data'!$B$7:$R$2843,10,0)</f>
        <v>5.2230999999999996</v>
      </c>
      <c r="G10" s="66">
        <f t="shared" si="1"/>
        <v>19</v>
      </c>
      <c r="H10" s="65">
        <f>VLOOKUP($A10,'Return Data'!$B$7:$R$2843,11,0)</f>
        <v>4.4798</v>
      </c>
      <c r="I10" s="66">
        <f t="shared" si="2"/>
        <v>3</v>
      </c>
      <c r="J10" s="65">
        <f>VLOOKUP($A10,'Return Data'!$B$7:$R$2843,12,0)</f>
        <v>4.2660999999999998</v>
      </c>
      <c r="K10" s="66">
        <f t="shared" si="3"/>
        <v>9</v>
      </c>
      <c r="L10" s="65">
        <f>VLOOKUP($A10,'Return Data'!$B$7:$R$2843,13,0)</f>
        <v>4.6756000000000002</v>
      </c>
      <c r="M10" s="66">
        <f t="shared" si="4"/>
        <v>8</v>
      </c>
      <c r="N10" s="65">
        <f>VLOOKUP($A10,'Return Data'!$B$7:$R$2843,17,0)</f>
        <v>6.4508000000000001</v>
      </c>
      <c r="O10" s="66">
        <f t="shared" si="5"/>
        <v>19</v>
      </c>
      <c r="P10" s="65">
        <f>VLOOKUP($A10,'Return Data'!$B$7:$R$2843,14,0)</f>
        <v>7.3597999999999999</v>
      </c>
      <c r="Q10" s="66">
        <f t="shared" si="6"/>
        <v>14</v>
      </c>
      <c r="R10" s="65">
        <f>VLOOKUP($A10,'Return Data'!$B$7:$R$2843,16,0)</f>
        <v>7.9177</v>
      </c>
      <c r="S10" s="67">
        <f t="shared" si="7"/>
        <v>6</v>
      </c>
    </row>
    <row r="11" spans="1:19" x14ac:dyDescent="0.3">
      <c r="A11" s="82" t="s">
        <v>1389</v>
      </c>
      <c r="B11" s="64">
        <f>VLOOKUP($A11,'Return Data'!$B$7:$R$2843,3,0)</f>
        <v>44393</v>
      </c>
      <c r="C11" s="65">
        <f>VLOOKUP($A11,'Return Data'!$B$7:$R$2843,4,0)</f>
        <v>24.9252</v>
      </c>
      <c r="D11" s="65">
        <f>VLOOKUP($A11,'Return Data'!$B$7:$R$2843,9,0)</f>
        <v>5.4671000000000003</v>
      </c>
      <c r="E11" s="66">
        <f t="shared" si="0"/>
        <v>1</v>
      </c>
      <c r="F11" s="65">
        <f>VLOOKUP($A11,'Return Data'!$B$7:$R$2843,10,0)</f>
        <v>5.7968999999999999</v>
      </c>
      <c r="G11" s="66">
        <f t="shared" si="1"/>
        <v>6</v>
      </c>
      <c r="H11" s="65">
        <f>VLOOKUP($A11,'Return Data'!$B$7:$R$2843,11,0)</f>
        <v>3.9379</v>
      </c>
      <c r="I11" s="66">
        <f t="shared" si="2"/>
        <v>8</v>
      </c>
      <c r="J11" s="65">
        <f>VLOOKUP($A11,'Return Data'!$B$7:$R$2843,12,0)</f>
        <v>4.2881999999999998</v>
      </c>
      <c r="K11" s="66">
        <f t="shared" si="3"/>
        <v>7</v>
      </c>
      <c r="L11" s="65">
        <f>VLOOKUP($A11,'Return Data'!$B$7:$R$2843,13,0)</f>
        <v>4.8083</v>
      </c>
      <c r="M11" s="66">
        <f t="shared" si="4"/>
        <v>7</v>
      </c>
      <c r="N11" s="65">
        <f>VLOOKUP($A11,'Return Data'!$B$7:$R$2843,17,0)</f>
        <v>7.8479999999999999</v>
      </c>
      <c r="O11" s="66">
        <f t="shared" si="5"/>
        <v>7</v>
      </c>
      <c r="P11" s="65">
        <f>VLOOKUP($A11,'Return Data'!$B$7:$R$2843,14,0)</f>
        <v>7.3962000000000003</v>
      </c>
      <c r="Q11" s="66">
        <f t="shared" si="6"/>
        <v>12</v>
      </c>
      <c r="R11" s="65">
        <f>VLOOKUP($A11,'Return Data'!$B$7:$R$2843,16,0)</f>
        <v>5.57</v>
      </c>
      <c r="S11" s="67">
        <f t="shared" si="7"/>
        <v>25</v>
      </c>
    </row>
    <row r="12" spans="1:19" x14ac:dyDescent="0.3">
      <c r="A12" s="82" t="s">
        <v>1392</v>
      </c>
      <c r="B12" s="64">
        <f>VLOOKUP($A12,'Return Data'!$B$7:$R$2843,3,0)</f>
        <v>44393</v>
      </c>
      <c r="C12" s="65">
        <f>VLOOKUP($A12,'Return Data'!$B$7:$R$2843,4,0)</f>
        <v>17.3202</v>
      </c>
      <c r="D12" s="65">
        <f>VLOOKUP($A12,'Return Data'!$B$7:$R$2843,9,0)</f>
        <v>3.0493000000000001</v>
      </c>
      <c r="E12" s="66">
        <f t="shared" si="0"/>
        <v>22</v>
      </c>
      <c r="F12" s="65">
        <f>VLOOKUP($A12,'Return Data'!$B$7:$R$2843,10,0)</f>
        <v>4.0349000000000004</v>
      </c>
      <c r="G12" s="66">
        <f t="shared" si="1"/>
        <v>24</v>
      </c>
      <c r="H12" s="65">
        <f>VLOOKUP($A12,'Return Data'!$B$7:$R$2843,11,0)</f>
        <v>4.1169000000000002</v>
      </c>
      <c r="I12" s="66">
        <f t="shared" si="2"/>
        <v>7</v>
      </c>
      <c r="J12" s="65">
        <f>VLOOKUP($A12,'Return Data'!$B$7:$R$2843,12,0)</f>
        <v>3.7823000000000002</v>
      </c>
      <c r="K12" s="66">
        <f t="shared" si="3"/>
        <v>15</v>
      </c>
      <c r="L12" s="65">
        <f>VLOOKUP($A12,'Return Data'!$B$7:$R$2843,13,0)</f>
        <v>4.0420999999999996</v>
      </c>
      <c r="M12" s="66">
        <f t="shared" si="4"/>
        <v>14</v>
      </c>
      <c r="N12" s="65">
        <f>VLOOKUP($A12,'Return Data'!$B$7:$R$2843,17,0)</f>
        <v>-2.3166000000000002</v>
      </c>
      <c r="O12" s="66">
        <f t="shared" si="5"/>
        <v>25</v>
      </c>
      <c r="P12" s="65">
        <f>VLOOKUP($A12,'Return Data'!$B$7:$R$2843,14,0)</f>
        <v>-3.4291</v>
      </c>
      <c r="Q12" s="66">
        <f t="shared" si="6"/>
        <v>24</v>
      </c>
      <c r="R12" s="65">
        <f>VLOOKUP($A12,'Return Data'!$B$7:$R$2843,16,0)</f>
        <v>4.4618000000000002</v>
      </c>
      <c r="S12" s="67">
        <f t="shared" si="7"/>
        <v>26</v>
      </c>
    </row>
    <row r="13" spans="1:19" x14ac:dyDescent="0.3">
      <c r="A13" s="82" t="s">
        <v>1394</v>
      </c>
      <c r="B13" s="64">
        <f>VLOOKUP($A13,'Return Data'!$B$7:$R$2843,3,0)</f>
        <v>44393</v>
      </c>
      <c r="C13" s="65">
        <f>VLOOKUP($A13,'Return Data'!$B$7:$R$2843,4,0)</f>
        <v>20.548400000000001</v>
      </c>
      <c r="D13" s="65">
        <f>VLOOKUP($A13,'Return Data'!$B$7:$R$2843,9,0)</f>
        <v>4.0814000000000004</v>
      </c>
      <c r="E13" s="66">
        <f t="shared" si="0"/>
        <v>15</v>
      </c>
      <c r="F13" s="65">
        <f>VLOOKUP($A13,'Return Data'!$B$7:$R$2843,10,0)</f>
        <v>4.6222000000000003</v>
      </c>
      <c r="G13" s="66">
        <f t="shared" si="1"/>
        <v>22</v>
      </c>
      <c r="H13" s="65">
        <f>VLOOKUP($A13,'Return Data'!$B$7:$R$2843,11,0)</f>
        <v>3.4903</v>
      </c>
      <c r="I13" s="66">
        <f t="shared" si="2"/>
        <v>18</v>
      </c>
      <c r="J13" s="65">
        <f>VLOOKUP($A13,'Return Data'!$B$7:$R$2843,12,0)</f>
        <v>3.7121</v>
      </c>
      <c r="K13" s="66">
        <f t="shared" si="3"/>
        <v>18</v>
      </c>
      <c r="L13" s="65">
        <f>VLOOKUP($A13,'Return Data'!$B$7:$R$2843,13,0)</f>
        <v>3.7698</v>
      </c>
      <c r="M13" s="66">
        <f t="shared" si="4"/>
        <v>19</v>
      </c>
      <c r="N13" s="65">
        <f>VLOOKUP($A13,'Return Data'!$B$7:$R$2843,17,0)</f>
        <v>6.8329000000000004</v>
      </c>
      <c r="O13" s="66">
        <f t="shared" si="5"/>
        <v>17</v>
      </c>
      <c r="P13" s="65">
        <f>VLOOKUP($A13,'Return Data'!$B$7:$R$2843,14,0)</f>
        <v>7.3859000000000004</v>
      </c>
      <c r="Q13" s="66">
        <f t="shared" si="6"/>
        <v>13</v>
      </c>
      <c r="R13" s="65">
        <f>VLOOKUP($A13,'Return Data'!$B$7:$R$2843,16,0)</f>
        <v>7.2916999999999996</v>
      </c>
      <c r="S13" s="67">
        <f t="shared" si="7"/>
        <v>13</v>
      </c>
    </row>
    <row r="14" spans="1:19" x14ac:dyDescent="0.3">
      <c r="A14" s="82" t="s">
        <v>1396</v>
      </c>
      <c r="B14" s="64">
        <f>VLOOKUP($A14,'Return Data'!$B$7:$R$2843,3,0)</f>
        <v>44393</v>
      </c>
      <c r="C14" s="65">
        <f>VLOOKUP($A14,'Return Data'!$B$7:$R$2843,4,0)</f>
        <v>37.272399999999998</v>
      </c>
      <c r="D14" s="65">
        <f>VLOOKUP($A14,'Return Data'!$B$7:$R$2843,9,0)</f>
        <v>4.7484000000000002</v>
      </c>
      <c r="E14" s="66">
        <f t="shared" si="0"/>
        <v>6</v>
      </c>
      <c r="F14" s="65">
        <f>VLOOKUP($A14,'Return Data'!$B$7:$R$2843,10,0)</f>
        <v>5.5754999999999999</v>
      </c>
      <c r="G14" s="66">
        <f t="shared" si="1"/>
        <v>10</v>
      </c>
      <c r="H14" s="65">
        <f>VLOOKUP($A14,'Return Data'!$B$7:$R$2843,11,0)</f>
        <v>3.7122999999999999</v>
      </c>
      <c r="I14" s="66">
        <f t="shared" si="2"/>
        <v>14</v>
      </c>
      <c r="J14" s="65">
        <f>VLOOKUP($A14,'Return Data'!$B$7:$R$2843,12,0)</f>
        <v>3.7951999999999999</v>
      </c>
      <c r="K14" s="66">
        <f t="shared" si="3"/>
        <v>13</v>
      </c>
      <c r="L14" s="65">
        <f>VLOOKUP($A14,'Return Data'!$B$7:$R$2843,13,0)</f>
        <v>4.1704999999999997</v>
      </c>
      <c r="M14" s="66">
        <f t="shared" si="4"/>
        <v>12</v>
      </c>
      <c r="N14" s="65">
        <f>VLOOKUP($A14,'Return Data'!$B$7:$R$2843,17,0)</f>
        <v>7.3071999999999999</v>
      </c>
      <c r="O14" s="66">
        <f t="shared" si="5"/>
        <v>13</v>
      </c>
      <c r="P14" s="65">
        <f>VLOOKUP($A14,'Return Data'!$B$7:$R$2843,14,0)</f>
        <v>7.8616000000000001</v>
      </c>
      <c r="Q14" s="66">
        <f t="shared" si="6"/>
        <v>10</v>
      </c>
      <c r="R14" s="65">
        <f>VLOOKUP($A14,'Return Data'!$B$7:$R$2843,16,0)</f>
        <v>7.2239000000000004</v>
      </c>
      <c r="S14" s="67">
        <f t="shared" si="7"/>
        <v>14</v>
      </c>
    </row>
    <row r="15" spans="1:19" x14ac:dyDescent="0.3">
      <c r="A15" s="82" t="s">
        <v>1404</v>
      </c>
      <c r="B15" s="64">
        <f>VLOOKUP($A15,'Return Data'!$B$7:$R$2843,3,0)</f>
        <v>44393</v>
      </c>
      <c r="C15" s="65">
        <f>VLOOKUP($A15,'Return Data'!$B$7:$R$2843,4,0)</f>
        <v>3980.9328313253</v>
      </c>
      <c r="D15" s="65">
        <f>VLOOKUP($A15,'Return Data'!$B$7:$R$2843,9,0)</f>
        <v>-42.956800000000001</v>
      </c>
      <c r="E15" s="66">
        <f t="shared" si="0"/>
        <v>26</v>
      </c>
      <c r="F15" s="65">
        <f>VLOOKUP($A15,'Return Data'!$B$7:$R$2843,10,0)</f>
        <v>-5.6790000000000003</v>
      </c>
      <c r="G15" s="66">
        <f t="shared" si="1"/>
        <v>26</v>
      </c>
      <c r="H15" s="65">
        <f>VLOOKUP($A15,'Return Data'!$B$7:$R$2843,11,0)</f>
        <v>4.5350999999999999</v>
      </c>
      <c r="I15" s="66">
        <f t="shared" si="2"/>
        <v>2</v>
      </c>
      <c r="J15" s="65">
        <f>VLOOKUP($A15,'Return Data'!$B$7:$R$2843,12,0)</f>
        <v>11.4779</v>
      </c>
      <c r="K15" s="66">
        <f t="shared" si="3"/>
        <v>1</v>
      </c>
      <c r="L15" s="65">
        <f>VLOOKUP($A15,'Return Data'!$B$7:$R$2843,13,0)</f>
        <v>4.8093000000000004</v>
      </c>
      <c r="M15" s="66">
        <f t="shared" si="4"/>
        <v>6</v>
      </c>
      <c r="N15" s="65">
        <f>VLOOKUP($A15,'Return Data'!$B$7:$R$2843,17,0)</f>
        <v>-1.1295999999999999</v>
      </c>
      <c r="O15" s="66">
        <f t="shared" si="5"/>
        <v>24</v>
      </c>
      <c r="P15" s="65">
        <f>VLOOKUP($A15,'Return Data'!$B$7:$R$2843,14,0)</f>
        <v>2.1112000000000002</v>
      </c>
      <c r="Q15" s="66">
        <f t="shared" si="6"/>
        <v>23</v>
      </c>
      <c r="R15" s="65">
        <f>VLOOKUP($A15,'Return Data'!$B$7:$R$2843,16,0)</f>
        <v>7.3540000000000001</v>
      </c>
      <c r="S15" s="67">
        <f t="shared" si="7"/>
        <v>12</v>
      </c>
    </row>
    <row r="16" spans="1:19" x14ac:dyDescent="0.3">
      <c r="A16" s="82" t="s">
        <v>1406</v>
      </c>
      <c r="B16" s="64">
        <f>VLOOKUP($A16,'Return Data'!$B$7:$R$2843,3,0)</f>
        <v>44393</v>
      </c>
      <c r="C16" s="65">
        <f>VLOOKUP($A16,'Return Data'!$B$7:$R$2843,4,0)</f>
        <v>25.0303</v>
      </c>
      <c r="D16" s="65">
        <f>VLOOKUP($A16,'Return Data'!$B$7:$R$2843,9,0)</f>
        <v>5.3754</v>
      </c>
      <c r="E16" s="66">
        <f t="shared" si="0"/>
        <v>2</v>
      </c>
      <c r="F16" s="65">
        <f>VLOOKUP($A16,'Return Data'!$B$7:$R$2843,10,0)</f>
        <v>6.3583999999999996</v>
      </c>
      <c r="G16" s="66">
        <f t="shared" si="1"/>
        <v>2</v>
      </c>
      <c r="H16" s="65">
        <f>VLOOKUP($A16,'Return Data'!$B$7:$R$2843,11,0)</f>
        <v>4.1269999999999998</v>
      </c>
      <c r="I16" s="66">
        <f t="shared" si="2"/>
        <v>6</v>
      </c>
      <c r="J16" s="65">
        <f>VLOOKUP($A16,'Return Data'!$B$7:$R$2843,12,0)</f>
        <v>4.7874999999999996</v>
      </c>
      <c r="K16" s="66">
        <f t="shared" si="3"/>
        <v>3</v>
      </c>
      <c r="L16" s="65">
        <f>VLOOKUP($A16,'Return Data'!$B$7:$R$2843,13,0)</f>
        <v>5.2055999999999996</v>
      </c>
      <c r="M16" s="66">
        <f t="shared" si="4"/>
        <v>3</v>
      </c>
      <c r="N16" s="65">
        <f>VLOOKUP($A16,'Return Data'!$B$7:$R$2843,17,0)</f>
        <v>8.4652999999999992</v>
      </c>
      <c r="O16" s="66">
        <f t="shared" si="5"/>
        <v>2</v>
      </c>
      <c r="P16" s="65">
        <f>VLOOKUP($A16,'Return Data'!$B$7:$R$2843,14,0)</f>
        <v>8.7591999999999999</v>
      </c>
      <c r="Q16" s="66">
        <f t="shared" si="6"/>
        <v>1</v>
      </c>
      <c r="R16" s="65">
        <f>VLOOKUP($A16,'Return Data'!$B$7:$R$2843,16,0)</f>
        <v>8.6448</v>
      </c>
      <c r="S16" s="67">
        <f t="shared" si="7"/>
        <v>1</v>
      </c>
    </row>
    <row r="17" spans="1:19" x14ac:dyDescent="0.3">
      <c r="A17" s="82" t="s">
        <v>1408</v>
      </c>
      <c r="B17" s="64">
        <f>VLOOKUP($A17,'Return Data'!$B$7:$R$2843,3,0)</f>
        <v>44393</v>
      </c>
      <c r="C17" s="65">
        <f>VLOOKUP($A17,'Return Data'!$B$7:$R$2843,4,0)</f>
        <v>31.5139</v>
      </c>
      <c r="D17" s="65">
        <f>VLOOKUP($A17,'Return Data'!$B$7:$R$2843,9,0)</f>
        <v>2.6930000000000001</v>
      </c>
      <c r="E17" s="66">
        <f t="shared" si="0"/>
        <v>24</v>
      </c>
      <c r="F17" s="65">
        <f>VLOOKUP($A17,'Return Data'!$B$7:$R$2843,10,0)</f>
        <v>5.1017000000000001</v>
      </c>
      <c r="G17" s="66">
        <f t="shared" si="1"/>
        <v>20</v>
      </c>
      <c r="H17" s="65">
        <f>VLOOKUP($A17,'Return Data'!$B$7:$R$2843,11,0)</f>
        <v>3.6585999999999999</v>
      </c>
      <c r="I17" s="66">
        <f t="shared" si="2"/>
        <v>15</v>
      </c>
      <c r="J17" s="65">
        <f>VLOOKUP($A17,'Return Data'!$B$7:$R$2843,12,0)</f>
        <v>3.8780000000000001</v>
      </c>
      <c r="K17" s="66">
        <f t="shared" si="3"/>
        <v>11</v>
      </c>
      <c r="L17" s="65">
        <f>VLOOKUP($A17,'Return Data'!$B$7:$R$2843,13,0)</f>
        <v>3.5836999999999999</v>
      </c>
      <c r="M17" s="66">
        <f t="shared" si="4"/>
        <v>21</v>
      </c>
      <c r="N17" s="65">
        <f>VLOOKUP($A17,'Return Data'!$B$7:$R$2843,17,0)</f>
        <v>5.1761999999999997</v>
      </c>
      <c r="O17" s="66">
        <f t="shared" si="5"/>
        <v>21</v>
      </c>
      <c r="P17" s="65">
        <f>VLOOKUP($A17,'Return Data'!$B$7:$R$2843,14,0)</f>
        <v>3.1959</v>
      </c>
      <c r="Q17" s="66">
        <f t="shared" si="6"/>
        <v>21</v>
      </c>
      <c r="R17" s="65">
        <f>VLOOKUP($A17,'Return Data'!$B$7:$R$2843,16,0)</f>
        <v>6.3616999999999999</v>
      </c>
      <c r="S17" s="67">
        <f t="shared" si="7"/>
        <v>24</v>
      </c>
    </row>
    <row r="18" spans="1:19" x14ac:dyDescent="0.3">
      <c r="A18" s="82" t="s">
        <v>1410</v>
      </c>
      <c r="B18" s="64">
        <f>VLOOKUP($A18,'Return Data'!$B$7:$R$2843,3,0)</f>
        <v>44393</v>
      </c>
      <c r="C18" s="65">
        <f>VLOOKUP($A18,'Return Data'!$B$7:$R$2843,4,0)</f>
        <v>46.585000000000001</v>
      </c>
      <c r="D18" s="65">
        <f>VLOOKUP($A18,'Return Data'!$B$7:$R$2843,9,0)</f>
        <v>3.024</v>
      </c>
      <c r="E18" s="66">
        <f t="shared" si="0"/>
        <v>23</v>
      </c>
      <c r="F18" s="65">
        <f>VLOOKUP($A18,'Return Data'!$B$7:$R$2843,10,0)</f>
        <v>5.3933999999999997</v>
      </c>
      <c r="G18" s="66">
        <f t="shared" si="1"/>
        <v>13</v>
      </c>
      <c r="H18" s="65">
        <f>VLOOKUP($A18,'Return Data'!$B$7:$R$2843,11,0)</f>
        <v>3.8121999999999998</v>
      </c>
      <c r="I18" s="66">
        <f t="shared" si="2"/>
        <v>12</v>
      </c>
      <c r="J18" s="65">
        <f>VLOOKUP($A18,'Return Data'!$B$7:$R$2843,12,0)</f>
        <v>4.7183999999999999</v>
      </c>
      <c r="K18" s="66">
        <f t="shared" si="3"/>
        <v>4</v>
      </c>
      <c r="L18" s="65">
        <f>VLOOKUP($A18,'Return Data'!$B$7:$R$2843,13,0)</f>
        <v>5.0176999999999996</v>
      </c>
      <c r="M18" s="66">
        <f t="shared" si="4"/>
        <v>5</v>
      </c>
      <c r="N18" s="65">
        <f>VLOOKUP($A18,'Return Data'!$B$7:$R$2843,17,0)</f>
        <v>8.1390999999999991</v>
      </c>
      <c r="O18" s="66">
        <f t="shared" si="5"/>
        <v>3</v>
      </c>
      <c r="P18" s="65">
        <f>VLOOKUP($A18,'Return Data'!$B$7:$R$2843,14,0)</f>
        <v>8.4886999999999997</v>
      </c>
      <c r="Q18" s="66">
        <f t="shared" si="6"/>
        <v>3</v>
      </c>
      <c r="R18" s="65">
        <f>VLOOKUP($A18,'Return Data'!$B$7:$R$2843,16,0)</f>
        <v>8.1079000000000008</v>
      </c>
      <c r="S18" s="67">
        <f t="shared" si="7"/>
        <v>3</v>
      </c>
    </row>
    <row r="19" spans="1:19" x14ac:dyDescent="0.3">
      <c r="A19" s="82" t="s">
        <v>1412</v>
      </c>
      <c r="B19" s="64">
        <f>VLOOKUP($A19,'Return Data'!$B$7:$R$2843,3,0)</f>
        <v>44393</v>
      </c>
      <c r="C19" s="65">
        <f>VLOOKUP($A19,'Return Data'!$B$7:$R$2843,4,0)</f>
        <v>20.261900000000001</v>
      </c>
      <c r="D19" s="65">
        <f>VLOOKUP($A19,'Return Data'!$B$7:$R$2843,9,0)</f>
        <v>4.2300000000000004</v>
      </c>
      <c r="E19" s="66">
        <f t="shared" si="0"/>
        <v>12</v>
      </c>
      <c r="F19" s="65">
        <f>VLOOKUP($A19,'Return Data'!$B$7:$R$2843,10,0)</f>
        <v>5.7466999999999997</v>
      </c>
      <c r="G19" s="66">
        <f t="shared" si="1"/>
        <v>7</v>
      </c>
      <c r="H19" s="65">
        <f>VLOOKUP($A19,'Return Data'!$B$7:$R$2843,11,0)</f>
        <v>3.6101999999999999</v>
      </c>
      <c r="I19" s="66">
        <f t="shared" si="2"/>
        <v>17</v>
      </c>
      <c r="J19" s="65">
        <f>VLOOKUP($A19,'Return Data'!$B$7:$R$2843,12,0)</f>
        <v>4.3438999999999997</v>
      </c>
      <c r="K19" s="66">
        <f t="shared" si="3"/>
        <v>6</v>
      </c>
      <c r="L19" s="65">
        <f>VLOOKUP($A19,'Return Data'!$B$7:$R$2843,13,0)</f>
        <v>5.1620999999999997</v>
      </c>
      <c r="M19" s="66">
        <f t="shared" si="4"/>
        <v>4</v>
      </c>
      <c r="N19" s="65">
        <f>VLOOKUP($A19,'Return Data'!$B$7:$R$2843,17,0)</f>
        <v>5.6943999999999999</v>
      </c>
      <c r="O19" s="66">
        <f t="shared" si="5"/>
        <v>20</v>
      </c>
      <c r="P19" s="65">
        <f>VLOOKUP($A19,'Return Data'!$B$7:$R$2843,14,0)</f>
        <v>4.9513999999999996</v>
      </c>
      <c r="Q19" s="66">
        <f t="shared" si="6"/>
        <v>17</v>
      </c>
      <c r="R19" s="65">
        <f>VLOOKUP($A19,'Return Data'!$B$7:$R$2843,16,0)</f>
        <v>7.0797999999999996</v>
      </c>
      <c r="S19" s="67">
        <f t="shared" si="7"/>
        <v>19</v>
      </c>
    </row>
    <row r="20" spans="1:19" x14ac:dyDescent="0.3">
      <c r="A20" s="82" t="s">
        <v>1415</v>
      </c>
      <c r="B20" s="64">
        <f>VLOOKUP($A20,'Return Data'!$B$7:$R$2843,3,0)</f>
        <v>44393</v>
      </c>
      <c r="C20" s="65">
        <f>VLOOKUP($A20,'Return Data'!$B$7:$R$2843,4,0)</f>
        <v>45.352699999999999</v>
      </c>
      <c r="D20" s="65">
        <f>VLOOKUP($A20,'Return Data'!$B$7:$R$2843,9,0)</f>
        <v>5.1726000000000001</v>
      </c>
      <c r="E20" s="66">
        <f t="shared" si="0"/>
        <v>3</v>
      </c>
      <c r="F20" s="65">
        <f>VLOOKUP($A20,'Return Data'!$B$7:$R$2843,10,0)</f>
        <v>5.4766000000000004</v>
      </c>
      <c r="G20" s="66">
        <f t="shared" si="1"/>
        <v>12</v>
      </c>
      <c r="H20" s="65">
        <f>VLOOKUP($A20,'Return Data'!$B$7:$R$2843,11,0)</f>
        <v>3.9352999999999998</v>
      </c>
      <c r="I20" s="66">
        <f t="shared" si="2"/>
        <v>9</v>
      </c>
      <c r="J20" s="65">
        <f>VLOOKUP($A20,'Return Data'!$B$7:$R$2843,12,0)</f>
        <v>3.7488999999999999</v>
      </c>
      <c r="K20" s="66">
        <f t="shared" si="3"/>
        <v>16</v>
      </c>
      <c r="L20" s="65">
        <f>VLOOKUP($A20,'Return Data'!$B$7:$R$2843,13,0)</f>
        <v>4.2255000000000003</v>
      </c>
      <c r="M20" s="66">
        <f t="shared" si="4"/>
        <v>11</v>
      </c>
      <c r="N20" s="65">
        <f>VLOOKUP($A20,'Return Data'!$B$7:$R$2843,17,0)</f>
        <v>7.6317000000000004</v>
      </c>
      <c r="O20" s="66">
        <f t="shared" si="5"/>
        <v>9</v>
      </c>
      <c r="P20" s="65">
        <f>VLOOKUP($A20,'Return Data'!$B$7:$R$2843,14,0)</f>
        <v>8.2992000000000008</v>
      </c>
      <c r="Q20" s="66">
        <f t="shared" si="6"/>
        <v>5</v>
      </c>
      <c r="R20" s="65">
        <f>VLOOKUP($A20,'Return Data'!$B$7:$R$2843,16,0)</f>
        <v>7.6153000000000004</v>
      </c>
      <c r="S20" s="67">
        <f t="shared" si="7"/>
        <v>9</v>
      </c>
    </row>
    <row r="21" spans="1:19" x14ac:dyDescent="0.3">
      <c r="A21" s="82" t="s">
        <v>1416</v>
      </c>
      <c r="B21" s="64">
        <f>VLOOKUP($A21,'Return Data'!$B$7:$R$2843,3,0)</f>
        <v>44393</v>
      </c>
      <c r="C21" s="65">
        <f>VLOOKUP($A21,'Return Data'!$B$7:$R$2843,4,0)</f>
        <v>1709.1434999999999</v>
      </c>
      <c r="D21" s="65">
        <f>VLOOKUP($A21,'Return Data'!$B$7:$R$2843,9,0)</f>
        <v>0.79520000000000002</v>
      </c>
      <c r="E21" s="66">
        <f t="shared" si="0"/>
        <v>25</v>
      </c>
      <c r="F21" s="65">
        <f>VLOOKUP($A21,'Return Data'!$B$7:$R$2843,10,0)</f>
        <v>3.1543000000000001</v>
      </c>
      <c r="G21" s="66">
        <f t="shared" si="1"/>
        <v>25</v>
      </c>
      <c r="H21" s="65">
        <f>VLOOKUP($A21,'Return Data'!$B$7:$R$2843,11,0)</f>
        <v>2.2448000000000001</v>
      </c>
      <c r="I21" s="66">
        <f t="shared" si="2"/>
        <v>26</v>
      </c>
      <c r="J21" s="65">
        <f>VLOOKUP($A21,'Return Data'!$B$7:$R$2843,12,0)</f>
        <v>2.7694999999999999</v>
      </c>
      <c r="K21" s="66">
        <f t="shared" si="3"/>
        <v>26</v>
      </c>
      <c r="L21" s="65">
        <f>VLOOKUP($A21,'Return Data'!$B$7:$R$2843,13,0)</f>
        <v>3.0306000000000002</v>
      </c>
      <c r="M21" s="66">
        <f t="shared" si="4"/>
        <v>26</v>
      </c>
      <c r="N21" s="65">
        <f>VLOOKUP($A21,'Return Data'!$B$7:$R$2843,17,0)</f>
        <v>3.5266999999999999</v>
      </c>
      <c r="O21" s="66">
        <f t="shared" si="5"/>
        <v>23</v>
      </c>
      <c r="P21" s="65">
        <f>VLOOKUP($A21,'Return Data'!$B$7:$R$2843,14,0)</f>
        <v>5.3692000000000002</v>
      </c>
      <c r="Q21" s="66">
        <f t="shared" si="6"/>
        <v>16</v>
      </c>
      <c r="R21" s="65">
        <f>VLOOKUP($A21,'Return Data'!$B$7:$R$2843,16,0)</f>
        <v>7.0721999999999996</v>
      </c>
      <c r="S21" s="67">
        <f t="shared" si="7"/>
        <v>20</v>
      </c>
    </row>
    <row r="22" spans="1:19" x14ac:dyDescent="0.3">
      <c r="A22" s="82" t="s">
        <v>1418</v>
      </c>
      <c r="B22" s="64">
        <f>VLOOKUP($A22,'Return Data'!$B$7:$R$2843,3,0)</f>
        <v>44393</v>
      </c>
      <c r="C22" s="65">
        <f>VLOOKUP($A22,'Return Data'!$B$7:$R$2843,4,0)</f>
        <v>2865.7039</v>
      </c>
      <c r="D22" s="65">
        <f>VLOOKUP($A22,'Return Data'!$B$7:$R$2843,9,0)</f>
        <v>3.5192000000000001</v>
      </c>
      <c r="E22" s="66">
        <f t="shared" si="0"/>
        <v>16</v>
      </c>
      <c r="F22" s="65">
        <f>VLOOKUP($A22,'Return Data'!$B$7:$R$2843,10,0)</f>
        <v>5.2701000000000002</v>
      </c>
      <c r="G22" s="66">
        <f t="shared" si="1"/>
        <v>17</v>
      </c>
      <c r="H22" s="65">
        <f>VLOOKUP($A22,'Return Data'!$B$7:$R$2843,11,0)</f>
        <v>3.1583999999999999</v>
      </c>
      <c r="I22" s="66">
        <f t="shared" si="2"/>
        <v>20</v>
      </c>
      <c r="J22" s="65">
        <f>VLOOKUP($A22,'Return Data'!$B$7:$R$2843,12,0)</f>
        <v>3.3773</v>
      </c>
      <c r="K22" s="66">
        <f t="shared" si="3"/>
        <v>24</v>
      </c>
      <c r="L22" s="65">
        <f>VLOOKUP($A22,'Return Data'!$B$7:$R$2843,13,0)</f>
        <v>3.3283999999999998</v>
      </c>
      <c r="M22" s="66">
        <f t="shared" si="4"/>
        <v>24</v>
      </c>
      <c r="N22" s="65">
        <f>VLOOKUP($A22,'Return Data'!$B$7:$R$2843,17,0)</f>
        <v>7.0015000000000001</v>
      </c>
      <c r="O22" s="66">
        <f t="shared" si="5"/>
        <v>16</v>
      </c>
      <c r="P22" s="65">
        <f>VLOOKUP($A22,'Return Data'!$B$7:$R$2843,14,0)</f>
        <v>7.6914999999999996</v>
      </c>
      <c r="Q22" s="66">
        <f t="shared" si="6"/>
        <v>11</v>
      </c>
      <c r="R22" s="65">
        <f>VLOOKUP($A22,'Return Data'!$B$7:$R$2843,16,0)</f>
        <v>7.6272000000000002</v>
      </c>
      <c r="S22" s="67">
        <f t="shared" si="7"/>
        <v>8</v>
      </c>
    </row>
    <row r="23" spans="1:19" x14ac:dyDescent="0.3">
      <c r="A23" s="82" t="s">
        <v>1422</v>
      </c>
      <c r="B23" s="64">
        <f>VLOOKUP($A23,'Return Data'!$B$7:$R$2843,3,0)</f>
        <v>44393</v>
      </c>
      <c r="C23" s="65">
        <f>VLOOKUP($A23,'Return Data'!$B$7:$R$2843,4,0)</f>
        <v>41.496600000000001</v>
      </c>
      <c r="D23" s="65">
        <f>VLOOKUP($A23,'Return Data'!$B$7:$R$2843,9,0)</f>
        <v>3.3458000000000001</v>
      </c>
      <c r="E23" s="66">
        <f t="shared" si="0"/>
        <v>20</v>
      </c>
      <c r="F23" s="65">
        <f>VLOOKUP($A23,'Return Data'!$B$7:$R$2843,10,0)</f>
        <v>5.6170999999999998</v>
      </c>
      <c r="G23" s="66">
        <f t="shared" si="1"/>
        <v>9</v>
      </c>
      <c r="H23" s="65">
        <f>VLOOKUP($A23,'Return Data'!$B$7:$R$2843,11,0)</f>
        <v>3.1349999999999998</v>
      </c>
      <c r="I23" s="66">
        <f t="shared" si="2"/>
        <v>21</v>
      </c>
      <c r="J23" s="65">
        <f>VLOOKUP($A23,'Return Data'!$B$7:$R$2843,12,0)</f>
        <v>3.7441</v>
      </c>
      <c r="K23" s="66">
        <f t="shared" si="3"/>
        <v>17</v>
      </c>
      <c r="L23" s="65">
        <f>VLOOKUP($A23,'Return Data'!$B$7:$R$2843,13,0)</f>
        <v>4.1093000000000002</v>
      </c>
      <c r="M23" s="66">
        <f t="shared" si="4"/>
        <v>13</v>
      </c>
      <c r="N23" s="65">
        <f>VLOOKUP($A23,'Return Data'!$B$7:$R$2843,17,0)</f>
        <v>7.4297000000000004</v>
      </c>
      <c r="O23" s="66">
        <f t="shared" si="5"/>
        <v>10</v>
      </c>
      <c r="P23" s="65">
        <f>VLOOKUP($A23,'Return Data'!$B$7:$R$2843,14,0)</f>
        <v>8.1617999999999995</v>
      </c>
      <c r="Q23" s="66">
        <f t="shared" si="6"/>
        <v>7</v>
      </c>
      <c r="R23" s="65">
        <f>VLOOKUP($A23,'Return Data'!$B$7:$R$2843,16,0)</f>
        <v>7.6852</v>
      </c>
      <c r="S23" s="67">
        <f t="shared" si="7"/>
        <v>7</v>
      </c>
    </row>
    <row r="24" spans="1:19" x14ac:dyDescent="0.3">
      <c r="A24" s="82" t="s">
        <v>1425</v>
      </c>
      <c r="B24" s="64">
        <f>VLOOKUP($A24,'Return Data'!$B$7:$R$2843,3,0)</f>
        <v>44393</v>
      </c>
      <c r="C24" s="65">
        <f>VLOOKUP($A24,'Return Data'!$B$7:$R$2843,4,0)</f>
        <v>21.165900000000001</v>
      </c>
      <c r="D24" s="65">
        <f>VLOOKUP($A24,'Return Data'!$B$7:$R$2843,9,0)</f>
        <v>3.4992000000000001</v>
      </c>
      <c r="E24" s="66">
        <f t="shared" si="0"/>
        <v>17</v>
      </c>
      <c r="F24" s="65">
        <f>VLOOKUP($A24,'Return Data'!$B$7:$R$2843,10,0)</f>
        <v>5.4882</v>
      </c>
      <c r="G24" s="66">
        <f t="shared" si="1"/>
        <v>11</v>
      </c>
      <c r="H24" s="65">
        <f>VLOOKUP($A24,'Return Data'!$B$7:$R$2843,11,0)</f>
        <v>3.633</v>
      </c>
      <c r="I24" s="66">
        <f t="shared" si="2"/>
        <v>16</v>
      </c>
      <c r="J24" s="65">
        <f>VLOOKUP($A24,'Return Data'!$B$7:$R$2843,12,0)</f>
        <v>3.8210000000000002</v>
      </c>
      <c r="K24" s="66">
        <f t="shared" si="3"/>
        <v>12</v>
      </c>
      <c r="L24" s="65">
        <f>VLOOKUP($A24,'Return Data'!$B$7:$R$2843,13,0)</f>
        <v>3.8765999999999998</v>
      </c>
      <c r="M24" s="66">
        <f t="shared" si="4"/>
        <v>17</v>
      </c>
      <c r="N24" s="65">
        <f>VLOOKUP($A24,'Return Data'!$B$7:$R$2843,17,0)</f>
        <v>7.4241999999999999</v>
      </c>
      <c r="O24" s="66">
        <f t="shared" si="5"/>
        <v>11</v>
      </c>
      <c r="P24" s="65">
        <f>VLOOKUP($A24,'Return Data'!$B$7:$R$2843,14,0)</f>
        <v>7.9965999999999999</v>
      </c>
      <c r="Q24" s="66">
        <f t="shared" si="6"/>
        <v>8</v>
      </c>
      <c r="R24" s="65">
        <f>VLOOKUP($A24,'Return Data'!$B$7:$R$2843,16,0)</f>
        <v>8.1599000000000004</v>
      </c>
      <c r="S24" s="67">
        <f t="shared" si="7"/>
        <v>2</v>
      </c>
    </row>
    <row r="25" spans="1:19" x14ac:dyDescent="0.3">
      <c r="A25" s="82" t="s">
        <v>1427</v>
      </c>
      <c r="B25" s="64">
        <f>VLOOKUP($A25,'Return Data'!$B$7:$R$2843,3,0)</f>
        <v>44393</v>
      </c>
      <c r="C25" s="65">
        <f>VLOOKUP($A25,'Return Data'!$B$7:$R$2843,4,0)</f>
        <v>11.8596</v>
      </c>
      <c r="D25" s="65">
        <f>VLOOKUP($A25,'Return Data'!$B$7:$R$2843,9,0)</f>
        <v>3.3639000000000001</v>
      </c>
      <c r="E25" s="66">
        <f t="shared" si="0"/>
        <v>19</v>
      </c>
      <c r="F25" s="65">
        <f>VLOOKUP($A25,'Return Data'!$B$7:$R$2843,10,0)</f>
        <v>4.7153</v>
      </c>
      <c r="G25" s="66">
        <f t="shared" si="1"/>
        <v>21</v>
      </c>
      <c r="H25" s="65">
        <f>VLOOKUP($A25,'Return Data'!$B$7:$R$2843,11,0)</f>
        <v>2.7808999999999999</v>
      </c>
      <c r="I25" s="66">
        <f t="shared" si="2"/>
        <v>25</v>
      </c>
      <c r="J25" s="65">
        <f>VLOOKUP($A25,'Return Data'!$B$7:$R$2843,12,0)</f>
        <v>2.8614000000000002</v>
      </c>
      <c r="K25" s="66">
        <f t="shared" si="3"/>
        <v>25</v>
      </c>
      <c r="L25" s="65">
        <f>VLOOKUP($A25,'Return Data'!$B$7:$R$2843,13,0)</f>
        <v>3.0992000000000002</v>
      </c>
      <c r="M25" s="66">
        <f t="shared" si="4"/>
        <v>25</v>
      </c>
      <c r="N25" s="65"/>
      <c r="O25" s="66"/>
      <c r="P25" s="65"/>
      <c r="Q25" s="66"/>
      <c r="R25" s="65">
        <f>VLOOKUP($A25,'Return Data'!$B$7:$R$2843,16,0)</f>
        <v>7.1947999999999999</v>
      </c>
      <c r="S25" s="67">
        <f t="shared" si="7"/>
        <v>15</v>
      </c>
    </row>
    <row r="26" spans="1:19" x14ac:dyDescent="0.3">
      <c r="A26" s="82" t="s">
        <v>1428</v>
      </c>
      <c r="B26" s="64">
        <f>VLOOKUP($A26,'Return Data'!$B$7:$R$2843,3,0)</f>
        <v>44393</v>
      </c>
      <c r="C26" s="65">
        <f>VLOOKUP($A26,'Return Data'!$B$7:$R$2843,4,0)</f>
        <v>12.597300000000001</v>
      </c>
      <c r="D26" s="65">
        <f>VLOOKUP($A26,'Return Data'!$B$7:$R$2843,9,0)</f>
        <v>5.0041000000000002</v>
      </c>
      <c r="E26" s="66">
        <f t="shared" si="0"/>
        <v>5</v>
      </c>
      <c r="F26" s="65">
        <f>VLOOKUP($A26,'Return Data'!$B$7:$R$2843,10,0)</f>
        <v>5.3887</v>
      </c>
      <c r="G26" s="66">
        <f t="shared" si="1"/>
        <v>14</v>
      </c>
      <c r="H26" s="65">
        <f>VLOOKUP($A26,'Return Data'!$B$7:$R$2843,11,0)</f>
        <v>3.9281000000000001</v>
      </c>
      <c r="I26" s="66">
        <f t="shared" si="2"/>
        <v>10</v>
      </c>
      <c r="J26" s="65">
        <f>VLOOKUP($A26,'Return Data'!$B$7:$R$2843,12,0)</f>
        <v>3.7883</v>
      </c>
      <c r="K26" s="66">
        <f t="shared" si="3"/>
        <v>14</v>
      </c>
      <c r="L26" s="65">
        <f>VLOOKUP($A26,'Return Data'!$B$7:$R$2843,13,0)</f>
        <v>3.8815</v>
      </c>
      <c r="M26" s="66">
        <f t="shared" si="4"/>
        <v>16</v>
      </c>
      <c r="N26" s="65">
        <f>VLOOKUP($A26,'Return Data'!$B$7:$R$2843,17,0)</f>
        <v>6.6835000000000004</v>
      </c>
      <c r="O26" s="66">
        <f t="shared" ref="O26:O33" si="8">RANK(N26,N$8:N$33,0)</f>
        <v>18</v>
      </c>
      <c r="P26" s="65"/>
      <c r="Q26" s="66"/>
      <c r="R26" s="65">
        <f>VLOOKUP($A26,'Return Data'!$B$7:$R$2843,16,0)</f>
        <v>7.1642999999999999</v>
      </c>
      <c r="S26" s="67">
        <f t="shared" si="7"/>
        <v>17</v>
      </c>
    </row>
    <row r="27" spans="1:19" x14ac:dyDescent="0.3">
      <c r="A27" s="82" t="s">
        <v>1430</v>
      </c>
      <c r="B27" s="64">
        <f>VLOOKUP($A27,'Return Data'!$B$7:$R$2843,3,0)</f>
        <v>44393</v>
      </c>
      <c r="C27" s="65">
        <f>VLOOKUP($A27,'Return Data'!$B$7:$R$2843,4,0)</f>
        <v>41.590400000000002</v>
      </c>
      <c r="D27" s="65">
        <f>VLOOKUP($A27,'Return Data'!$B$7:$R$2843,9,0)</f>
        <v>4.2625000000000002</v>
      </c>
      <c r="E27" s="66">
        <f t="shared" si="0"/>
        <v>11</v>
      </c>
      <c r="F27" s="65">
        <f>VLOOKUP($A27,'Return Data'!$B$7:$R$2843,10,0)</f>
        <v>6.8433999999999999</v>
      </c>
      <c r="G27" s="66">
        <f t="shared" si="1"/>
        <v>1</v>
      </c>
      <c r="H27" s="65">
        <f>VLOOKUP($A27,'Return Data'!$B$7:$R$2843,11,0)</f>
        <v>5.3441000000000001</v>
      </c>
      <c r="I27" s="66">
        <f t="shared" si="2"/>
        <v>1</v>
      </c>
      <c r="J27" s="65">
        <f>VLOOKUP($A27,'Return Data'!$B$7:$R$2843,12,0)</f>
        <v>5.4306999999999999</v>
      </c>
      <c r="K27" s="66">
        <f t="shared" si="3"/>
        <v>2</v>
      </c>
      <c r="L27" s="65">
        <f>VLOOKUP($A27,'Return Data'!$B$7:$R$2843,13,0)</f>
        <v>5.5392999999999999</v>
      </c>
      <c r="M27" s="66">
        <f t="shared" si="4"/>
        <v>2</v>
      </c>
      <c r="N27" s="65">
        <f>VLOOKUP($A27,'Return Data'!$B$7:$R$2843,17,0)</f>
        <v>7.9168000000000003</v>
      </c>
      <c r="O27" s="66">
        <f t="shared" si="8"/>
        <v>6</v>
      </c>
      <c r="P27" s="65">
        <f>VLOOKUP($A27,'Return Data'!$B$7:$R$2843,14,0)</f>
        <v>8.1803000000000008</v>
      </c>
      <c r="Q27" s="66">
        <f t="shared" ref="Q27:Q33" si="9">RANK(P27,P$8:P$33,0)</f>
        <v>6</v>
      </c>
      <c r="R27" s="65">
        <f>VLOOKUP($A27,'Return Data'!$B$7:$R$2843,16,0)</f>
        <v>7.9688999999999997</v>
      </c>
      <c r="S27" s="67">
        <f t="shared" si="7"/>
        <v>5</v>
      </c>
    </row>
    <row r="28" spans="1:19" x14ac:dyDescent="0.3">
      <c r="A28" s="82" t="s">
        <v>1432</v>
      </c>
      <c r="B28" s="64">
        <f>VLOOKUP($A28,'Return Data'!$B$7:$R$2843,3,0)</f>
        <v>44393</v>
      </c>
      <c r="C28" s="65">
        <f>VLOOKUP($A28,'Return Data'!$B$7:$R$2843,4,0)</f>
        <v>35.970399999999998</v>
      </c>
      <c r="D28" s="65">
        <f>VLOOKUP($A28,'Return Data'!$B$7:$R$2843,9,0)</f>
        <v>4.1951000000000001</v>
      </c>
      <c r="E28" s="66">
        <f t="shared" si="0"/>
        <v>13</v>
      </c>
      <c r="F28" s="65">
        <f>VLOOKUP($A28,'Return Data'!$B$7:$R$2843,10,0)</f>
        <v>6.1407999999999996</v>
      </c>
      <c r="G28" s="66">
        <f t="shared" si="1"/>
        <v>3</v>
      </c>
      <c r="H28" s="65">
        <f>VLOOKUP($A28,'Return Data'!$B$7:$R$2843,11,0)</f>
        <v>3.8075999999999999</v>
      </c>
      <c r="I28" s="66">
        <f t="shared" si="2"/>
        <v>13</v>
      </c>
      <c r="J28" s="65">
        <f>VLOOKUP($A28,'Return Data'!$B$7:$R$2843,12,0)</f>
        <v>3.5472999999999999</v>
      </c>
      <c r="K28" s="66">
        <f t="shared" si="3"/>
        <v>20</v>
      </c>
      <c r="L28" s="65">
        <f>VLOOKUP($A28,'Return Data'!$B$7:$R$2843,13,0)</f>
        <v>3.9277000000000002</v>
      </c>
      <c r="M28" s="66">
        <f t="shared" si="4"/>
        <v>15</v>
      </c>
      <c r="N28" s="65">
        <f>VLOOKUP($A28,'Return Data'!$B$7:$R$2843,17,0)</f>
        <v>8.8350000000000009</v>
      </c>
      <c r="O28" s="66">
        <f t="shared" si="8"/>
        <v>1</v>
      </c>
      <c r="P28" s="65">
        <f>VLOOKUP($A28,'Return Data'!$B$7:$R$2843,14,0)</f>
        <v>3.9123000000000001</v>
      </c>
      <c r="Q28" s="66">
        <f t="shared" si="9"/>
        <v>19</v>
      </c>
      <c r="R28" s="65">
        <f>VLOOKUP($A28,'Return Data'!$B$7:$R$2843,16,0)</f>
        <v>7.1727999999999996</v>
      </c>
      <c r="S28" s="67">
        <f t="shared" si="7"/>
        <v>16</v>
      </c>
    </row>
    <row r="29" spans="1:19" x14ac:dyDescent="0.3">
      <c r="A29" s="82" t="s">
        <v>1434</v>
      </c>
      <c r="B29" s="64">
        <f>VLOOKUP($A29,'Return Data'!$B$7:$R$2843,3,0)</f>
        <v>44393</v>
      </c>
      <c r="C29" s="65">
        <f>VLOOKUP($A29,'Return Data'!$B$7:$R$2843,4,0)</f>
        <v>34.890999999999998</v>
      </c>
      <c r="D29" s="65">
        <f>VLOOKUP($A29,'Return Data'!$B$7:$R$2843,9,0)</f>
        <v>3.2726999999999999</v>
      </c>
      <c r="E29" s="66">
        <f t="shared" si="0"/>
        <v>21</v>
      </c>
      <c r="F29" s="65">
        <f>VLOOKUP($A29,'Return Data'!$B$7:$R$2843,10,0)</f>
        <v>5.3174000000000001</v>
      </c>
      <c r="G29" s="66">
        <f t="shared" si="1"/>
        <v>16</v>
      </c>
      <c r="H29" s="65">
        <f>VLOOKUP($A29,'Return Data'!$B$7:$R$2843,11,0)</f>
        <v>3.1189</v>
      </c>
      <c r="I29" s="66">
        <f t="shared" si="2"/>
        <v>22</v>
      </c>
      <c r="J29" s="65">
        <f>VLOOKUP($A29,'Return Data'!$B$7:$R$2843,12,0)</f>
        <v>3.5118</v>
      </c>
      <c r="K29" s="66">
        <f t="shared" si="3"/>
        <v>21</v>
      </c>
      <c r="L29" s="65">
        <f>VLOOKUP($A29,'Return Data'!$B$7:$R$2843,13,0)</f>
        <v>3.6088</v>
      </c>
      <c r="M29" s="66">
        <f t="shared" si="4"/>
        <v>20</v>
      </c>
      <c r="N29" s="65">
        <f>VLOOKUP($A29,'Return Data'!$B$7:$R$2843,17,0)</f>
        <v>7.1325000000000003</v>
      </c>
      <c r="O29" s="66">
        <f t="shared" si="8"/>
        <v>14</v>
      </c>
      <c r="P29" s="65">
        <f>VLOOKUP($A29,'Return Data'!$B$7:$R$2843,14,0)</f>
        <v>4.2827999999999999</v>
      </c>
      <c r="Q29" s="66">
        <f t="shared" si="9"/>
        <v>18</v>
      </c>
      <c r="R29" s="65">
        <f>VLOOKUP($A29,'Return Data'!$B$7:$R$2843,16,0)</f>
        <v>7.1029</v>
      </c>
      <c r="S29" s="67">
        <f t="shared" si="7"/>
        <v>18</v>
      </c>
    </row>
    <row r="30" spans="1:19" x14ac:dyDescent="0.3">
      <c r="A30" s="82" t="s">
        <v>1437</v>
      </c>
      <c r="B30" s="64">
        <f>VLOOKUP($A30,'Return Data'!$B$7:$R$2843,3,0)</f>
        <v>44393</v>
      </c>
      <c r="C30" s="65">
        <f>VLOOKUP($A30,'Return Data'!$B$7:$R$2843,4,0)</f>
        <v>25.4087</v>
      </c>
      <c r="D30" s="65">
        <f>VLOOKUP($A30,'Return Data'!$B$7:$R$2843,9,0)</f>
        <v>4.32</v>
      </c>
      <c r="E30" s="66">
        <f t="shared" si="0"/>
        <v>9</v>
      </c>
      <c r="F30" s="65">
        <f>VLOOKUP($A30,'Return Data'!$B$7:$R$2843,10,0)</f>
        <v>5.2439</v>
      </c>
      <c r="G30" s="66">
        <f t="shared" si="1"/>
        <v>18</v>
      </c>
      <c r="H30" s="65">
        <f>VLOOKUP($A30,'Return Data'!$B$7:$R$2843,11,0)</f>
        <v>2.9546000000000001</v>
      </c>
      <c r="I30" s="66">
        <f t="shared" si="2"/>
        <v>24</v>
      </c>
      <c r="J30" s="65">
        <f>VLOOKUP($A30,'Return Data'!$B$7:$R$2843,12,0)</f>
        <v>3.5754999999999999</v>
      </c>
      <c r="K30" s="66">
        <f t="shared" si="3"/>
        <v>19</v>
      </c>
      <c r="L30" s="65">
        <f>VLOOKUP($A30,'Return Data'!$B$7:$R$2843,13,0)</f>
        <v>3.7974999999999999</v>
      </c>
      <c r="M30" s="66">
        <f t="shared" si="4"/>
        <v>18</v>
      </c>
      <c r="N30" s="65">
        <f>VLOOKUP($A30,'Return Data'!$B$7:$R$2843,17,0)</f>
        <v>7.3122999999999996</v>
      </c>
      <c r="O30" s="66">
        <f t="shared" si="8"/>
        <v>12</v>
      </c>
      <c r="P30" s="65">
        <f>VLOOKUP($A30,'Return Data'!$B$7:$R$2843,14,0)</f>
        <v>7.9344000000000001</v>
      </c>
      <c r="Q30" s="66">
        <f t="shared" si="9"/>
        <v>9</v>
      </c>
      <c r="R30" s="65">
        <f>VLOOKUP($A30,'Return Data'!$B$7:$R$2843,16,0)</f>
        <v>6.8959999999999999</v>
      </c>
      <c r="S30" s="67">
        <f t="shared" si="7"/>
        <v>21</v>
      </c>
    </row>
    <row r="31" spans="1:19" x14ac:dyDescent="0.3">
      <c r="A31" s="82" t="s">
        <v>1438</v>
      </c>
      <c r="B31" s="64">
        <f>VLOOKUP($A31,'Return Data'!$B$7:$R$2843,3,0)</f>
        <v>44393</v>
      </c>
      <c r="C31" s="65">
        <f>VLOOKUP($A31,'Return Data'!$B$7:$R$2843,4,0)</f>
        <v>32.755299999999998</v>
      </c>
      <c r="D31" s="65">
        <f>VLOOKUP($A31,'Return Data'!$B$7:$R$2843,9,0)</f>
        <v>3.3933</v>
      </c>
      <c r="E31" s="66">
        <f t="shared" si="0"/>
        <v>18</v>
      </c>
      <c r="F31" s="65">
        <f>VLOOKUP($A31,'Return Data'!$B$7:$R$2843,10,0)</f>
        <v>4.1196000000000002</v>
      </c>
      <c r="G31" s="66">
        <f t="shared" si="1"/>
        <v>23</v>
      </c>
      <c r="H31" s="65">
        <f>VLOOKUP($A31,'Return Data'!$B$7:$R$2843,11,0)</f>
        <v>3.4268999999999998</v>
      </c>
      <c r="I31" s="66">
        <f t="shared" si="2"/>
        <v>19</v>
      </c>
      <c r="J31" s="65">
        <f>VLOOKUP($A31,'Return Data'!$B$7:$R$2843,12,0)</f>
        <v>3.4601000000000002</v>
      </c>
      <c r="K31" s="66">
        <f t="shared" si="3"/>
        <v>22</v>
      </c>
      <c r="L31" s="65">
        <f>VLOOKUP($A31,'Return Data'!$B$7:$R$2843,13,0)</f>
        <v>3.5554000000000001</v>
      </c>
      <c r="M31" s="66">
        <f t="shared" si="4"/>
        <v>22</v>
      </c>
      <c r="N31" s="65">
        <f>VLOOKUP($A31,'Return Data'!$B$7:$R$2843,17,0)</f>
        <v>4.1881000000000004</v>
      </c>
      <c r="O31" s="66">
        <f t="shared" si="8"/>
        <v>22</v>
      </c>
      <c r="P31" s="65">
        <f>VLOOKUP($A31,'Return Data'!$B$7:$R$2843,14,0)</f>
        <v>2.8609</v>
      </c>
      <c r="Q31" s="66">
        <f t="shared" si="9"/>
        <v>22</v>
      </c>
      <c r="R31" s="65">
        <f>VLOOKUP($A31,'Return Data'!$B$7:$R$2843,16,0)</f>
        <v>6.4871999999999996</v>
      </c>
      <c r="S31" s="67">
        <f t="shared" si="7"/>
        <v>22</v>
      </c>
    </row>
    <row r="32" spans="1:19" x14ac:dyDescent="0.3">
      <c r="A32" s="82" t="s">
        <v>1440</v>
      </c>
      <c r="B32" s="64">
        <f>VLOOKUP($A32,'Return Data'!$B$7:$R$2843,3,0)</f>
        <v>44393</v>
      </c>
      <c r="C32" s="65">
        <f>VLOOKUP($A32,'Return Data'!$B$7:$R$2843,4,0)</f>
        <v>38.470500000000001</v>
      </c>
      <c r="D32" s="65">
        <f>VLOOKUP($A32,'Return Data'!$B$7:$R$2843,9,0)</f>
        <v>4.2972999999999999</v>
      </c>
      <c r="E32" s="66">
        <f t="shared" si="0"/>
        <v>10</v>
      </c>
      <c r="F32" s="65">
        <f>VLOOKUP($A32,'Return Data'!$B$7:$R$2843,10,0)</f>
        <v>5.6201999999999996</v>
      </c>
      <c r="G32" s="66">
        <f t="shared" si="1"/>
        <v>8</v>
      </c>
      <c r="H32" s="65">
        <f>VLOOKUP($A32,'Return Data'!$B$7:$R$2843,11,0)</f>
        <v>3.1086</v>
      </c>
      <c r="I32" s="66">
        <f t="shared" si="2"/>
        <v>23</v>
      </c>
      <c r="J32" s="65">
        <f>VLOOKUP($A32,'Return Data'!$B$7:$R$2843,12,0)</f>
        <v>3.4382000000000001</v>
      </c>
      <c r="K32" s="66">
        <f t="shared" si="3"/>
        <v>23</v>
      </c>
      <c r="L32" s="65">
        <f>VLOOKUP($A32,'Return Data'!$B$7:$R$2843,13,0)</f>
        <v>3.5484</v>
      </c>
      <c r="M32" s="66">
        <f t="shared" si="4"/>
        <v>23</v>
      </c>
      <c r="N32" s="65">
        <f>VLOOKUP($A32,'Return Data'!$B$7:$R$2843,17,0)</f>
        <v>7.0548999999999999</v>
      </c>
      <c r="O32" s="66">
        <f t="shared" si="8"/>
        <v>15</v>
      </c>
      <c r="P32" s="65">
        <f>VLOOKUP($A32,'Return Data'!$B$7:$R$2843,14,0)</f>
        <v>5.6805000000000003</v>
      </c>
      <c r="Q32" s="66">
        <f t="shared" si="9"/>
        <v>15</v>
      </c>
      <c r="R32" s="65">
        <f>VLOOKUP($A32,'Return Data'!$B$7:$R$2843,16,0)</f>
        <v>7.3684000000000003</v>
      </c>
      <c r="S32" s="67">
        <f t="shared" si="7"/>
        <v>11</v>
      </c>
    </row>
    <row r="33" spans="1:19" x14ac:dyDescent="0.3">
      <c r="A33" s="82" t="s">
        <v>1443</v>
      </c>
      <c r="B33" s="64">
        <f>VLOOKUP($A33,'Return Data'!$B$7:$R$2843,3,0)</f>
        <v>44393</v>
      </c>
      <c r="C33" s="65">
        <f>VLOOKUP($A33,'Return Data'!$B$7:$R$2843,4,0)</f>
        <v>23.850300000000001</v>
      </c>
      <c r="D33" s="65">
        <f>VLOOKUP($A33,'Return Data'!$B$7:$R$2843,9,0)</f>
        <v>5.0970000000000004</v>
      </c>
      <c r="E33" s="66">
        <f t="shared" si="0"/>
        <v>4</v>
      </c>
      <c r="F33" s="65">
        <f>VLOOKUP($A33,'Return Data'!$B$7:$R$2843,10,0)</f>
        <v>5.8593999999999999</v>
      </c>
      <c r="G33" s="66">
        <f t="shared" si="1"/>
        <v>5</v>
      </c>
      <c r="H33" s="65">
        <f>VLOOKUP($A33,'Return Data'!$B$7:$R$2843,11,0)</f>
        <v>4.1882999999999999</v>
      </c>
      <c r="I33" s="66">
        <f t="shared" si="2"/>
        <v>5</v>
      </c>
      <c r="J33" s="65">
        <f>VLOOKUP($A33,'Return Data'!$B$7:$R$2843,12,0)</f>
        <v>4.2774999999999999</v>
      </c>
      <c r="K33" s="66">
        <f t="shared" si="3"/>
        <v>8</v>
      </c>
      <c r="L33" s="65">
        <f>VLOOKUP($A33,'Return Data'!$B$7:$R$2843,13,0)</f>
        <v>4.5483000000000002</v>
      </c>
      <c r="M33" s="66">
        <f t="shared" si="4"/>
        <v>10</v>
      </c>
      <c r="N33" s="65">
        <f>VLOOKUP($A33,'Return Data'!$B$7:$R$2843,17,0)</f>
        <v>8.0421999999999993</v>
      </c>
      <c r="O33" s="66">
        <f t="shared" si="8"/>
        <v>4</v>
      </c>
      <c r="P33" s="65">
        <f>VLOOKUP($A33,'Return Data'!$B$7:$R$2843,14,0)</f>
        <v>3.6930999999999998</v>
      </c>
      <c r="Q33" s="66">
        <f t="shared" si="9"/>
        <v>20</v>
      </c>
      <c r="R33" s="65">
        <f>VLOOKUP($A33,'Return Data'!$B$7:$R$2843,16,0)</f>
        <v>6.484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2.1781346153846153</v>
      </c>
      <c r="E35" s="88"/>
      <c r="F35" s="89">
        <f>AVERAGE(F8:F33)</f>
        <v>4.9187576923076923</v>
      </c>
      <c r="G35" s="88"/>
      <c r="H35" s="89">
        <f>AVERAGE(H8:H33)</f>
        <v>3.7070192307692298</v>
      </c>
      <c r="I35" s="88"/>
      <c r="J35" s="89">
        <f>AVERAGE(J8:J33)</f>
        <v>4.2046153846153853</v>
      </c>
      <c r="K35" s="88"/>
      <c r="L35" s="89">
        <f>AVERAGE(L8:L33)</f>
        <v>4.2392653846153845</v>
      </c>
      <c r="M35" s="88"/>
      <c r="N35" s="89">
        <f>AVERAGE(N8:N33)</f>
        <v>6.33718</v>
      </c>
      <c r="O35" s="88"/>
      <c r="P35" s="89">
        <f>AVERAGE(P8:P33)</f>
        <v>6.0444208333333327</v>
      </c>
      <c r="Q35" s="88"/>
      <c r="R35" s="89">
        <f>AVERAGE(R8:R33)</f>
        <v>7.2124192307692301</v>
      </c>
      <c r="S35" s="90"/>
    </row>
    <row r="36" spans="1:19" x14ac:dyDescent="0.3">
      <c r="A36" s="87" t="s">
        <v>28</v>
      </c>
      <c r="B36" s="88"/>
      <c r="C36" s="88"/>
      <c r="D36" s="89">
        <f>MIN(D8:D33)</f>
        <v>-42.956800000000001</v>
      </c>
      <c r="E36" s="88"/>
      <c r="F36" s="89">
        <f>MIN(F8:F33)</f>
        <v>-5.6790000000000003</v>
      </c>
      <c r="G36" s="88"/>
      <c r="H36" s="89">
        <f>MIN(H8:H33)</f>
        <v>2.2448000000000001</v>
      </c>
      <c r="I36" s="88"/>
      <c r="J36" s="89">
        <f>MIN(J8:J33)</f>
        <v>2.7694999999999999</v>
      </c>
      <c r="K36" s="88"/>
      <c r="L36" s="89">
        <f>MIN(L8:L33)</f>
        <v>3.0306000000000002</v>
      </c>
      <c r="M36" s="88"/>
      <c r="N36" s="89">
        <f>MIN(N8:N33)</f>
        <v>-2.3166000000000002</v>
      </c>
      <c r="O36" s="88"/>
      <c r="P36" s="89">
        <f>MIN(P8:P33)</f>
        <v>-3.4291</v>
      </c>
      <c r="Q36" s="88"/>
      <c r="R36" s="89">
        <f>MIN(R8:R33)</f>
        <v>4.4618000000000002</v>
      </c>
      <c r="S36" s="90"/>
    </row>
    <row r="37" spans="1:19" ht="15" thickBot="1" x14ac:dyDescent="0.35">
      <c r="A37" s="91" t="s">
        <v>29</v>
      </c>
      <c r="B37" s="92"/>
      <c r="C37" s="92"/>
      <c r="D37" s="93">
        <f>MAX(D8:D33)</f>
        <v>5.4671000000000003</v>
      </c>
      <c r="E37" s="92"/>
      <c r="F37" s="93">
        <f>MAX(F8:F33)</f>
        <v>6.8433999999999999</v>
      </c>
      <c r="G37" s="92"/>
      <c r="H37" s="93">
        <f>MAX(H8:H33)</f>
        <v>5.3441000000000001</v>
      </c>
      <c r="I37" s="92"/>
      <c r="J37" s="93">
        <f>MAX(J8:J33)</f>
        <v>11.4779</v>
      </c>
      <c r="K37" s="92"/>
      <c r="L37" s="93">
        <f>MAX(L8:L33)</f>
        <v>6.3406000000000002</v>
      </c>
      <c r="M37" s="92"/>
      <c r="N37" s="93">
        <f>MAX(N8:N33)</f>
        <v>8.8350000000000009</v>
      </c>
      <c r="O37" s="92"/>
      <c r="P37" s="93">
        <f>MAX(P8:P33)</f>
        <v>8.7591999999999999</v>
      </c>
      <c r="Q37" s="92"/>
      <c r="R37" s="93">
        <f>MAX(R8:R33)</f>
        <v>8.6448</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44393</v>
      </c>
      <c r="C8" s="65">
        <f>VLOOKUP($A8,'Return Data'!$B$7:$R$2843,4,0)</f>
        <v>26.052</v>
      </c>
      <c r="D8" s="65">
        <f>VLOOKUP($A8,'Return Data'!$B$7:$R$2843,9,0)</f>
        <v>3.8369</v>
      </c>
      <c r="E8" s="66">
        <f>RANK(D8,D$8:D$42,0)</f>
        <v>18</v>
      </c>
      <c r="F8" s="65">
        <f>VLOOKUP($A8,'Return Data'!$B$7:$R$2843,10,0)</f>
        <v>7.1569000000000003</v>
      </c>
      <c r="G8" s="66">
        <f>RANK(F8,F$8:F$42,0)</f>
        <v>12</v>
      </c>
      <c r="H8" s="65">
        <f>VLOOKUP($A8,'Return Data'!$B$7:$R$2843,11,0)</f>
        <v>9.1757000000000009</v>
      </c>
      <c r="I8" s="66">
        <f>RANK(H8,H$8:H$42,0)</f>
        <v>3</v>
      </c>
      <c r="J8" s="65">
        <f>VLOOKUP($A8,'Return Data'!$B$7:$R$2843,12,0)</f>
        <v>8.1273</v>
      </c>
      <c r="K8" s="66">
        <f>RANK(J8,J$8:J$42,0)</f>
        <v>3</v>
      </c>
      <c r="L8" s="65">
        <f>VLOOKUP($A8,'Return Data'!$B$7:$R$2843,13,0)</f>
        <v>10.069900000000001</v>
      </c>
      <c r="M8" s="66">
        <f>RANK(L8,L$8:L$42,0)</f>
        <v>2</v>
      </c>
      <c r="N8" s="65">
        <f>VLOOKUP($A8,'Return Data'!$B$7:$R$2843,17,0)</f>
        <v>3.5125999999999999</v>
      </c>
      <c r="O8" s="66">
        <f>RANK(N8,N$8:N$42,0)</f>
        <v>26</v>
      </c>
      <c r="P8" s="65">
        <f>VLOOKUP($A8,'Return Data'!$B$7:$R$2843,14,0)</f>
        <v>4.1642000000000001</v>
      </c>
      <c r="Q8" s="66">
        <f>RANK(P8,P$8:P$42,0)</f>
        <v>23</v>
      </c>
      <c r="R8" s="65">
        <f>VLOOKUP($A8,'Return Data'!$B$7:$R$2843,16,0)</f>
        <v>8.0405999999999995</v>
      </c>
      <c r="S8" s="67">
        <f t="shared" ref="S8:S42" si="0">RANK(R8,R$8:R$42,0)</f>
        <v>19</v>
      </c>
    </row>
    <row r="9" spans="1:19" x14ac:dyDescent="0.3">
      <c r="A9" s="82" t="s">
        <v>1072</v>
      </c>
      <c r="B9" s="64">
        <f>VLOOKUP($A9,'Return Data'!$B$7:$R$2843,3,0)</f>
        <v>44393</v>
      </c>
      <c r="C9" s="65">
        <f>VLOOKUP($A9,'Return Data'!$B$7:$R$2843,4,0)</f>
        <v>1.3931</v>
      </c>
      <c r="D9" s="65"/>
      <c r="E9" s="66"/>
      <c r="F9" s="65"/>
      <c r="G9" s="66"/>
      <c r="H9" s="65"/>
      <c r="I9" s="66"/>
      <c r="J9" s="65"/>
      <c r="K9" s="66"/>
      <c r="L9" s="65"/>
      <c r="M9" s="66"/>
      <c r="N9" s="65"/>
      <c r="O9" s="66"/>
      <c r="P9" s="65"/>
      <c r="Q9" s="66"/>
      <c r="R9" s="65">
        <f>VLOOKUP($A9,'Return Data'!$B$7:$R$2843,16,0)</f>
        <v>-15.356400000000001</v>
      </c>
      <c r="S9" s="67">
        <f t="shared" si="0"/>
        <v>34</v>
      </c>
    </row>
    <row r="10" spans="1:19" x14ac:dyDescent="0.3">
      <c r="A10" s="82" t="s">
        <v>1074</v>
      </c>
      <c r="B10" s="64">
        <f>VLOOKUP($A10,'Return Data'!$B$7:$R$2843,3,0)</f>
        <v>44393</v>
      </c>
      <c r="C10" s="65">
        <f>VLOOKUP($A10,'Return Data'!$B$7:$R$2843,4,0)</f>
        <v>23.060400000000001</v>
      </c>
      <c r="D10" s="65">
        <f>VLOOKUP($A10,'Return Data'!$B$7:$R$2843,9,0)</f>
        <v>5.1818999999999997</v>
      </c>
      <c r="E10" s="66">
        <f t="shared" ref="E10:E42" si="1">RANK(D10,D$8:D$42,0)</f>
        <v>11</v>
      </c>
      <c r="F10" s="65">
        <f>VLOOKUP($A10,'Return Data'!$B$7:$R$2843,10,0)</f>
        <v>7.4966999999999997</v>
      </c>
      <c r="G10" s="66">
        <f t="shared" ref="G10:G42" si="2">RANK(F10,F$8:F$42,0)</f>
        <v>10</v>
      </c>
      <c r="H10" s="65">
        <f>VLOOKUP($A10,'Return Data'!$B$7:$R$2843,11,0)</f>
        <v>5.9762000000000004</v>
      </c>
      <c r="I10" s="66">
        <f t="shared" ref="I10:I42" si="3">RANK(H10,H$8:H$42,0)</f>
        <v>7</v>
      </c>
      <c r="J10" s="65">
        <f>VLOOKUP($A10,'Return Data'!$B$7:$R$2843,12,0)</f>
        <v>7.09</v>
      </c>
      <c r="K10" s="66">
        <f t="shared" ref="K10:K19" si="4">RANK(J10,J$8:J$42,0)</f>
        <v>7</v>
      </c>
      <c r="L10" s="65">
        <f>VLOOKUP($A10,'Return Data'!$B$7:$R$2843,13,0)</f>
        <v>7.5879000000000003</v>
      </c>
      <c r="M10" s="66">
        <f t="shared" ref="M10:M19" si="5">RANK(L10,L$8:L$42,0)</f>
        <v>8</v>
      </c>
      <c r="N10" s="65">
        <f>VLOOKUP($A10,'Return Data'!$B$7:$R$2843,17,0)</f>
        <v>9.1793999999999993</v>
      </c>
      <c r="O10" s="66">
        <f t="shared" ref="O10:O19" si="6">RANK(N10,N$8:N$42,0)</f>
        <v>5</v>
      </c>
      <c r="P10" s="65">
        <f>VLOOKUP($A10,'Return Data'!$B$7:$R$2843,14,0)</f>
        <v>8.7260000000000009</v>
      </c>
      <c r="Q10" s="66">
        <f t="shared" ref="Q10:Q19" si="7">RANK(P10,P$8:P$42,0)</f>
        <v>15</v>
      </c>
      <c r="R10" s="65">
        <f>VLOOKUP($A10,'Return Data'!$B$7:$R$2843,16,0)</f>
        <v>9.2347000000000001</v>
      </c>
      <c r="S10" s="67">
        <f t="shared" si="0"/>
        <v>3</v>
      </c>
    </row>
    <row r="11" spans="1:19" x14ac:dyDescent="0.3">
      <c r="A11" s="82" t="s">
        <v>1077</v>
      </c>
      <c r="B11" s="64">
        <f>VLOOKUP($A11,'Return Data'!$B$7:$R$2843,3,0)</f>
        <v>44393</v>
      </c>
      <c r="C11" s="65">
        <f>VLOOKUP($A11,'Return Data'!$B$7:$R$2843,4,0)</f>
        <v>15.880699999999999</v>
      </c>
      <c r="D11" s="65">
        <f>VLOOKUP($A11,'Return Data'!$B$7:$R$2843,9,0)</f>
        <v>3.0106999999999999</v>
      </c>
      <c r="E11" s="66">
        <f t="shared" si="1"/>
        <v>19</v>
      </c>
      <c r="F11" s="65">
        <f>VLOOKUP($A11,'Return Data'!$B$7:$R$2843,10,0)</f>
        <v>4.8491999999999997</v>
      </c>
      <c r="G11" s="66">
        <f t="shared" si="2"/>
        <v>27</v>
      </c>
      <c r="H11" s="65">
        <f>VLOOKUP($A11,'Return Data'!$B$7:$R$2843,11,0)</f>
        <v>2.5268000000000002</v>
      </c>
      <c r="I11" s="66">
        <f t="shared" si="3"/>
        <v>19</v>
      </c>
      <c r="J11" s="65">
        <f>VLOOKUP($A11,'Return Data'!$B$7:$R$2843,12,0)</f>
        <v>3.3873000000000002</v>
      </c>
      <c r="K11" s="66">
        <f t="shared" si="4"/>
        <v>20</v>
      </c>
      <c r="L11" s="65">
        <f>VLOOKUP($A11,'Return Data'!$B$7:$R$2843,13,0)</f>
        <v>3.1972</v>
      </c>
      <c r="M11" s="66">
        <f t="shared" si="5"/>
        <v>21</v>
      </c>
      <c r="N11" s="65">
        <f>VLOOKUP($A11,'Return Data'!$B$7:$R$2843,17,0)</f>
        <v>5.5308999999999999</v>
      </c>
      <c r="O11" s="66">
        <f t="shared" si="6"/>
        <v>23</v>
      </c>
      <c r="P11" s="65">
        <f>VLOOKUP($A11,'Return Data'!$B$7:$R$2843,14,0)</f>
        <v>3.3613</v>
      </c>
      <c r="Q11" s="66">
        <f t="shared" si="7"/>
        <v>25</v>
      </c>
      <c r="R11" s="65">
        <f>VLOOKUP($A11,'Return Data'!$B$7:$R$2843,16,0)</f>
        <v>6.4678000000000004</v>
      </c>
      <c r="S11" s="67">
        <f t="shared" si="0"/>
        <v>27</v>
      </c>
    </row>
    <row r="12" spans="1:19" x14ac:dyDescent="0.3">
      <c r="A12" s="82" t="s">
        <v>1078</v>
      </c>
      <c r="B12" s="64">
        <f>VLOOKUP($A12,'Return Data'!$B$7:$R$2843,3,0)</f>
        <v>44393</v>
      </c>
      <c r="C12" s="65">
        <f>VLOOKUP($A12,'Return Data'!$B$7:$R$2843,4,0)</f>
        <v>67.551900000000003</v>
      </c>
      <c r="D12" s="65">
        <f>VLOOKUP($A12,'Return Data'!$B$7:$R$2843,9,0)</f>
        <v>1.8038000000000001</v>
      </c>
      <c r="E12" s="66">
        <f t="shared" si="1"/>
        <v>21</v>
      </c>
      <c r="F12" s="65">
        <f>VLOOKUP($A12,'Return Data'!$B$7:$R$2843,10,0)</f>
        <v>5.5392999999999999</v>
      </c>
      <c r="G12" s="66">
        <f t="shared" si="2"/>
        <v>20</v>
      </c>
      <c r="H12" s="65">
        <f>VLOOKUP($A12,'Return Data'!$B$7:$R$2843,11,0)</f>
        <v>3.5756000000000001</v>
      </c>
      <c r="I12" s="66">
        <f t="shared" si="3"/>
        <v>12</v>
      </c>
      <c r="J12" s="65">
        <f>VLOOKUP($A12,'Return Data'!$B$7:$R$2843,12,0)</f>
        <v>4.4344999999999999</v>
      </c>
      <c r="K12" s="66">
        <f t="shared" si="4"/>
        <v>13</v>
      </c>
      <c r="L12" s="65">
        <f>VLOOKUP($A12,'Return Data'!$B$7:$R$2843,13,0)</f>
        <v>4.3451000000000004</v>
      </c>
      <c r="M12" s="66">
        <f t="shared" si="5"/>
        <v>13</v>
      </c>
      <c r="N12" s="65">
        <f>VLOOKUP($A12,'Return Data'!$B$7:$R$2843,17,0)</f>
        <v>7.1326000000000001</v>
      </c>
      <c r="O12" s="66">
        <f t="shared" si="6"/>
        <v>15</v>
      </c>
      <c r="P12" s="65">
        <f>VLOOKUP($A12,'Return Data'!$B$7:$R$2843,14,0)</f>
        <v>5.6096000000000004</v>
      </c>
      <c r="Q12" s="66">
        <f t="shared" si="7"/>
        <v>21</v>
      </c>
      <c r="R12" s="65">
        <f>VLOOKUP($A12,'Return Data'!$B$7:$R$2843,16,0)</f>
        <v>7.4561999999999999</v>
      </c>
      <c r="S12" s="67">
        <f t="shared" si="0"/>
        <v>24</v>
      </c>
    </row>
    <row r="13" spans="1:19" x14ac:dyDescent="0.3">
      <c r="A13" s="82" t="s">
        <v>1083</v>
      </c>
      <c r="B13" s="64">
        <f>VLOOKUP($A13,'Return Data'!$B$7:$R$2843,3,0)</f>
        <v>44393</v>
      </c>
      <c r="C13" s="65">
        <f>VLOOKUP($A13,'Return Data'!$B$7:$R$2843,4,0)</f>
        <v>25.5213</v>
      </c>
      <c r="D13" s="65">
        <f>VLOOKUP($A13,'Return Data'!$B$7:$R$2843,9,0)</f>
        <v>8.3325999999999993</v>
      </c>
      <c r="E13" s="66">
        <f t="shared" si="1"/>
        <v>5</v>
      </c>
      <c r="F13" s="65">
        <f>VLOOKUP($A13,'Return Data'!$B$7:$R$2843,10,0)</f>
        <v>14.2399</v>
      </c>
      <c r="G13" s="66">
        <f t="shared" si="2"/>
        <v>2</v>
      </c>
      <c r="H13" s="65">
        <f>VLOOKUP($A13,'Return Data'!$B$7:$R$2843,11,0)</f>
        <v>17.707699999999999</v>
      </c>
      <c r="I13" s="66">
        <f t="shared" si="3"/>
        <v>2</v>
      </c>
      <c r="J13" s="65">
        <f>VLOOKUP($A13,'Return Data'!$B$7:$R$2843,12,0)</f>
        <v>21.934699999999999</v>
      </c>
      <c r="K13" s="66">
        <f t="shared" si="4"/>
        <v>2</v>
      </c>
      <c r="L13" s="65">
        <f>VLOOKUP($A13,'Return Data'!$B$7:$R$2843,13,0)</f>
        <v>8.8820999999999994</v>
      </c>
      <c r="M13" s="66">
        <f t="shared" si="5"/>
        <v>3</v>
      </c>
      <c r="N13" s="65">
        <f>VLOOKUP($A13,'Return Data'!$B$7:$R$2843,17,0)</f>
        <v>3.2656000000000001</v>
      </c>
      <c r="O13" s="66">
        <f t="shared" si="6"/>
        <v>27</v>
      </c>
      <c r="P13" s="65">
        <f>VLOOKUP($A13,'Return Data'!$B$7:$R$2843,14,0)</f>
        <v>5.2420999999999998</v>
      </c>
      <c r="Q13" s="66">
        <f t="shared" si="7"/>
        <v>22</v>
      </c>
      <c r="R13" s="65">
        <f>VLOOKUP($A13,'Return Data'!$B$7:$R$2843,16,0)</f>
        <v>8.2459000000000007</v>
      </c>
      <c r="S13" s="67">
        <f t="shared" si="0"/>
        <v>18</v>
      </c>
    </row>
    <row r="14" spans="1:19" x14ac:dyDescent="0.3">
      <c r="A14" s="82" t="s">
        <v>1085</v>
      </c>
      <c r="B14" s="64">
        <f>VLOOKUP($A14,'Return Data'!$B$7:$R$2843,3,0)</f>
        <v>44393</v>
      </c>
      <c r="C14" s="65">
        <f>VLOOKUP($A14,'Return Data'!$B$7:$R$2843,4,0)</f>
        <v>46.839199999999998</v>
      </c>
      <c r="D14" s="65">
        <f>VLOOKUP($A14,'Return Data'!$B$7:$R$2843,9,0)</f>
        <v>4.4424000000000001</v>
      </c>
      <c r="E14" s="66">
        <f t="shared" si="1"/>
        <v>17</v>
      </c>
      <c r="F14" s="65">
        <f>VLOOKUP($A14,'Return Data'!$B$7:$R$2843,10,0)</f>
        <v>8.5723000000000003</v>
      </c>
      <c r="G14" s="66">
        <f t="shared" si="2"/>
        <v>7</v>
      </c>
      <c r="H14" s="65">
        <f>VLOOKUP($A14,'Return Data'!$B$7:$R$2843,11,0)</f>
        <v>6.1280999999999999</v>
      </c>
      <c r="I14" s="66">
        <f t="shared" si="3"/>
        <v>5</v>
      </c>
      <c r="J14" s="65">
        <f>VLOOKUP($A14,'Return Data'!$B$7:$R$2843,12,0)</f>
        <v>7.1749999999999998</v>
      </c>
      <c r="K14" s="66">
        <f t="shared" si="4"/>
        <v>6</v>
      </c>
      <c r="L14" s="65">
        <f>VLOOKUP($A14,'Return Data'!$B$7:$R$2843,13,0)</f>
        <v>8.0129999999999999</v>
      </c>
      <c r="M14" s="66">
        <f t="shared" si="5"/>
        <v>6</v>
      </c>
      <c r="N14" s="65">
        <f>VLOOKUP($A14,'Return Data'!$B$7:$R$2843,17,0)</f>
        <v>8.7433999999999994</v>
      </c>
      <c r="O14" s="66">
        <f t="shared" si="6"/>
        <v>6</v>
      </c>
      <c r="P14" s="65">
        <f>VLOOKUP($A14,'Return Data'!$B$7:$R$2843,14,0)</f>
        <v>9.1942000000000004</v>
      </c>
      <c r="Q14" s="66">
        <f t="shared" si="7"/>
        <v>11</v>
      </c>
      <c r="R14" s="65">
        <f>VLOOKUP($A14,'Return Data'!$B$7:$R$2843,16,0)</f>
        <v>8.8613</v>
      </c>
      <c r="S14" s="67">
        <f t="shared" si="0"/>
        <v>8</v>
      </c>
    </row>
    <row r="15" spans="1:19" x14ac:dyDescent="0.3">
      <c r="A15" s="82" t="s">
        <v>1087</v>
      </c>
      <c r="B15" s="64">
        <f>VLOOKUP($A15,'Return Data'!$B$7:$R$2843,3,0)</f>
        <v>44393</v>
      </c>
      <c r="C15" s="65">
        <f>VLOOKUP($A15,'Return Data'!$B$7:$R$2843,4,0)</f>
        <v>37.128700000000002</v>
      </c>
      <c r="D15" s="65">
        <f>VLOOKUP($A15,'Return Data'!$B$7:$R$2843,9,0)</f>
        <v>4.7370999999999999</v>
      </c>
      <c r="E15" s="66">
        <f t="shared" si="1"/>
        <v>16</v>
      </c>
      <c r="F15" s="65">
        <f>VLOOKUP($A15,'Return Data'!$B$7:$R$2843,10,0)</f>
        <v>8.2141000000000002</v>
      </c>
      <c r="G15" s="66">
        <f t="shared" si="2"/>
        <v>8</v>
      </c>
      <c r="H15" s="65">
        <f>VLOOKUP($A15,'Return Data'!$B$7:$R$2843,11,0)</f>
        <v>6.9431000000000003</v>
      </c>
      <c r="I15" s="66">
        <f t="shared" si="3"/>
        <v>4</v>
      </c>
      <c r="J15" s="65">
        <f>VLOOKUP($A15,'Return Data'!$B$7:$R$2843,12,0)</f>
        <v>7.2313000000000001</v>
      </c>
      <c r="K15" s="66">
        <f t="shared" si="4"/>
        <v>5</v>
      </c>
      <c r="L15" s="65">
        <f>VLOOKUP($A15,'Return Data'!$B$7:$R$2843,13,0)</f>
        <v>8.2817000000000007</v>
      </c>
      <c r="M15" s="66">
        <f t="shared" si="5"/>
        <v>5</v>
      </c>
      <c r="N15" s="65">
        <f>VLOOKUP($A15,'Return Data'!$B$7:$R$2843,17,0)</f>
        <v>9.7146000000000008</v>
      </c>
      <c r="O15" s="66">
        <f t="shared" si="6"/>
        <v>1</v>
      </c>
      <c r="P15" s="65">
        <f>VLOOKUP($A15,'Return Data'!$B$7:$R$2843,14,0)</f>
        <v>9.2146000000000008</v>
      </c>
      <c r="Q15" s="66">
        <f t="shared" si="7"/>
        <v>10</v>
      </c>
      <c r="R15" s="65">
        <f>VLOOKUP($A15,'Return Data'!$B$7:$R$2843,16,0)</f>
        <v>9.1405999999999992</v>
      </c>
      <c r="S15" s="67">
        <f t="shared" si="0"/>
        <v>4</v>
      </c>
    </row>
    <row r="16" spans="1:19" x14ac:dyDescent="0.3">
      <c r="A16" s="82" t="s">
        <v>1088</v>
      </c>
      <c r="B16" s="64">
        <f>VLOOKUP($A16,'Return Data'!$B$7:$R$2843,3,0)</f>
        <v>44393</v>
      </c>
      <c r="C16" s="65">
        <f>VLOOKUP($A16,'Return Data'!$B$7:$R$2843,4,0)</f>
        <v>39.406500000000001</v>
      </c>
      <c r="D16" s="65">
        <f>VLOOKUP($A16,'Return Data'!$B$7:$R$2843,9,0)</f>
        <v>4.9413999999999998</v>
      </c>
      <c r="E16" s="66">
        <f t="shared" si="1"/>
        <v>13</v>
      </c>
      <c r="F16" s="65">
        <f>VLOOKUP($A16,'Return Data'!$B$7:$R$2843,10,0)</f>
        <v>6.8353999999999999</v>
      </c>
      <c r="G16" s="66">
        <f t="shared" si="2"/>
        <v>14</v>
      </c>
      <c r="H16" s="65">
        <f>VLOOKUP($A16,'Return Data'!$B$7:$R$2843,11,0)</f>
        <v>3.0335999999999999</v>
      </c>
      <c r="I16" s="66">
        <f t="shared" si="3"/>
        <v>16</v>
      </c>
      <c r="J16" s="65">
        <f>VLOOKUP($A16,'Return Data'!$B$7:$R$2843,12,0)</f>
        <v>3.9180000000000001</v>
      </c>
      <c r="K16" s="66">
        <f t="shared" si="4"/>
        <v>15</v>
      </c>
      <c r="L16" s="65">
        <f>VLOOKUP($A16,'Return Data'!$B$7:$R$2843,13,0)</f>
        <v>3.8614999999999999</v>
      </c>
      <c r="M16" s="66">
        <f t="shared" si="5"/>
        <v>17</v>
      </c>
      <c r="N16" s="65">
        <f>VLOOKUP($A16,'Return Data'!$B$7:$R$2843,17,0)</f>
        <v>7.7236000000000002</v>
      </c>
      <c r="O16" s="66">
        <f t="shared" si="6"/>
        <v>13</v>
      </c>
      <c r="P16" s="65">
        <f>VLOOKUP($A16,'Return Data'!$B$7:$R$2843,14,0)</f>
        <v>8.9681999999999995</v>
      </c>
      <c r="Q16" s="66">
        <f t="shared" si="7"/>
        <v>13</v>
      </c>
      <c r="R16" s="65">
        <f>VLOOKUP($A16,'Return Data'!$B$7:$R$2843,16,0)</f>
        <v>8.4741999999999997</v>
      </c>
      <c r="S16" s="67">
        <f t="shared" si="0"/>
        <v>16</v>
      </c>
    </row>
    <row r="17" spans="1:19" x14ac:dyDescent="0.3">
      <c r="A17" s="82" t="s">
        <v>1093</v>
      </c>
      <c r="B17" s="64">
        <f>VLOOKUP($A17,'Return Data'!$B$7:$R$2843,3,0)</f>
        <v>44393</v>
      </c>
      <c r="C17" s="65">
        <f>VLOOKUP($A17,'Return Data'!$B$7:$R$2843,4,0)</f>
        <v>18.946999999999999</v>
      </c>
      <c r="D17" s="65">
        <f>VLOOKUP($A17,'Return Data'!$B$7:$R$2843,9,0)</f>
        <v>5.8327999999999998</v>
      </c>
      <c r="E17" s="66">
        <f t="shared" si="1"/>
        <v>7</v>
      </c>
      <c r="F17" s="65">
        <f>VLOOKUP($A17,'Return Data'!$B$7:$R$2843,10,0)</f>
        <v>8.2002000000000006</v>
      </c>
      <c r="G17" s="66">
        <f t="shared" si="2"/>
        <v>9</v>
      </c>
      <c r="H17" s="65">
        <f>VLOOKUP($A17,'Return Data'!$B$7:$R$2843,11,0)</f>
        <v>5.1025</v>
      </c>
      <c r="I17" s="66">
        <f t="shared" si="3"/>
        <v>9</v>
      </c>
      <c r="J17" s="65">
        <f>VLOOKUP($A17,'Return Data'!$B$7:$R$2843,12,0)</f>
        <v>6.5983999999999998</v>
      </c>
      <c r="K17" s="66">
        <f t="shared" si="4"/>
        <v>8</v>
      </c>
      <c r="L17" s="65">
        <f>VLOOKUP($A17,'Return Data'!$B$7:$R$2843,13,0)</f>
        <v>7.6950000000000003</v>
      </c>
      <c r="M17" s="66">
        <f t="shared" si="5"/>
        <v>7</v>
      </c>
      <c r="N17" s="65">
        <f>VLOOKUP($A17,'Return Data'!$B$7:$R$2843,17,0)</f>
        <v>8.2896000000000001</v>
      </c>
      <c r="O17" s="66">
        <f t="shared" si="6"/>
        <v>9</v>
      </c>
      <c r="P17" s="65">
        <f>VLOOKUP($A17,'Return Data'!$B$7:$R$2843,14,0)</f>
        <v>7.8135000000000003</v>
      </c>
      <c r="Q17" s="66">
        <f t="shared" si="7"/>
        <v>19</v>
      </c>
      <c r="R17" s="65">
        <f>VLOOKUP($A17,'Return Data'!$B$7:$R$2843,16,0)</f>
        <v>9.1149000000000004</v>
      </c>
      <c r="S17" s="67">
        <f t="shared" si="0"/>
        <v>5</v>
      </c>
    </row>
    <row r="18" spans="1:19" x14ac:dyDescent="0.3">
      <c r="A18" s="82" t="s">
        <v>1094</v>
      </c>
      <c r="B18" s="64">
        <f>VLOOKUP($A18,'Return Data'!$B$7:$R$2843,3,0)</f>
        <v>44393</v>
      </c>
      <c r="C18" s="65">
        <f>VLOOKUP($A18,'Return Data'!$B$7:$R$2843,4,0)</f>
        <v>17.012499999999999</v>
      </c>
      <c r="D18" s="65">
        <f>VLOOKUP($A18,'Return Data'!$B$7:$R$2843,9,0)</f>
        <v>5.3369999999999997</v>
      </c>
      <c r="E18" s="66">
        <f t="shared" si="1"/>
        <v>10</v>
      </c>
      <c r="F18" s="65">
        <f>VLOOKUP($A18,'Return Data'!$B$7:$R$2843,10,0)</f>
        <v>6.8802000000000003</v>
      </c>
      <c r="G18" s="66">
        <f t="shared" si="2"/>
        <v>13</v>
      </c>
      <c r="H18" s="65">
        <f>VLOOKUP($A18,'Return Data'!$B$7:$R$2843,11,0)</f>
        <v>5.7092000000000001</v>
      </c>
      <c r="I18" s="66">
        <f t="shared" si="3"/>
        <v>8</v>
      </c>
      <c r="J18" s="65">
        <f>VLOOKUP($A18,'Return Data'!$B$7:$R$2843,12,0)</f>
        <v>7.6856999999999998</v>
      </c>
      <c r="K18" s="66">
        <f t="shared" si="4"/>
        <v>4</v>
      </c>
      <c r="L18" s="65">
        <f>VLOOKUP($A18,'Return Data'!$B$7:$R$2843,13,0)</f>
        <v>8.3854000000000006</v>
      </c>
      <c r="M18" s="66">
        <f t="shared" si="5"/>
        <v>4</v>
      </c>
      <c r="N18" s="65">
        <f>VLOOKUP($A18,'Return Data'!$B$7:$R$2843,17,0)</f>
        <v>8.4862000000000002</v>
      </c>
      <c r="O18" s="66">
        <f t="shared" si="6"/>
        <v>8</v>
      </c>
      <c r="P18" s="65">
        <f>VLOOKUP($A18,'Return Data'!$B$7:$R$2843,14,0)</f>
        <v>8.3902000000000001</v>
      </c>
      <c r="Q18" s="66">
        <f t="shared" si="7"/>
        <v>17</v>
      </c>
      <c r="R18" s="65">
        <f>VLOOKUP($A18,'Return Data'!$B$7:$R$2843,16,0)</f>
        <v>8.5803999999999991</v>
      </c>
      <c r="S18" s="67">
        <f t="shared" si="0"/>
        <v>14</v>
      </c>
    </row>
    <row r="19" spans="1:19" x14ac:dyDescent="0.3">
      <c r="A19" s="82" t="s">
        <v>1097</v>
      </c>
      <c r="B19" s="64">
        <f>VLOOKUP($A19,'Return Data'!$B$7:$R$2843,3,0)</f>
        <v>44393</v>
      </c>
      <c r="C19" s="65">
        <f>VLOOKUP($A19,'Return Data'!$B$7:$R$2843,4,0)</f>
        <v>13.0533</v>
      </c>
      <c r="D19" s="65">
        <f>VLOOKUP($A19,'Return Data'!$B$7:$R$2843,9,0)</f>
        <v>169.09440000000001</v>
      </c>
      <c r="E19" s="66">
        <f t="shared" si="1"/>
        <v>1</v>
      </c>
      <c r="F19" s="65">
        <f>VLOOKUP($A19,'Return Data'!$B$7:$R$2843,10,0)</f>
        <v>60.7913</v>
      </c>
      <c r="G19" s="66">
        <f t="shared" si="2"/>
        <v>1</v>
      </c>
      <c r="H19" s="65">
        <f>VLOOKUP($A19,'Return Data'!$B$7:$R$2843,11,0)</f>
        <v>31.509399999999999</v>
      </c>
      <c r="I19" s="66">
        <f t="shared" si="3"/>
        <v>1</v>
      </c>
      <c r="J19" s="65">
        <f>VLOOKUP($A19,'Return Data'!$B$7:$R$2843,12,0)</f>
        <v>24.832899999999999</v>
      </c>
      <c r="K19" s="66">
        <f t="shared" si="4"/>
        <v>1</v>
      </c>
      <c r="L19" s="65">
        <f>VLOOKUP($A19,'Return Data'!$B$7:$R$2843,13,0)</f>
        <v>18.581199999999999</v>
      </c>
      <c r="M19" s="66">
        <f t="shared" si="5"/>
        <v>1</v>
      </c>
      <c r="N19" s="65">
        <f>VLOOKUP($A19,'Return Data'!$B$7:$R$2843,17,0)</f>
        <v>-5.5883000000000003</v>
      </c>
      <c r="O19" s="66">
        <f t="shared" si="6"/>
        <v>30</v>
      </c>
      <c r="P19" s="65">
        <f>VLOOKUP($A19,'Return Data'!$B$7:$R$2843,14,0)</f>
        <v>-3.6067</v>
      </c>
      <c r="Q19" s="66">
        <f t="shared" si="7"/>
        <v>29</v>
      </c>
      <c r="R19" s="65">
        <f>VLOOKUP($A19,'Return Data'!$B$7:$R$2843,16,0)</f>
        <v>3.8460999999999999</v>
      </c>
      <c r="S19" s="67">
        <f t="shared" si="0"/>
        <v>30</v>
      </c>
    </row>
    <row r="20" spans="1:19" x14ac:dyDescent="0.3">
      <c r="A20" s="82" t="s">
        <v>1099</v>
      </c>
      <c r="B20" s="64">
        <f>VLOOKUP($A20,'Return Data'!$B$7:$R$2843,3,0)</f>
        <v>44393</v>
      </c>
      <c r="C20" s="65">
        <f>VLOOKUP($A20,'Return Data'!$B$7:$R$2843,4,0)</f>
        <v>4.5199999999999997E-2</v>
      </c>
      <c r="D20" s="65">
        <f>VLOOKUP($A20,'Return Data'!$B$7:$R$2843,9,0)</f>
        <v>10.863099999999999</v>
      </c>
      <c r="E20" s="66">
        <f t="shared" si="1"/>
        <v>4</v>
      </c>
      <c r="F20" s="65">
        <f>VLOOKUP($A20,'Return Data'!$B$7:$R$2843,10,0)</f>
        <v>11.877599999999999</v>
      </c>
      <c r="G20" s="66">
        <f t="shared" si="2"/>
        <v>3</v>
      </c>
      <c r="H20" s="65">
        <f>VLOOKUP($A20,'Return Data'!$B$7:$R$2843,11,0)</f>
        <v>-40.957299999999996</v>
      </c>
      <c r="I20" s="66">
        <f t="shared" si="3"/>
        <v>34</v>
      </c>
      <c r="J20" s="65"/>
      <c r="K20" s="66"/>
      <c r="L20" s="65"/>
      <c r="M20" s="66"/>
      <c r="N20" s="65"/>
      <c r="O20" s="66"/>
      <c r="P20" s="65"/>
      <c r="Q20" s="66"/>
      <c r="R20" s="65">
        <f>VLOOKUP($A20,'Return Data'!$B$7:$R$2843,16,0)</f>
        <v>-12.7592</v>
      </c>
      <c r="S20" s="67">
        <f t="shared" si="0"/>
        <v>33</v>
      </c>
    </row>
    <row r="21" spans="1:19" x14ac:dyDescent="0.3">
      <c r="A21" s="82" t="s">
        <v>1102</v>
      </c>
      <c r="B21" s="64">
        <f>VLOOKUP($A21,'Return Data'!$B$7:$R$2843,3,0)</f>
        <v>44393</v>
      </c>
      <c r="C21" s="65">
        <f>VLOOKUP($A21,'Return Data'!$B$7:$R$2843,4,0)</f>
        <v>42.398899999999998</v>
      </c>
      <c r="D21" s="65">
        <f>VLOOKUP($A21,'Return Data'!$B$7:$R$2843,9,0)</f>
        <v>5.6330999999999998</v>
      </c>
      <c r="E21" s="66">
        <f t="shared" si="1"/>
        <v>8</v>
      </c>
      <c r="F21" s="65">
        <f>VLOOKUP($A21,'Return Data'!$B$7:$R$2843,10,0)</f>
        <v>7.2149999999999999</v>
      </c>
      <c r="G21" s="66">
        <f t="shared" si="2"/>
        <v>11</v>
      </c>
      <c r="H21" s="65">
        <f>VLOOKUP($A21,'Return Data'!$B$7:$R$2843,11,0)</f>
        <v>4.5471000000000004</v>
      </c>
      <c r="I21" s="66">
        <f t="shared" si="3"/>
        <v>10</v>
      </c>
      <c r="J21" s="65">
        <f>VLOOKUP($A21,'Return Data'!$B$7:$R$2843,12,0)</f>
        <v>5.6825999999999999</v>
      </c>
      <c r="K21" s="66">
        <f>RANK(J21,J$8:J$42,0)</f>
        <v>10</v>
      </c>
      <c r="L21" s="65">
        <f>VLOOKUP($A21,'Return Data'!$B$7:$R$2843,13,0)</f>
        <v>6.6657999999999999</v>
      </c>
      <c r="M21" s="66">
        <f>RANK(L21,L$8:L$42,0)</f>
        <v>10</v>
      </c>
      <c r="N21" s="65">
        <f>VLOOKUP($A21,'Return Data'!$B$7:$R$2843,17,0)</f>
        <v>9.5359999999999996</v>
      </c>
      <c r="O21" s="66">
        <f>RANK(N21,N$8:N$42,0)</f>
        <v>2</v>
      </c>
      <c r="P21" s="65">
        <f>VLOOKUP($A21,'Return Data'!$B$7:$R$2843,14,0)</f>
        <v>10.0748</v>
      </c>
      <c r="Q21" s="66">
        <f>RANK(P21,P$8:P$42,0)</f>
        <v>3</v>
      </c>
      <c r="R21" s="65">
        <f>VLOOKUP($A21,'Return Data'!$B$7:$R$2843,16,0)</f>
        <v>9.9859000000000009</v>
      </c>
      <c r="S21" s="67">
        <f t="shared" si="0"/>
        <v>2</v>
      </c>
    </row>
    <row r="22" spans="1:19" x14ac:dyDescent="0.3">
      <c r="A22" s="82" t="s">
        <v>1105</v>
      </c>
      <c r="B22" s="64">
        <f>VLOOKUP($A22,'Return Data'!$B$7:$R$2843,3,0)</f>
        <v>44393</v>
      </c>
      <c r="C22" s="65">
        <f>VLOOKUP($A22,'Return Data'!$B$7:$R$2843,4,0)</f>
        <v>62.806399999999996</v>
      </c>
      <c r="D22" s="65">
        <f>VLOOKUP($A22,'Return Data'!$B$7:$R$2843,9,0)</f>
        <v>2.0899000000000001</v>
      </c>
      <c r="E22" s="66">
        <f t="shared" si="1"/>
        <v>20</v>
      </c>
      <c r="F22" s="65">
        <f>VLOOKUP($A22,'Return Data'!$B$7:$R$2843,10,0)</f>
        <v>4.6082999999999998</v>
      </c>
      <c r="G22" s="66">
        <f t="shared" si="2"/>
        <v>28</v>
      </c>
      <c r="H22" s="65">
        <f>VLOOKUP($A22,'Return Data'!$B$7:$R$2843,11,0)</f>
        <v>2.8578000000000001</v>
      </c>
      <c r="I22" s="66">
        <f t="shared" si="3"/>
        <v>18</v>
      </c>
      <c r="J22" s="65">
        <f>VLOOKUP($A22,'Return Data'!$B$7:$R$2843,12,0)</f>
        <v>2.9014000000000002</v>
      </c>
      <c r="K22" s="66">
        <f>RANK(J22,J$8:J$42,0)</f>
        <v>22</v>
      </c>
      <c r="L22" s="65">
        <f>VLOOKUP($A22,'Return Data'!$B$7:$R$2843,13,0)</f>
        <v>3.0566</v>
      </c>
      <c r="M22" s="66">
        <f>RANK(L22,L$8:L$42,0)</f>
        <v>22</v>
      </c>
      <c r="N22" s="65">
        <f>VLOOKUP($A22,'Return Data'!$B$7:$R$2843,17,0)</f>
        <v>5.5401999999999996</v>
      </c>
      <c r="O22" s="66">
        <f>RANK(N22,N$8:N$42,0)</f>
        <v>22</v>
      </c>
      <c r="P22" s="65">
        <f>VLOOKUP($A22,'Return Data'!$B$7:$R$2843,14,0)</f>
        <v>6.8365</v>
      </c>
      <c r="Q22" s="66">
        <f>RANK(P22,P$8:P$42,0)</f>
        <v>20</v>
      </c>
      <c r="R22" s="65">
        <f>VLOOKUP($A22,'Return Data'!$B$7:$R$2843,16,0)</f>
        <v>7.6981000000000002</v>
      </c>
      <c r="S22" s="67">
        <f t="shared" si="0"/>
        <v>21</v>
      </c>
    </row>
    <row r="23" spans="1:19" x14ac:dyDescent="0.3">
      <c r="A23" s="82" t="s">
        <v>1106</v>
      </c>
      <c r="B23" s="64">
        <f>VLOOKUP($A23,'Return Data'!$B$7:$R$2843,3,0)</f>
        <v>44393</v>
      </c>
      <c r="C23" s="65">
        <f>VLOOKUP($A23,'Return Data'!$B$7:$R$2843,4,0)</f>
        <v>31.360399999999998</v>
      </c>
      <c r="D23" s="65">
        <f>VLOOKUP($A23,'Return Data'!$B$7:$R$2843,9,0)</f>
        <v>5.3384</v>
      </c>
      <c r="E23" s="66">
        <f t="shared" si="1"/>
        <v>9</v>
      </c>
      <c r="F23" s="65">
        <f>VLOOKUP($A23,'Return Data'!$B$7:$R$2843,10,0)</f>
        <v>8.7669999999999995</v>
      </c>
      <c r="G23" s="66">
        <f t="shared" si="2"/>
        <v>6</v>
      </c>
      <c r="H23" s="65">
        <f>VLOOKUP($A23,'Return Data'!$B$7:$R$2843,11,0)</f>
        <v>6.0918000000000001</v>
      </c>
      <c r="I23" s="66">
        <f t="shared" si="3"/>
        <v>6</v>
      </c>
      <c r="J23" s="65">
        <f>VLOOKUP($A23,'Return Data'!$B$7:$R$2843,12,0)</f>
        <v>6.3667999999999996</v>
      </c>
      <c r="K23" s="66">
        <f>RANK(J23,J$8:J$42,0)</f>
        <v>9</v>
      </c>
      <c r="L23" s="65">
        <f>VLOOKUP($A23,'Return Data'!$B$7:$R$2843,13,0)</f>
        <v>6.6974</v>
      </c>
      <c r="M23" s="66">
        <f>RANK(L23,L$8:L$42,0)</f>
        <v>9</v>
      </c>
      <c r="N23" s="65">
        <f>VLOOKUP($A23,'Return Data'!$B$7:$R$2843,17,0)</f>
        <v>9.4224999999999994</v>
      </c>
      <c r="O23" s="66">
        <f>RANK(N23,N$8:N$42,0)</f>
        <v>3</v>
      </c>
      <c r="P23" s="65">
        <f>VLOOKUP($A23,'Return Data'!$B$7:$R$2843,14,0)</f>
        <v>3.2658</v>
      </c>
      <c r="Q23" s="66">
        <f>RANK(P23,P$8:P$42,0)</f>
        <v>26</v>
      </c>
      <c r="R23" s="65">
        <f>VLOOKUP($A23,'Return Data'!$B$7:$R$2843,16,0)</f>
        <v>6.8167</v>
      </c>
      <c r="S23" s="67">
        <f t="shared" si="0"/>
        <v>25</v>
      </c>
    </row>
    <row r="24" spans="1:19" x14ac:dyDescent="0.3">
      <c r="A24" s="82" t="s">
        <v>1107</v>
      </c>
      <c r="B24" s="64">
        <f>VLOOKUP($A24,'Return Data'!$B$7:$R$2843,3,0)</f>
        <v>44393</v>
      </c>
      <c r="C24" s="65">
        <f>VLOOKUP($A24,'Return Data'!$B$7:$R$2843,4,0)</f>
        <v>0.83730000000000004</v>
      </c>
      <c r="D24" s="65">
        <f>VLOOKUP($A24,'Return Data'!$B$7:$R$2843,9,0)</f>
        <v>0</v>
      </c>
      <c r="E24" s="66">
        <f t="shared" si="1"/>
        <v>29</v>
      </c>
      <c r="F24" s="65">
        <f>VLOOKUP($A24,'Return Data'!$B$7:$R$2843,10,0)</f>
        <v>0</v>
      </c>
      <c r="G24" s="66">
        <f t="shared" si="2"/>
        <v>33</v>
      </c>
      <c r="H24" s="65">
        <f>VLOOKUP($A24,'Return Data'!$B$7:$R$2843,11,0)</f>
        <v>0</v>
      </c>
      <c r="I24" s="66">
        <f t="shared" si="3"/>
        <v>29</v>
      </c>
      <c r="J24" s="65">
        <f>VLOOKUP($A24,'Return Data'!$B$7:$R$2843,12,0)</f>
        <v>0</v>
      </c>
      <c r="K24" s="66">
        <f>RANK(J24,J$8:J$42,0)</f>
        <v>31</v>
      </c>
      <c r="L24" s="65">
        <f>VLOOKUP($A24,'Return Data'!$B$7:$R$2843,13,0)</f>
        <v>0</v>
      </c>
      <c r="M24" s="66">
        <f>RANK(L24,L$8:L$42,0)</f>
        <v>30</v>
      </c>
      <c r="N24" s="65"/>
      <c r="O24" s="66"/>
      <c r="P24" s="65"/>
      <c r="Q24" s="66"/>
      <c r="R24" s="65">
        <f>VLOOKUP($A24,'Return Data'!$B$7:$R$2843,16,0)</f>
        <v>-21.881699999999999</v>
      </c>
      <c r="S24" s="67">
        <f t="shared" si="0"/>
        <v>35</v>
      </c>
    </row>
    <row r="25" spans="1:19" x14ac:dyDescent="0.3">
      <c r="A25" s="82" t="s">
        <v>1112</v>
      </c>
      <c r="B25" s="64">
        <f>VLOOKUP($A25,'Return Data'!$B$7:$R$2843,3,0)</f>
        <v>44393</v>
      </c>
      <c r="C25" s="65">
        <f>VLOOKUP($A25,'Return Data'!$B$7:$R$2843,4,0)</f>
        <v>8.7999999999999995E-2</v>
      </c>
      <c r="D25" s="65">
        <f>VLOOKUP($A25,'Return Data'!$B$7:$R$2843,9,0)</f>
        <v>11.162100000000001</v>
      </c>
      <c r="E25" s="66">
        <f t="shared" si="1"/>
        <v>2</v>
      </c>
      <c r="F25" s="65">
        <f>VLOOKUP($A25,'Return Data'!$B$7:$R$2843,10,0)</f>
        <v>11.245799999999999</v>
      </c>
      <c r="G25" s="66">
        <f t="shared" si="2"/>
        <v>4</v>
      </c>
      <c r="H25" s="65">
        <f>VLOOKUP($A25,'Return Data'!$B$7:$R$2843,11,0)</f>
        <v>-39.963900000000002</v>
      </c>
      <c r="I25" s="66">
        <f t="shared" si="3"/>
        <v>33</v>
      </c>
      <c r="J25" s="65"/>
      <c r="K25" s="66"/>
      <c r="L25" s="65"/>
      <c r="M25" s="66"/>
      <c r="N25" s="65"/>
      <c r="O25" s="66"/>
      <c r="P25" s="65"/>
      <c r="Q25" s="66"/>
      <c r="R25" s="65">
        <f>VLOOKUP($A25,'Return Data'!$B$7:$R$2843,16,0)</f>
        <v>-9.6835000000000004</v>
      </c>
      <c r="S25" s="67">
        <f t="shared" si="0"/>
        <v>31</v>
      </c>
    </row>
    <row r="26" spans="1:19" x14ac:dyDescent="0.3">
      <c r="A26" s="82" t="s">
        <v>1114</v>
      </c>
      <c r="B26" s="64">
        <f>VLOOKUP($A26,'Return Data'!$B$7:$R$2843,3,0)</f>
        <v>44393</v>
      </c>
      <c r="C26" s="65">
        <f>VLOOKUP($A26,'Return Data'!$B$7:$R$2843,4,0)</f>
        <v>14.8622</v>
      </c>
      <c r="D26" s="65">
        <f>VLOOKUP($A26,'Return Data'!$B$7:$R$2843,9,0)</f>
        <v>5.0803000000000003</v>
      </c>
      <c r="E26" s="66">
        <f t="shared" si="1"/>
        <v>12</v>
      </c>
      <c r="F26" s="65">
        <f>VLOOKUP($A26,'Return Data'!$B$7:$R$2843,10,0)</f>
        <v>5.1581000000000001</v>
      </c>
      <c r="G26" s="66">
        <f t="shared" si="2"/>
        <v>24</v>
      </c>
      <c r="H26" s="65">
        <f>VLOOKUP($A26,'Return Data'!$B$7:$R$2843,11,0)</f>
        <v>3.4689000000000001</v>
      </c>
      <c r="I26" s="66">
        <f t="shared" si="3"/>
        <v>13</v>
      </c>
      <c r="J26" s="65">
        <f>VLOOKUP($A26,'Return Data'!$B$7:$R$2843,12,0)</f>
        <v>3.8795999999999999</v>
      </c>
      <c r="K26" s="66">
        <f t="shared" ref="K26:K38" si="8">RANK(J26,J$8:J$42,0)</f>
        <v>16</v>
      </c>
      <c r="L26" s="65">
        <f>VLOOKUP($A26,'Return Data'!$B$7:$R$2843,13,0)</f>
        <v>4.3869999999999996</v>
      </c>
      <c r="M26" s="66">
        <f t="shared" ref="M26:M38" si="9">RANK(L26,L$8:L$42,0)</f>
        <v>12</v>
      </c>
      <c r="N26" s="65">
        <f>VLOOKUP($A26,'Return Data'!$B$7:$R$2843,17,0)</f>
        <v>2.4601999999999999</v>
      </c>
      <c r="O26" s="66">
        <f t="shared" ref="O26:O38" si="10">RANK(N26,N$8:N$42,0)</f>
        <v>28</v>
      </c>
      <c r="P26" s="65">
        <f>VLOOKUP($A26,'Return Data'!$B$7:$R$2843,14,0)</f>
        <v>4.0278999999999998</v>
      </c>
      <c r="Q26" s="66">
        <f t="shared" ref="Q26:Q38" si="11">RANK(P26,P$8:P$42,0)</f>
        <v>24</v>
      </c>
      <c r="R26" s="65">
        <f>VLOOKUP($A26,'Return Data'!$B$7:$R$2843,16,0)</f>
        <v>6.4928999999999997</v>
      </c>
      <c r="S26" s="67">
        <f t="shared" si="0"/>
        <v>26</v>
      </c>
    </row>
    <row r="27" spans="1:19" x14ac:dyDescent="0.3">
      <c r="A27" s="82" t="s">
        <v>1119</v>
      </c>
      <c r="B27" s="64">
        <f>VLOOKUP($A27,'Return Data'!$B$7:$R$2843,3,0)</f>
        <v>44393</v>
      </c>
      <c r="C27" s="65">
        <f>VLOOKUP($A27,'Return Data'!$B$7:$R$2843,4,0)</f>
        <v>105.4508</v>
      </c>
      <c r="D27" s="65">
        <f>VLOOKUP($A27,'Return Data'!$B$7:$R$2843,9,0)</f>
        <v>1.7354000000000001</v>
      </c>
      <c r="E27" s="66">
        <f t="shared" si="1"/>
        <v>22</v>
      </c>
      <c r="F27" s="65">
        <f>VLOOKUP($A27,'Return Data'!$B$7:$R$2843,10,0)</f>
        <v>6.7737999999999996</v>
      </c>
      <c r="G27" s="66">
        <f t="shared" si="2"/>
        <v>15</v>
      </c>
      <c r="H27" s="65">
        <f>VLOOKUP($A27,'Return Data'!$B$7:$R$2843,11,0)</f>
        <v>3.3740999999999999</v>
      </c>
      <c r="I27" s="66">
        <f t="shared" si="3"/>
        <v>14</v>
      </c>
      <c r="J27" s="65">
        <f>VLOOKUP($A27,'Return Data'!$B$7:$R$2843,12,0)</f>
        <v>4.8571</v>
      </c>
      <c r="K27" s="66">
        <f t="shared" si="8"/>
        <v>12</v>
      </c>
      <c r="L27" s="65">
        <f>VLOOKUP($A27,'Return Data'!$B$7:$R$2843,13,0)</f>
        <v>4.3182</v>
      </c>
      <c r="M27" s="66">
        <f t="shared" si="9"/>
        <v>14</v>
      </c>
      <c r="N27" s="65">
        <f>VLOOKUP($A27,'Return Data'!$B$7:$R$2843,17,0)</f>
        <v>7.8441000000000001</v>
      </c>
      <c r="O27" s="66">
        <f t="shared" si="10"/>
        <v>12</v>
      </c>
      <c r="P27" s="65">
        <f>VLOOKUP($A27,'Return Data'!$B$7:$R$2843,14,0)</f>
        <v>10.239100000000001</v>
      </c>
      <c r="Q27" s="66">
        <f t="shared" si="11"/>
        <v>1</v>
      </c>
      <c r="R27" s="65">
        <f>VLOOKUP($A27,'Return Data'!$B$7:$R$2843,16,0)</f>
        <v>8.6568000000000005</v>
      </c>
      <c r="S27" s="67">
        <f t="shared" si="0"/>
        <v>11</v>
      </c>
    </row>
    <row r="28" spans="1:19" x14ac:dyDescent="0.3">
      <c r="A28" s="82" t="s">
        <v>1120</v>
      </c>
      <c r="B28" s="64">
        <f>VLOOKUP($A28,'Return Data'!$B$7:$R$2843,3,0)</f>
        <v>44393</v>
      </c>
      <c r="C28" s="65">
        <f>VLOOKUP($A28,'Return Data'!$B$7:$R$2843,4,0)</f>
        <v>49.063899999999997</v>
      </c>
      <c r="D28" s="65">
        <f>VLOOKUP($A28,'Return Data'!$B$7:$R$2843,9,0)</f>
        <v>0.93810000000000004</v>
      </c>
      <c r="E28" s="66">
        <f t="shared" si="1"/>
        <v>26</v>
      </c>
      <c r="F28" s="65">
        <f>VLOOKUP($A28,'Return Data'!$B$7:$R$2843,10,0)</f>
        <v>5.0008999999999997</v>
      </c>
      <c r="G28" s="66">
        <f t="shared" si="2"/>
        <v>26</v>
      </c>
      <c r="H28" s="65">
        <f>VLOOKUP($A28,'Return Data'!$B$7:$R$2843,11,0)</f>
        <v>3.0840999999999998</v>
      </c>
      <c r="I28" s="66">
        <f t="shared" si="3"/>
        <v>15</v>
      </c>
      <c r="J28" s="65">
        <f>VLOOKUP($A28,'Return Data'!$B$7:$R$2843,12,0)</f>
        <v>3.5769000000000002</v>
      </c>
      <c r="K28" s="66">
        <f t="shared" si="8"/>
        <v>19</v>
      </c>
      <c r="L28" s="65">
        <f>VLOOKUP($A28,'Return Data'!$B$7:$R$2843,13,0)</f>
        <v>3.3738000000000001</v>
      </c>
      <c r="M28" s="66">
        <f t="shared" si="9"/>
        <v>20</v>
      </c>
      <c r="N28" s="65">
        <f>VLOOKUP($A28,'Return Data'!$B$7:$R$2843,17,0)</f>
        <v>7.2220000000000004</v>
      </c>
      <c r="O28" s="66">
        <f t="shared" si="10"/>
        <v>14</v>
      </c>
      <c r="P28" s="65">
        <f>VLOOKUP($A28,'Return Data'!$B$7:$R$2843,14,0)</f>
        <v>9.3720999999999997</v>
      </c>
      <c r="Q28" s="66">
        <f t="shared" si="11"/>
        <v>9</v>
      </c>
      <c r="R28" s="65">
        <f>VLOOKUP($A28,'Return Data'!$B$7:$R$2843,16,0)</f>
        <v>8.6538000000000004</v>
      </c>
      <c r="S28" s="67">
        <f t="shared" si="0"/>
        <v>12</v>
      </c>
    </row>
    <row r="29" spans="1:19" x14ac:dyDescent="0.3">
      <c r="A29" s="82" t="s">
        <v>1123</v>
      </c>
      <c r="B29" s="64">
        <f>VLOOKUP($A29,'Return Data'!$B$7:$R$2843,3,0)</f>
        <v>44393</v>
      </c>
      <c r="C29" s="65">
        <f>VLOOKUP($A29,'Return Data'!$B$7:$R$2843,4,0)</f>
        <v>50.116</v>
      </c>
      <c r="D29" s="65">
        <f>VLOOKUP($A29,'Return Data'!$B$7:$R$2843,9,0)</f>
        <v>1.6555</v>
      </c>
      <c r="E29" s="66">
        <f t="shared" si="1"/>
        <v>23</v>
      </c>
      <c r="F29" s="65">
        <f>VLOOKUP($A29,'Return Data'!$B$7:$R$2843,10,0)</f>
        <v>5.2377000000000002</v>
      </c>
      <c r="G29" s="66">
        <f t="shared" si="2"/>
        <v>23</v>
      </c>
      <c r="H29" s="65">
        <f>VLOOKUP($A29,'Return Data'!$B$7:$R$2843,11,0)</f>
        <v>2.2155</v>
      </c>
      <c r="I29" s="66">
        <f t="shared" si="3"/>
        <v>21</v>
      </c>
      <c r="J29" s="65">
        <f>VLOOKUP($A29,'Return Data'!$B$7:$R$2843,12,0)</f>
        <v>3.6297000000000001</v>
      </c>
      <c r="K29" s="66">
        <f t="shared" si="8"/>
        <v>18</v>
      </c>
      <c r="L29" s="65">
        <f>VLOOKUP($A29,'Return Data'!$B$7:$R$2843,13,0)</f>
        <v>3.7555000000000001</v>
      </c>
      <c r="M29" s="66">
        <f t="shared" si="9"/>
        <v>19</v>
      </c>
      <c r="N29" s="65">
        <f>VLOOKUP($A29,'Return Data'!$B$7:$R$2843,17,0)</f>
        <v>6.6105999999999998</v>
      </c>
      <c r="O29" s="66">
        <f t="shared" si="10"/>
        <v>18</v>
      </c>
      <c r="P29" s="65">
        <f>VLOOKUP($A29,'Return Data'!$B$7:$R$2843,14,0)</f>
        <v>7.9706999999999999</v>
      </c>
      <c r="Q29" s="66">
        <f t="shared" si="11"/>
        <v>18</v>
      </c>
      <c r="R29" s="65">
        <f>VLOOKUP($A29,'Return Data'!$B$7:$R$2843,16,0)</f>
        <v>7.7577999999999996</v>
      </c>
      <c r="S29" s="67">
        <f t="shared" si="0"/>
        <v>20</v>
      </c>
    </row>
    <row r="30" spans="1:19" x14ac:dyDescent="0.3">
      <c r="A30" s="82" t="s">
        <v>1125</v>
      </c>
      <c r="B30" s="64">
        <f>VLOOKUP($A30,'Return Data'!$B$7:$R$2843,3,0)</f>
        <v>44393</v>
      </c>
      <c r="C30" s="65">
        <f>VLOOKUP($A30,'Return Data'!$B$7:$R$2843,4,0)</f>
        <v>37.139000000000003</v>
      </c>
      <c r="D30" s="65">
        <f>VLOOKUP($A30,'Return Data'!$B$7:$R$2843,9,0)</f>
        <v>1.1871</v>
      </c>
      <c r="E30" s="66">
        <f t="shared" si="1"/>
        <v>24</v>
      </c>
      <c r="F30" s="65">
        <f>VLOOKUP($A30,'Return Data'!$B$7:$R$2843,10,0)</f>
        <v>5.3593999999999999</v>
      </c>
      <c r="G30" s="66">
        <f t="shared" si="2"/>
        <v>21</v>
      </c>
      <c r="H30" s="65">
        <f>VLOOKUP($A30,'Return Data'!$B$7:$R$2843,11,0)</f>
        <v>0.88790000000000002</v>
      </c>
      <c r="I30" s="66">
        <f t="shared" si="3"/>
        <v>27</v>
      </c>
      <c r="J30" s="65">
        <f>VLOOKUP($A30,'Return Data'!$B$7:$R$2843,12,0)</f>
        <v>2.4283000000000001</v>
      </c>
      <c r="K30" s="66">
        <f t="shared" si="8"/>
        <v>27</v>
      </c>
      <c r="L30" s="65">
        <f>VLOOKUP($A30,'Return Data'!$B$7:$R$2843,13,0)</f>
        <v>2.3180999999999998</v>
      </c>
      <c r="M30" s="66">
        <f t="shared" si="9"/>
        <v>25</v>
      </c>
      <c r="N30" s="65">
        <f>VLOOKUP($A30,'Return Data'!$B$7:$R$2843,17,0)</f>
        <v>5.6466000000000003</v>
      </c>
      <c r="O30" s="66">
        <f t="shared" si="10"/>
        <v>21</v>
      </c>
      <c r="P30" s="65">
        <f>VLOOKUP($A30,'Return Data'!$B$7:$R$2843,14,0)</f>
        <v>8.8485999999999994</v>
      </c>
      <c r="Q30" s="66">
        <f t="shared" si="11"/>
        <v>14</v>
      </c>
      <c r="R30" s="65">
        <f>VLOOKUP($A30,'Return Data'!$B$7:$R$2843,16,0)</f>
        <v>7.5053000000000001</v>
      </c>
      <c r="S30" s="67">
        <f t="shared" si="0"/>
        <v>23</v>
      </c>
    </row>
    <row r="31" spans="1:19" x14ac:dyDescent="0.3">
      <c r="A31" s="82" t="s">
        <v>1127</v>
      </c>
      <c r="B31" s="64">
        <f>VLOOKUP($A31,'Return Data'!$B$7:$R$2843,3,0)</f>
        <v>44393</v>
      </c>
      <c r="C31" s="65">
        <f>VLOOKUP($A31,'Return Data'!$B$7:$R$2843,4,0)</f>
        <v>32.498600000000003</v>
      </c>
      <c r="D31" s="65">
        <f>VLOOKUP($A31,'Return Data'!$B$7:$R$2843,9,0)</f>
        <v>-0.43790000000000001</v>
      </c>
      <c r="E31" s="66">
        <f t="shared" si="1"/>
        <v>30</v>
      </c>
      <c r="F31" s="65">
        <f>VLOOKUP($A31,'Return Data'!$B$7:$R$2843,10,0)</f>
        <v>5.2413999999999996</v>
      </c>
      <c r="G31" s="66">
        <f t="shared" si="2"/>
        <v>22</v>
      </c>
      <c r="H31" s="65">
        <f>VLOOKUP($A31,'Return Data'!$B$7:$R$2843,11,0)</f>
        <v>2.8763000000000001</v>
      </c>
      <c r="I31" s="66">
        <f t="shared" si="3"/>
        <v>17</v>
      </c>
      <c r="J31" s="65">
        <f>VLOOKUP($A31,'Return Data'!$B$7:$R$2843,12,0)</f>
        <v>3.7307000000000001</v>
      </c>
      <c r="K31" s="66">
        <f t="shared" si="8"/>
        <v>17</v>
      </c>
      <c r="L31" s="65">
        <f>VLOOKUP($A31,'Return Data'!$B$7:$R$2843,13,0)</f>
        <v>4.1695000000000002</v>
      </c>
      <c r="M31" s="66">
        <f t="shared" si="9"/>
        <v>15</v>
      </c>
      <c r="N31" s="65">
        <f>VLOOKUP($A31,'Return Data'!$B$7:$R$2843,17,0)</f>
        <v>8.673</v>
      </c>
      <c r="O31" s="66">
        <f t="shared" si="10"/>
        <v>7</v>
      </c>
      <c r="P31" s="65">
        <f>VLOOKUP($A31,'Return Data'!$B$7:$R$2843,14,0)</f>
        <v>9.5816999999999997</v>
      </c>
      <c r="Q31" s="66">
        <f t="shared" si="11"/>
        <v>8</v>
      </c>
      <c r="R31" s="65">
        <f>VLOOKUP($A31,'Return Data'!$B$7:$R$2843,16,0)</f>
        <v>8.7761999999999993</v>
      </c>
      <c r="S31" s="67">
        <f t="shared" si="0"/>
        <v>10</v>
      </c>
    </row>
    <row r="32" spans="1:19" x14ac:dyDescent="0.3">
      <c r="A32" s="82" t="s">
        <v>1128</v>
      </c>
      <c r="B32" s="64">
        <f>VLOOKUP($A32,'Return Data'!$B$7:$R$2843,3,0)</f>
        <v>44393</v>
      </c>
      <c r="C32" s="65">
        <f>VLOOKUP($A32,'Return Data'!$B$7:$R$2843,4,0)</f>
        <v>57.3262</v>
      </c>
      <c r="D32" s="65">
        <f>VLOOKUP($A32,'Return Data'!$B$7:$R$2843,9,0)</f>
        <v>4.8903999999999996</v>
      </c>
      <c r="E32" s="66">
        <f t="shared" si="1"/>
        <v>14</v>
      </c>
      <c r="F32" s="65">
        <f>VLOOKUP($A32,'Return Data'!$B$7:$R$2843,10,0)</f>
        <v>6.7176999999999998</v>
      </c>
      <c r="G32" s="66">
        <f t="shared" si="2"/>
        <v>16</v>
      </c>
      <c r="H32" s="65">
        <f>VLOOKUP($A32,'Return Data'!$B$7:$R$2843,11,0)</f>
        <v>1.5487</v>
      </c>
      <c r="I32" s="66">
        <f t="shared" si="3"/>
        <v>24</v>
      </c>
      <c r="J32" s="65">
        <f>VLOOKUP($A32,'Return Data'!$B$7:$R$2843,12,0)</f>
        <v>2.6055000000000001</v>
      </c>
      <c r="K32" s="66">
        <f t="shared" si="8"/>
        <v>25</v>
      </c>
      <c r="L32" s="65">
        <f>VLOOKUP($A32,'Return Data'!$B$7:$R$2843,13,0)</f>
        <v>2.4765000000000001</v>
      </c>
      <c r="M32" s="66">
        <f t="shared" si="9"/>
        <v>24</v>
      </c>
      <c r="N32" s="65">
        <f>VLOOKUP($A32,'Return Data'!$B$7:$R$2843,17,0)</f>
        <v>7.0186999999999999</v>
      </c>
      <c r="O32" s="66">
        <f t="shared" si="10"/>
        <v>16</v>
      </c>
      <c r="P32" s="65">
        <f>VLOOKUP($A32,'Return Data'!$B$7:$R$2843,14,0)</f>
        <v>9.8752999999999993</v>
      </c>
      <c r="Q32" s="66">
        <f t="shared" si="11"/>
        <v>6</v>
      </c>
      <c r="R32" s="65">
        <f>VLOOKUP($A32,'Return Data'!$B$7:$R$2843,16,0)</f>
        <v>8.9337999999999997</v>
      </c>
      <c r="S32" s="67">
        <f t="shared" si="0"/>
        <v>7</v>
      </c>
    </row>
    <row r="33" spans="1:19" x14ac:dyDescent="0.3">
      <c r="A33" s="82" t="s">
        <v>1131</v>
      </c>
      <c r="B33" s="64">
        <f>VLOOKUP($A33,'Return Data'!$B$7:$R$2843,3,0)</f>
        <v>44393</v>
      </c>
      <c r="C33" s="65">
        <f>VLOOKUP($A33,'Return Data'!$B$7:$R$2843,4,0)</f>
        <v>54.738300000000002</v>
      </c>
      <c r="D33" s="65">
        <f>VLOOKUP($A33,'Return Data'!$B$7:$R$2843,9,0)</f>
        <v>7.0194999999999999</v>
      </c>
      <c r="E33" s="66">
        <f t="shared" si="1"/>
        <v>6</v>
      </c>
      <c r="F33" s="65">
        <f>VLOOKUP($A33,'Return Data'!$B$7:$R$2843,10,0)</f>
        <v>5.7679999999999998</v>
      </c>
      <c r="G33" s="66">
        <f t="shared" si="2"/>
        <v>19</v>
      </c>
      <c r="H33" s="65">
        <f>VLOOKUP($A33,'Return Data'!$B$7:$R$2843,11,0)</f>
        <v>1.4903999999999999</v>
      </c>
      <c r="I33" s="66">
        <f t="shared" si="3"/>
        <v>25</v>
      </c>
      <c r="J33" s="65">
        <f>VLOOKUP($A33,'Return Data'!$B$7:$R$2843,12,0)</f>
        <v>2.4030999999999998</v>
      </c>
      <c r="K33" s="66">
        <f t="shared" si="8"/>
        <v>28</v>
      </c>
      <c r="L33" s="65">
        <f>VLOOKUP($A33,'Return Data'!$B$7:$R$2843,13,0)</f>
        <v>2.2662</v>
      </c>
      <c r="M33" s="66">
        <f t="shared" si="9"/>
        <v>26</v>
      </c>
      <c r="N33" s="65">
        <f>VLOOKUP($A33,'Return Data'!$B$7:$R$2843,17,0)</f>
        <v>4.3334000000000001</v>
      </c>
      <c r="O33" s="66">
        <f t="shared" si="10"/>
        <v>24</v>
      </c>
      <c r="P33" s="65">
        <f>VLOOKUP($A33,'Return Data'!$B$7:$R$2843,14,0)</f>
        <v>3.0234999999999999</v>
      </c>
      <c r="Q33" s="66">
        <f t="shared" si="11"/>
        <v>27</v>
      </c>
      <c r="R33" s="65">
        <f>VLOOKUP($A33,'Return Data'!$B$7:$R$2843,16,0)</f>
        <v>5.6635</v>
      </c>
      <c r="S33" s="67">
        <f t="shared" si="0"/>
        <v>29</v>
      </c>
    </row>
    <row r="34" spans="1:19" x14ac:dyDescent="0.3">
      <c r="A34" s="82" t="s">
        <v>1132</v>
      </c>
      <c r="B34" s="64">
        <f>VLOOKUP($A34,'Return Data'!$B$7:$R$2843,3,0)</f>
        <v>44393</v>
      </c>
      <c r="C34" s="65">
        <f>VLOOKUP($A34,'Return Data'!$B$7:$R$2843,4,0)</f>
        <v>65.894099999999995</v>
      </c>
      <c r="D34" s="65">
        <f>VLOOKUP($A34,'Return Data'!$B$7:$R$2843,9,0)</f>
        <v>-1.3703000000000001</v>
      </c>
      <c r="E34" s="66">
        <f t="shared" si="1"/>
        <v>32</v>
      </c>
      <c r="F34" s="65">
        <f>VLOOKUP($A34,'Return Data'!$B$7:$R$2843,10,0)</f>
        <v>5.8628999999999998</v>
      </c>
      <c r="G34" s="66">
        <f t="shared" si="2"/>
        <v>18</v>
      </c>
      <c r="H34" s="65">
        <f>VLOOKUP($A34,'Return Data'!$B$7:$R$2843,11,0)</f>
        <v>0.86040000000000005</v>
      </c>
      <c r="I34" s="66">
        <f t="shared" si="3"/>
        <v>28</v>
      </c>
      <c r="J34" s="65">
        <f>VLOOKUP($A34,'Return Data'!$B$7:$R$2843,12,0)</f>
        <v>4.3836000000000004</v>
      </c>
      <c r="K34" s="66">
        <f t="shared" si="8"/>
        <v>14</v>
      </c>
      <c r="L34" s="65">
        <f>VLOOKUP($A34,'Return Data'!$B$7:$R$2843,13,0)</f>
        <v>4.0895999999999999</v>
      </c>
      <c r="M34" s="66">
        <f t="shared" si="9"/>
        <v>16</v>
      </c>
      <c r="N34" s="65">
        <f>VLOOKUP($A34,'Return Data'!$B$7:$R$2843,17,0)</f>
        <v>7.8617999999999997</v>
      </c>
      <c r="O34" s="66">
        <f t="shared" si="10"/>
        <v>11</v>
      </c>
      <c r="P34" s="65">
        <f>VLOOKUP($A34,'Return Data'!$B$7:$R$2843,14,0)</f>
        <v>9.8864999999999998</v>
      </c>
      <c r="Q34" s="66">
        <f t="shared" si="11"/>
        <v>5</v>
      </c>
      <c r="R34" s="65">
        <f>VLOOKUP($A34,'Return Data'!$B$7:$R$2843,16,0)</f>
        <v>8.3114000000000008</v>
      </c>
      <c r="S34" s="67">
        <f t="shared" si="0"/>
        <v>17</v>
      </c>
    </row>
    <row r="35" spans="1:19" x14ac:dyDescent="0.3">
      <c r="A35" s="82" t="s">
        <v>1135</v>
      </c>
      <c r="B35" s="64">
        <f>VLOOKUP($A35,'Return Data'!$B$7:$R$2843,3,0)</f>
        <v>44393</v>
      </c>
      <c r="C35" s="65">
        <f>VLOOKUP($A35,'Return Data'!$B$7:$R$2843,4,0)</f>
        <v>60.144500000000001</v>
      </c>
      <c r="D35" s="65">
        <f>VLOOKUP($A35,'Return Data'!$B$7:$R$2843,9,0)</f>
        <v>0.86839999999999995</v>
      </c>
      <c r="E35" s="66">
        <f t="shared" si="1"/>
        <v>27</v>
      </c>
      <c r="F35" s="65">
        <f>VLOOKUP($A35,'Return Data'!$B$7:$R$2843,10,0)</f>
        <v>3.7738</v>
      </c>
      <c r="G35" s="66">
        <f t="shared" si="2"/>
        <v>30</v>
      </c>
      <c r="H35" s="65">
        <f>VLOOKUP($A35,'Return Data'!$B$7:$R$2843,11,0)</f>
        <v>1.7242999999999999</v>
      </c>
      <c r="I35" s="66">
        <f t="shared" si="3"/>
        <v>23</v>
      </c>
      <c r="J35" s="65">
        <f>VLOOKUP($A35,'Return Data'!$B$7:$R$2843,12,0)</f>
        <v>2.5076999999999998</v>
      </c>
      <c r="K35" s="66">
        <f t="shared" si="8"/>
        <v>26</v>
      </c>
      <c r="L35" s="65">
        <f>VLOOKUP($A35,'Return Data'!$B$7:$R$2843,13,0)</f>
        <v>1.9423999999999999</v>
      </c>
      <c r="M35" s="66">
        <f t="shared" si="9"/>
        <v>28</v>
      </c>
      <c r="N35" s="65">
        <f>VLOOKUP($A35,'Return Data'!$B$7:$R$2843,17,0)</f>
        <v>6.1203000000000003</v>
      </c>
      <c r="O35" s="66">
        <f t="shared" si="10"/>
        <v>19</v>
      </c>
      <c r="P35" s="65">
        <f>VLOOKUP($A35,'Return Data'!$B$7:$R$2843,14,0)</f>
        <v>8.4368999999999996</v>
      </c>
      <c r="Q35" s="66">
        <f t="shared" si="11"/>
        <v>16</v>
      </c>
      <c r="R35" s="65">
        <f>VLOOKUP($A35,'Return Data'!$B$7:$R$2843,16,0)</f>
        <v>7.5682999999999998</v>
      </c>
      <c r="S35" s="67">
        <f t="shared" si="0"/>
        <v>22</v>
      </c>
    </row>
    <row r="36" spans="1:19" x14ac:dyDescent="0.3">
      <c r="A36" s="82" t="s">
        <v>1137</v>
      </c>
      <c r="B36" s="64">
        <f>VLOOKUP($A36,'Return Data'!$B$7:$R$2843,3,0)</f>
        <v>44393</v>
      </c>
      <c r="C36" s="65">
        <f>VLOOKUP($A36,'Return Data'!$B$7:$R$2843,4,0)</f>
        <v>76.521000000000001</v>
      </c>
      <c r="D36" s="65">
        <f>VLOOKUP($A36,'Return Data'!$B$7:$R$2843,9,0)</f>
        <v>-1.3293999999999999</v>
      </c>
      <c r="E36" s="66">
        <f t="shared" si="1"/>
        <v>31</v>
      </c>
      <c r="F36" s="65">
        <f>VLOOKUP($A36,'Return Data'!$B$7:$R$2843,10,0)</f>
        <v>4.2671000000000001</v>
      </c>
      <c r="G36" s="66">
        <f t="shared" si="2"/>
        <v>29</v>
      </c>
      <c r="H36" s="65">
        <f>VLOOKUP($A36,'Return Data'!$B$7:$R$2843,11,0)</f>
        <v>1.2230000000000001</v>
      </c>
      <c r="I36" s="66">
        <f t="shared" si="3"/>
        <v>26</v>
      </c>
      <c r="J36" s="65">
        <f>VLOOKUP($A36,'Return Data'!$B$7:$R$2843,12,0)</f>
        <v>2.6274999999999999</v>
      </c>
      <c r="K36" s="66">
        <f t="shared" si="8"/>
        <v>23</v>
      </c>
      <c r="L36" s="65">
        <f>VLOOKUP($A36,'Return Data'!$B$7:$R$2843,13,0)</f>
        <v>2.5139</v>
      </c>
      <c r="M36" s="66">
        <f t="shared" si="9"/>
        <v>23</v>
      </c>
      <c r="N36" s="65">
        <f>VLOOKUP($A36,'Return Data'!$B$7:$R$2843,17,0)</f>
        <v>6.8589000000000002</v>
      </c>
      <c r="O36" s="66">
        <f t="shared" si="10"/>
        <v>17</v>
      </c>
      <c r="P36" s="65">
        <f>VLOOKUP($A36,'Return Data'!$B$7:$R$2843,14,0)</f>
        <v>9.9502000000000006</v>
      </c>
      <c r="Q36" s="66">
        <f t="shared" si="11"/>
        <v>4</v>
      </c>
      <c r="R36" s="65">
        <f>VLOOKUP($A36,'Return Data'!$B$7:$R$2843,16,0)</f>
        <v>8.5789000000000009</v>
      </c>
      <c r="S36" s="67">
        <f t="shared" si="0"/>
        <v>15</v>
      </c>
    </row>
    <row r="37" spans="1:19" x14ac:dyDescent="0.3">
      <c r="A37" s="82" t="s">
        <v>1138</v>
      </c>
      <c r="B37" s="64">
        <f>VLOOKUP($A37,'Return Data'!$B$7:$R$2843,3,0)</f>
        <v>44393</v>
      </c>
      <c r="C37" s="65">
        <f>VLOOKUP($A37,'Return Data'!$B$7:$R$2843,4,0)</f>
        <v>58.567700000000002</v>
      </c>
      <c r="D37" s="65">
        <f>VLOOKUP($A37,'Return Data'!$B$7:$R$2843,9,0)</f>
        <v>4.7423000000000002</v>
      </c>
      <c r="E37" s="66">
        <f t="shared" si="1"/>
        <v>15</v>
      </c>
      <c r="F37" s="65">
        <f>VLOOKUP($A37,'Return Data'!$B$7:$R$2843,10,0)</f>
        <v>6.5327000000000002</v>
      </c>
      <c r="G37" s="66">
        <f t="shared" si="2"/>
        <v>17</v>
      </c>
      <c r="H37" s="65">
        <f>VLOOKUP($A37,'Return Data'!$B$7:$R$2843,11,0)</f>
        <v>4.5114000000000001</v>
      </c>
      <c r="I37" s="66">
        <f t="shared" si="3"/>
        <v>11</v>
      </c>
      <c r="J37" s="65">
        <f>VLOOKUP($A37,'Return Data'!$B$7:$R$2843,12,0)</f>
        <v>5.2043999999999997</v>
      </c>
      <c r="K37" s="66">
        <f t="shared" si="8"/>
        <v>11</v>
      </c>
      <c r="L37" s="65">
        <f>VLOOKUP($A37,'Return Data'!$B$7:$R$2843,13,0)</f>
        <v>5.7629000000000001</v>
      </c>
      <c r="M37" s="66">
        <f t="shared" si="9"/>
        <v>11</v>
      </c>
      <c r="N37" s="65">
        <f>VLOOKUP($A37,'Return Data'!$B$7:$R$2843,17,0)</f>
        <v>9.3843999999999994</v>
      </c>
      <c r="O37" s="66">
        <f t="shared" si="10"/>
        <v>4</v>
      </c>
      <c r="P37" s="65">
        <f>VLOOKUP($A37,'Return Data'!$B$7:$R$2843,14,0)</f>
        <v>10.2052</v>
      </c>
      <c r="Q37" s="66">
        <f t="shared" si="11"/>
        <v>2</v>
      </c>
      <c r="R37" s="65">
        <f>VLOOKUP($A37,'Return Data'!$B$7:$R$2843,16,0)</f>
        <v>8.8444000000000003</v>
      </c>
      <c r="S37" s="67">
        <f t="shared" si="0"/>
        <v>9</v>
      </c>
    </row>
    <row r="38" spans="1:19" x14ac:dyDescent="0.3">
      <c r="A38" s="82" t="s">
        <v>1140</v>
      </c>
      <c r="B38" s="64">
        <f>VLOOKUP($A38,'Return Data'!$B$7:$R$2843,3,0)</f>
        <v>44393</v>
      </c>
      <c r="C38" s="65">
        <f>VLOOKUP($A38,'Return Data'!$B$7:$R$2843,4,0)</f>
        <v>70.643199999999993</v>
      </c>
      <c r="D38" s="65">
        <f>VLOOKUP($A38,'Return Data'!$B$7:$R$2843,9,0)</f>
        <v>0.23080000000000001</v>
      </c>
      <c r="E38" s="66">
        <f t="shared" si="1"/>
        <v>28</v>
      </c>
      <c r="F38" s="65">
        <f>VLOOKUP($A38,'Return Data'!$B$7:$R$2843,10,0)</f>
        <v>5.0728999999999997</v>
      </c>
      <c r="G38" s="66">
        <f t="shared" si="2"/>
        <v>25</v>
      </c>
      <c r="H38" s="65">
        <f>VLOOKUP($A38,'Return Data'!$B$7:$R$2843,11,0)</f>
        <v>2.2336</v>
      </c>
      <c r="I38" s="66">
        <f t="shared" si="3"/>
        <v>20</v>
      </c>
      <c r="J38" s="65">
        <f>VLOOKUP($A38,'Return Data'!$B$7:$R$2843,12,0)</f>
        <v>3.2018</v>
      </c>
      <c r="K38" s="66">
        <f t="shared" si="8"/>
        <v>21</v>
      </c>
      <c r="L38" s="65">
        <f>VLOOKUP($A38,'Return Data'!$B$7:$R$2843,13,0)</f>
        <v>3.7784</v>
      </c>
      <c r="M38" s="66">
        <f t="shared" si="9"/>
        <v>18</v>
      </c>
      <c r="N38" s="65">
        <f>VLOOKUP($A38,'Return Data'!$B$7:$R$2843,17,0)</f>
        <v>7.9577999999999998</v>
      </c>
      <c r="O38" s="66">
        <f t="shared" si="10"/>
        <v>10</v>
      </c>
      <c r="P38" s="65">
        <f>VLOOKUP($A38,'Return Data'!$B$7:$R$2843,14,0)</f>
        <v>8.9760000000000009</v>
      </c>
      <c r="Q38" s="66">
        <f t="shared" si="11"/>
        <v>12</v>
      </c>
      <c r="R38" s="65">
        <f>VLOOKUP($A38,'Return Data'!$B$7:$R$2843,16,0)</f>
        <v>8.6184999999999992</v>
      </c>
      <c r="S38" s="67">
        <f t="shared" si="0"/>
        <v>13</v>
      </c>
    </row>
    <row r="39" spans="1:19" x14ac:dyDescent="0.3">
      <c r="A39" s="82" t="s">
        <v>1142</v>
      </c>
      <c r="B39" s="64">
        <f>VLOOKUP($A39,'Return Data'!$B$7:$R$2843,3,0)</f>
        <v>44393</v>
      </c>
      <c r="C39" s="65">
        <f>VLOOKUP($A39,'Return Data'!$B$7:$R$2843,4,0)</f>
        <v>1.7654000000000001</v>
      </c>
      <c r="D39" s="65">
        <f>VLOOKUP($A39,'Return Data'!$B$7:$R$2843,9,0)</f>
        <v>10.987299999999999</v>
      </c>
      <c r="E39" s="66">
        <f t="shared" si="1"/>
        <v>3</v>
      </c>
      <c r="F39" s="65">
        <f>VLOOKUP($A39,'Return Data'!$B$7:$R$2843,10,0)</f>
        <v>11.186400000000001</v>
      </c>
      <c r="G39" s="66">
        <f t="shared" si="2"/>
        <v>5</v>
      </c>
      <c r="H39" s="65">
        <f>VLOOKUP($A39,'Return Data'!$B$7:$R$2843,11,0)</f>
        <v>-39.909700000000001</v>
      </c>
      <c r="I39" s="66">
        <f t="shared" si="3"/>
        <v>32</v>
      </c>
      <c r="J39" s="65"/>
      <c r="K39" s="66"/>
      <c r="L39" s="65"/>
      <c r="M39" s="66"/>
      <c r="N39" s="65"/>
      <c r="O39" s="66"/>
      <c r="P39" s="65"/>
      <c r="Q39" s="66"/>
      <c r="R39" s="65">
        <f>VLOOKUP($A39,'Return Data'!$B$7:$R$2843,16,0)</f>
        <v>-9.7012999999999998</v>
      </c>
      <c r="S39" s="67">
        <f t="shared" si="0"/>
        <v>32</v>
      </c>
    </row>
    <row r="40" spans="1:19" x14ac:dyDescent="0.3">
      <c r="A40" s="82" t="s">
        <v>1144</v>
      </c>
      <c r="B40" s="64">
        <f>VLOOKUP($A40,'Return Data'!$B$7:$R$2843,3,0)</f>
        <v>44393</v>
      </c>
      <c r="C40" s="65">
        <f>VLOOKUP($A40,'Return Data'!$B$7:$R$2843,4,0)</f>
        <v>54.741300000000003</v>
      </c>
      <c r="D40" s="65">
        <f>VLOOKUP($A40,'Return Data'!$B$7:$R$2843,9,0)</f>
        <v>1.1591</v>
      </c>
      <c r="E40" s="66">
        <f t="shared" si="1"/>
        <v>25</v>
      </c>
      <c r="F40" s="65">
        <f>VLOOKUP($A40,'Return Data'!$B$7:$R$2843,10,0)</f>
        <v>3.6063000000000001</v>
      </c>
      <c r="G40" s="66">
        <f t="shared" si="2"/>
        <v>31</v>
      </c>
      <c r="H40" s="65">
        <f>VLOOKUP($A40,'Return Data'!$B$7:$R$2843,11,0)</f>
        <v>1.9047000000000001</v>
      </c>
      <c r="I40" s="66">
        <f t="shared" si="3"/>
        <v>22</v>
      </c>
      <c r="J40" s="65">
        <f>VLOOKUP($A40,'Return Data'!$B$7:$R$2843,12,0)</f>
        <v>2.6101000000000001</v>
      </c>
      <c r="K40" s="66">
        <f>RANK(J40,J$8:J$42,0)</f>
        <v>24</v>
      </c>
      <c r="L40" s="65">
        <f>VLOOKUP($A40,'Return Data'!$B$7:$R$2843,13,0)</f>
        <v>2.2231000000000001</v>
      </c>
      <c r="M40" s="66">
        <f>RANK(L40,L$8:L$42,0)</f>
        <v>27</v>
      </c>
      <c r="N40" s="65">
        <f>VLOOKUP($A40,'Return Data'!$B$7:$R$2843,17,0)</f>
        <v>0.88549999999999995</v>
      </c>
      <c r="O40" s="66">
        <f>RANK(N40,N$8:N$42,0)</f>
        <v>29</v>
      </c>
      <c r="P40" s="65">
        <f>VLOOKUP($A40,'Return Data'!$B$7:$R$2843,14,0)</f>
        <v>0.15720000000000001</v>
      </c>
      <c r="Q40" s="66">
        <f>RANK(P40,P$8:P$42,0)</f>
        <v>28</v>
      </c>
      <c r="R40" s="65">
        <f>VLOOKUP($A40,'Return Data'!$B$7:$R$2843,16,0)</f>
        <v>5.6779999999999999</v>
      </c>
      <c r="S40" s="67">
        <f t="shared" si="0"/>
        <v>28</v>
      </c>
    </row>
    <row r="41" spans="1:19" x14ac:dyDescent="0.3">
      <c r="A41" s="82" t="s">
        <v>1007</v>
      </c>
      <c r="B41" s="64">
        <f>VLOOKUP($A41,'Return Data'!$B$7:$R$2843,3,0)</f>
        <v>44393</v>
      </c>
      <c r="C41" s="65">
        <f>VLOOKUP($A41,'Return Data'!$B$7:$R$2843,4,0)</f>
        <v>76.072599999999994</v>
      </c>
      <c r="D41" s="65">
        <f>VLOOKUP($A41,'Return Data'!$B$7:$R$2843,9,0)</f>
        <v>-9.2485999999999997</v>
      </c>
      <c r="E41" s="66">
        <f t="shared" si="1"/>
        <v>33</v>
      </c>
      <c r="F41" s="65">
        <f>VLOOKUP($A41,'Return Data'!$B$7:$R$2843,10,0)</f>
        <v>2.0003000000000002</v>
      </c>
      <c r="G41" s="66">
        <f t="shared" si="2"/>
        <v>32</v>
      </c>
      <c r="H41" s="65">
        <f>VLOOKUP($A41,'Return Data'!$B$7:$R$2843,11,0)</f>
        <v>-1.2369000000000001</v>
      </c>
      <c r="I41" s="66">
        <f t="shared" si="3"/>
        <v>30</v>
      </c>
      <c r="J41" s="65">
        <f>VLOOKUP($A41,'Return Data'!$B$7:$R$2843,12,0)</f>
        <v>0.78779999999999994</v>
      </c>
      <c r="K41" s="66">
        <f>RANK(J41,J$8:J$42,0)</f>
        <v>29</v>
      </c>
      <c r="L41" s="65">
        <f>VLOOKUP($A41,'Return Data'!$B$7:$R$2843,13,0)</f>
        <v>1.2819</v>
      </c>
      <c r="M41" s="66">
        <f>RANK(L41,L$8:L$42,0)</f>
        <v>29</v>
      </c>
      <c r="N41" s="65">
        <f>VLOOKUP($A41,'Return Data'!$B$7:$R$2843,17,0)</f>
        <v>5.6919000000000004</v>
      </c>
      <c r="O41" s="66">
        <f>RANK(N41,N$8:N$42,0)</f>
        <v>20</v>
      </c>
      <c r="P41" s="65">
        <f>VLOOKUP($A41,'Return Data'!$B$7:$R$2843,14,0)</f>
        <v>9.7620000000000005</v>
      </c>
      <c r="Q41" s="66">
        <f>RANK(P41,P$8:P$42,0)</f>
        <v>7</v>
      </c>
      <c r="R41" s="65">
        <f>VLOOKUP($A41,'Return Data'!$B$7:$R$2843,16,0)</f>
        <v>9.0021000000000004</v>
      </c>
      <c r="S41" s="67">
        <f t="shared" si="0"/>
        <v>6</v>
      </c>
    </row>
    <row r="42" spans="1:19" x14ac:dyDescent="0.3">
      <c r="A42" s="82" t="s">
        <v>1009</v>
      </c>
      <c r="B42" s="64">
        <f>VLOOKUP($A42,'Return Data'!$B$7:$R$2843,3,0)</f>
        <v>44393</v>
      </c>
      <c r="C42" s="65">
        <f>VLOOKUP($A42,'Return Data'!$B$7:$R$2843,4,0)</f>
        <v>13.675000000000001</v>
      </c>
      <c r="D42" s="65">
        <f>VLOOKUP($A42,'Return Data'!$B$7:$R$2843,9,0)</f>
        <v>-20.6493</v>
      </c>
      <c r="E42" s="66">
        <f t="shared" si="1"/>
        <v>34</v>
      </c>
      <c r="F42" s="65">
        <f>VLOOKUP($A42,'Return Data'!$B$7:$R$2843,10,0)</f>
        <v>-8.2055000000000007</v>
      </c>
      <c r="G42" s="66">
        <f t="shared" si="2"/>
        <v>34</v>
      </c>
      <c r="H42" s="65">
        <f>VLOOKUP($A42,'Return Data'!$B$7:$R$2843,11,0)</f>
        <v>-6.3562000000000003</v>
      </c>
      <c r="I42" s="66">
        <f t="shared" si="3"/>
        <v>31</v>
      </c>
      <c r="J42" s="65">
        <f>VLOOKUP($A42,'Return Data'!$B$7:$R$2843,12,0)</f>
        <v>0.62670000000000003</v>
      </c>
      <c r="K42" s="66">
        <f>RANK(J42,J$8:J$42,0)</f>
        <v>30</v>
      </c>
      <c r="L42" s="65">
        <f>VLOOKUP($A42,'Return Data'!$B$7:$R$2843,13,0)</f>
        <v>-1.4705999999999999</v>
      </c>
      <c r="M42" s="66">
        <f>RANK(L42,L$8:L$42,0)</f>
        <v>31</v>
      </c>
      <c r="N42" s="65">
        <f>VLOOKUP($A42,'Return Data'!$B$7:$R$2843,17,0)</f>
        <v>4.2533000000000003</v>
      </c>
      <c r="O42" s="66">
        <f>RANK(N42,N$8:N$42,0)</f>
        <v>25</v>
      </c>
      <c r="P42" s="65"/>
      <c r="Q42" s="66"/>
      <c r="R42" s="65">
        <f>VLOOKUP($A42,'Return Data'!$B$7:$R$2843,16,0)</f>
        <v>10.8813</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7.620479411764709</v>
      </c>
      <c r="E44" s="88"/>
      <c r="F44" s="89">
        <f>AVERAGE(F8:F42)</f>
        <v>7.7012676470588213</v>
      </c>
      <c r="G44" s="88"/>
      <c r="H44" s="89">
        <f>AVERAGE(H8:H42)</f>
        <v>0.40776176470588216</v>
      </c>
      <c r="I44" s="88"/>
      <c r="J44" s="89">
        <f>AVERAGE(J8:J42)</f>
        <v>5.3685935483870955</v>
      </c>
      <c r="K44" s="88"/>
      <c r="L44" s="89">
        <f>AVERAGE(L8:L42)</f>
        <v>4.9195548387096775</v>
      </c>
      <c r="M44" s="88"/>
      <c r="N44" s="89">
        <f>AVERAGE(N8:N42)</f>
        <v>6.3103799999999985</v>
      </c>
      <c r="O44" s="88"/>
      <c r="P44" s="89">
        <f>AVERAGE(P8:P42)</f>
        <v>7.1574896551724141</v>
      </c>
      <c r="Q44" s="88"/>
      <c r="R44" s="89">
        <f>AVERAGE(R8:R42)</f>
        <v>4.928694285714287</v>
      </c>
      <c r="S44" s="90"/>
    </row>
    <row r="45" spans="1:19" x14ac:dyDescent="0.3">
      <c r="A45" s="87" t="s">
        <v>28</v>
      </c>
      <c r="B45" s="88"/>
      <c r="C45" s="88"/>
      <c r="D45" s="89">
        <f>MIN(D8:D42)</f>
        <v>-20.6493</v>
      </c>
      <c r="E45" s="88"/>
      <c r="F45" s="89">
        <f>MIN(F8:F42)</f>
        <v>-8.2055000000000007</v>
      </c>
      <c r="G45" s="88"/>
      <c r="H45" s="89">
        <f>MIN(H8:H42)</f>
        <v>-40.957299999999996</v>
      </c>
      <c r="I45" s="88"/>
      <c r="J45" s="89">
        <f>MIN(J8:J42)</f>
        <v>0</v>
      </c>
      <c r="K45" s="88"/>
      <c r="L45" s="89">
        <f>MIN(L8:L42)</f>
        <v>-1.4705999999999999</v>
      </c>
      <c r="M45" s="88"/>
      <c r="N45" s="89">
        <f>MIN(N8:N42)</f>
        <v>-5.5883000000000003</v>
      </c>
      <c r="O45" s="88"/>
      <c r="P45" s="89">
        <f>MIN(P8:P42)</f>
        <v>-3.6067</v>
      </c>
      <c r="Q45" s="88"/>
      <c r="R45" s="89">
        <f>MIN(R8:R42)</f>
        <v>-21.881699999999999</v>
      </c>
      <c r="S45" s="90"/>
    </row>
    <row r="46" spans="1:19" ht="15" thickBot="1" x14ac:dyDescent="0.35">
      <c r="A46" s="91" t="s">
        <v>29</v>
      </c>
      <c r="B46" s="92"/>
      <c r="C46" s="92"/>
      <c r="D46" s="93">
        <f>MAX(D8:D42)</f>
        <v>169.09440000000001</v>
      </c>
      <c r="E46" s="92"/>
      <c r="F46" s="93">
        <f>MAX(F8:F42)</f>
        <v>60.7913</v>
      </c>
      <c r="G46" s="92"/>
      <c r="H46" s="93">
        <f>MAX(H8:H42)</f>
        <v>31.509399999999999</v>
      </c>
      <c r="I46" s="92"/>
      <c r="J46" s="93">
        <f>MAX(J8:J42)</f>
        <v>24.832899999999999</v>
      </c>
      <c r="K46" s="92"/>
      <c r="L46" s="93">
        <f>MAX(L8:L42)</f>
        <v>18.581199999999999</v>
      </c>
      <c r="M46" s="92"/>
      <c r="N46" s="93">
        <f>MAX(N8:N42)</f>
        <v>9.7146000000000008</v>
      </c>
      <c r="O46" s="92"/>
      <c r="P46" s="93">
        <f>MAX(P8:P42)</f>
        <v>10.239100000000001</v>
      </c>
      <c r="Q46" s="92"/>
      <c r="R46" s="93">
        <f>MAX(R8:R42)</f>
        <v>10.8813</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44393</v>
      </c>
      <c r="C8" s="65">
        <f>VLOOKUP($A8,'Return Data'!$B$7:$R$2843,4,0)</f>
        <v>24.6434</v>
      </c>
      <c r="D8" s="65">
        <f>VLOOKUP($A8,'Return Data'!$B$7:$R$2843,9,0)</f>
        <v>3.1878000000000002</v>
      </c>
      <c r="E8" s="66">
        <f>RANK(D8,D$8:D$42,0)</f>
        <v>18</v>
      </c>
      <c r="F8" s="65">
        <f>VLOOKUP($A8,'Return Data'!$B$7:$R$2843,10,0)</f>
        <v>6.6162000000000001</v>
      </c>
      <c r="G8" s="66">
        <f>RANK(F8,F$8:F$42,0)</f>
        <v>12</v>
      </c>
      <c r="H8" s="65">
        <f>VLOOKUP($A8,'Return Data'!$B$7:$R$2843,11,0)</f>
        <v>8.6999999999999993</v>
      </c>
      <c r="I8" s="66">
        <f>RANK(H8,H$8:H$42,0)</f>
        <v>3</v>
      </c>
      <c r="J8" s="65">
        <f>VLOOKUP($A8,'Return Data'!$B$7:$R$2843,12,0)</f>
        <v>7.6116000000000001</v>
      </c>
      <c r="K8" s="66">
        <f>RANK(J8,J$8:J$42,0)</f>
        <v>3</v>
      </c>
      <c r="L8" s="65">
        <f>VLOOKUP($A8,'Return Data'!$B$7:$R$2843,13,0)</f>
        <v>9.4260000000000002</v>
      </c>
      <c r="M8" s="66">
        <f>RANK(L8,L$8:L$42,0)</f>
        <v>2</v>
      </c>
      <c r="N8" s="65">
        <f>VLOOKUP($A8,'Return Data'!$B$7:$R$2843,17,0)</f>
        <v>2.8393999999999999</v>
      </c>
      <c r="O8" s="66">
        <f>RANK(N8,N$8:N$42,0)</f>
        <v>26</v>
      </c>
      <c r="P8" s="65">
        <f>VLOOKUP($A8,'Return Data'!$B$7:$R$2843,14,0)</f>
        <v>3.468</v>
      </c>
      <c r="Q8" s="66">
        <f>RANK(P8,P$8:P$42,0)</f>
        <v>23</v>
      </c>
      <c r="R8" s="65">
        <f>VLOOKUP($A8,'Return Data'!$B$7:$R$2843,16,0)</f>
        <v>7.5968</v>
      </c>
      <c r="S8" s="67">
        <f t="shared" ref="S8:S42" si="0">RANK(R8,R$8:R$42,0)</f>
        <v>22</v>
      </c>
    </row>
    <row r="9" spans="1:19" x14ac:dyDescent="0.3">
      <c r="A9" s="82" t="s">
        <v>1073</v>
      </c>
      <c r="B9" s="64">
        <f>VLOOKUP($A9,'Return Data'!$B$7:$R$2843,3,0)</f>
        <v>44393</v>
      </c>
      <c r="C9" s="65">
        <f>VLOOKUP($A9,'Return Data'!$B$7:$R$2843,4,0)</f>
        <v>1.3322000000000001</v>
      </c>
      <c r="D9" s="65"/>
      <c r="E9" s="66"/>
      <c r="F9" s="65"/>
      <c r="G9" s="66"/>
      <c r="H9" s="65"/>
      <c r="I9" s="66"/>
      <c r="J9" s="65"/>
      <c r="K9" s="66"/>
      <c r="L9" s="65"/>
      <c r="M9" s="66"/>
      <c r="N9" s="65"/>
      <c r="O9" s="66"/>
      <c r="P9" s="65"/>
      <c r="Q9" s="66"/>
      <c r="R9" s="65">
        <f>VLOOKUP($A9,'Return Data'!$B$7:$R$2843,16,0)</f>
        <v>-15.3583</v>
      </c>
      <c r="S9" s="67">
        <f t="shared" si="0"/>
        <v>34</v>
      </c>
    </row>
    <row r="10" spans="1:19" x14ac:dyDescent="0.3">
      <c r="A10" s="82" t="s">
        <v>1075</v>
      </c>
      <c r="B10" s="64">
        <f>VLOOKUP($A10,'Return Data'!$B$7:$R$2843,3,0)</f>
        <v>44393</v>
      </c>
      <c r="C10" s="65">
        <f>VLOOKUP($A10,'Return Data'!$B$7:$R$2843,4,0)</f>
        <v>21.553899999999999</v>
      </c>
      <c r="D10" s="65">
        <f>VLOOKUP($A10,'Return Data'!$B$7:$R$2843,9,0)</f>
        <v>4.4701000000000004</v>
      </c>
      <c r="E10" s="66">
        <f t="shared" ref="E10:E42" si="1">RANK(D10,D$8:D$42,0)</f>
        <v>9</v>
      </c>
      <c r="F10" s="65">
        <f>VLOOKUP($A10,'Return Data'!$B$7:$R$2843,10,0)</f>
        <v>6.7746000000000004</v>
      </c>
      <c r="G10" s="66">
        <f t="shared" ref="G10:G42" si="2">RANK(F10,F$8:F$42,0)</f>
        <v>10</v>
      </c>
      <c r="H10" s="65">
        <f>VLOOKUP($A10,'Return Data'!$B$7:$R$2843,11,0)</f>
        <v>5.2476000000000003</v>
      </c>
      <c r="I10" s="66">
        <f t="shared" ref="I10:I42" si="3">RANK(H10,H$8:H$42,0)</f>
        <v>6</v>
      </c>
      <c r="J10" s="65">
        <f>VLOOKUP($A10,'Return Data'!$B$7:$R$2843,12,0)</f>
        <v>6.3453999999999997</v>
      </c>
      <c r="K10" s="66">
        <f t="shared" ref="K10:K19" si="4">RANK(J10,J$8:J$42,0)</f>
        <v>6</v>
      </c>
      <c r="L10" s="65">
        <f>VLOOKUP($A10,'Return Data'!$B$7:$R$2843,13,0)</f>
        <v>6.8277999999999999</v>
      </c>
      <c r="M10" s="66">
        <f t="shared" ref="M10:M19" si="5">RANK(L10,L$8:L$42,0)</f>
        <v>7</v>
      </c>
      <c r="N10" s="65">
        <f>VLOOKUP($A10,'Return Data'!$B$7:$R$2843,17,0)</f>
        <v>8.4245999999999999</v>
      </c>
      <c r="O10" s="66">
        <f t="shared" ref="O10:O19" si="6">RANK(N10,N$8:N$42,0)</f>
        <v>4</v>
      </c>
      <c r="P10" s="65">
        <f>VLOOKUP($A10,'Return Data'!$B$7:$R$2843,14,0)</f>
        <v>7.9938000000000002</v>
      </c>
      <c r="Q10" s="66">
        <f t="shared" ref="Q10:Q19" si="7">RANK(P10,P$8:P$42,0)</f>
        <v>14</v>
      </c>
      <c r="R10" s="65">
        <f>VLOOKUP($A10,'Return Data'!$B$7:$R$2843,16,0)</f>
        <v>8.6016999999999992</v>
      </c>
      <c r="S10" s="67">
        <f t="shared" si="0"/>
        <v>7</v>
      </c>
    </row>
    <row r="11" spans="1:19" x14ac:dyDescent="0.3">
      <c r="A11" s="82" t="s">
        <v>1076</v>
      </c>
      <c r="B11" s="64">
        <f>VLOOKUP($A11,'Return Data'!$B$7:$R$2843,3,0)</f>
        <v>44393</v>
      </c>
      <c r="C11" s="65">
        <f>VLOOKUP($A11,'Return Data'!$B$7:$R$2843,4,0)</f>
        <v>15.052199999999999</v>
      </c>
      <c r="D11" s="65">
        <f>VLOOKUP($A11,'Return Data'!$B$7:$R$2843,9,0)</f>
        <v>2.4379</v>
      </c>
      <c r="E11" s="66">
        <f t="shared" si="1"/>
        <v>19</v>
      </c>
      <c r="F11" s="65">
        <f>VLOOKUP($A11,'Return Data'!$B$7:$R$2843,10,0)</f>
        <v>4.2685000000000004</v>
      </c>
      <c r="G11" s="66">
        <f t="shared" si="2"/>
        <v>26</v>
      </c>
      <c r="H11" s="65">
        <f>VLOOKUP($A11,'Return Data'!$B$7:$R$2843,11,0)</f>
        <v>1.9439</v>
      </c>
      <c r="I11" s="66">
        <f t="shared" si="3"/>
        <v>18</v>
      </c>
      <c r="J11" s="65">
        <f>VLOOKUP($A11,'Return Data'!$B$7:$R$2843,12,0)</f>
        <v>2.8105000000000002</v>
      </c>
      <c r="K11" s="66">
        <f t="shared" si="4"/>
        <v>18</v>
      </c>
      <c r="L11" s="65">
        <f>VLOOKUP($A11,'Return Data'!$B$7:$R$2843,13,0)</f>
        <v>2.6480000000000001</v>
      </c>
      <c r="M11" s="66">
        <f t="shared" si="5"/>
        <v>20</v>
      </c>
      <c r="N11" s="65">
        <f>VLOOKUP($A11,'Return Data'!$B$7:$R$2843,17,0)</f>
        <v>4.9538000000000002</v>
      </c>
      <c r="O11" s="66">
        <f t="shared" si="6"/>
        <v>21</v>
      </c>
      <c r="P11" s="65">
        <f>VLOOKUP($A11,'Return Data'!$B$7:$R$2843,14,0)</f>
        <v>2.7427000000000001</v>
      </c>
      <c r="Q11" s="66">
        <f t="shared" si="7"/>
        <v>25</v>
      </c>
      <c r="R11" s="65">
        <f>VLOOKUP($A11,'Return Data'!$B$7:$R$2843,16,0)</f>
        <v>5.6969000000000003</v>
      </c>
      <c r="S11" s="67">
        <f t="shared" si="0"/>
        <v>29</v>
      </c>
    </row>
    <row r="12" spans="1:19" x14ac:dyDescent="0.3">
      <c r="A12" s="82" t="s">
        <v>1079</v>
      </c>
      <c r="B12" s="64">
        <f>VLOOKUP($A12,'Return Data'!$B$7:$R$2843,3,0)</f>
        <v>44393</v>
      </c>
      <c r="C12" s="65">
        <f>VLOOKUP($A12,'Return Data'!$B$7:$R$2843,4,0)</f>
        <v>64.510099999999994</v>
      </c>
      <c r="D12" s="65">
        <f>VLOOKUP($A12,'Return Data'!$B$7:$R$2843,9,0)</f>
        <v>1.4198999999999999</v>
      </c>
      <c r="E12" s="66">
        <f t="shared" si="1"/>
        <v>20</v>
      </c>
      <c r="F12" s="65">
        <f>VLOOKUP($A12,'Return Data'!$B$7:$R$2843,10,0)</f>
        <v>5.1391999999999998</v>
      </c>
      <c r="G12" s="66">
        <f t="shared" si="2"/>
        <v>18</v>
      </c>
      <c r="H12" s="65">
        <f>VLOOKUP($A12,'Return Data'!$B$7:$R$2843,11,0)</f>
        <v>3.1692999999999998</v>
      </c>
      <c r="I12" s="66">
        <f t="shared" si="3"/>
        <v>12</v>
      </c>
      <c r="J12" s="65">
        <f>VLOOKUP($A12,'Return Data'!$B$7:$R$2843,12,0)</f>
        <v>4.0359999999999996</v>
      </c>
      <c r="K12" s="66">
        <f t="shared" si="4"/>
        <v>13</v>
      </c>
      <c r="L12" s="65">
        <f>VLOOKUP($A12,'Return Data'!$B$7:$R$2843,13,0)</f>
        <v>3.9540000000000002</v>
      </c>
      <c r="M12" s="66">
        <f t="shared" si="5"/>
        <v>12</v>
      </c>
      <c r="N12" s="65">
        <f>VLOOKUP($A12,'Return Data'!$B$7:$R$2843,17,0)</f>
        <v>6.7134999999999998</v>
      </c>
      <c r="O12" s="66">
        <f t="shared" si="6"/>
        <v>14</v>
      </c>
      <c r="P12" s="65">
        <f>VLOOKUP($A12,'Return Data'!$B$7:$R$2843,14,0)</f>
        <v>5.1783000000000001</v>
      </c>
      <c r="Q12" s="66">
        <f t="shared" si="7"/>
        <v>21</v>
      </c>
      <c r="R12" s="65">
        <f>VLOOKUP($A12,'Return Data'!$B$7:$R$2843,16,0)</f>
        <v>7.9976000000000003</v>
      </c>
      <c r="S12" s="67">
        <f t="shared" si="0"/>
        <v>14</v>
      </c>
    </row>
    <row r="13" spans="1:19" x14ac:dyDescent="0.3">
      <c r="A13" s="82" t="s">
        <v>1082</v>
      </c>
      <c r="B13" s="64">
        <f>VLOOKUP($A13,'Return Data'!$B$7:$R$2843,3,0)</f>
        <v>44393</v>
      </c>
      <c r="C13" s="65">
        <f>VLOOKUP($A13,'Return Data'!$B$7:$R$2843,4,0)</f>
        <v>23.944299999999998</v>
      </c>
      <c r="D13" s="65">
        <f>VLOOKUP($A13,'Return Data'!$B$7:$R$2843,9,0)</f>
        <v>8.3289000000000009</v>
      </c>
      <c r="E13" s="66">
        <f t="shared" si="1"/>
        <v>5</v>
      </c>
      <c r="F13" s="65">
        <f>VLOOKUP($A13,'Return Data'!$B$7:$R$2843,10,0)</f>
        <v>14.241099999999999</v>
      </c>
      <c r="G13" s="66">
        <f t="shared" si="2"/>
        <v>2</v>
      </c>
      <c r="H13" s="65">
        <f>VLOOKUP($A13,'Return Data'!$B$7:$R$2843,11,0)</f>
        <v>17.459399999999999</v>
      </c>
      <c r="I13" s="66">
        <f t="shared" si="3"/>
        <v>2</v>
      </c>
      <c r="J13" s="65">
        <f>VLOOKUP($A13,'Return Data'!$B$7:$R$2843,12,0)</f>
        <v>21.494499999999999</v>
      </c>
      <c r="K13" s="66">
        <f t="shared" si="4"/>
        <v>2</v>
      </c>
      <c r="L13" s="65">
        <f>VLOOKUP($A13,'Return Data'!$B$7:$R$2843,13,0)</f>
        <v>8.3884000000000007</v>
      </c>
      <c r="M13" s="66">
        <f t="shared" si="5"/>
        <v>3</v>
      </c>
      <c r="N13" s="65">
        <f>VLOOKUP($A13,'Return Data'!$B$7:$R$2843,17,0)</f>
        <v>2.6255000000000002</v>
      </c>
      <c r="O13" s="66">
        <f t="shared" si="6"/>
        <v>27</v>
      </c>
      <c r="P13" s="65">
        <f>VLOOKUP($A13,'Return Data'!$B$7:$R$2843,14,0)</f>
        <v>4.5285000000000002</v>
      </c>
      <c r="Q13" s="66">
        <f t="shared" si="7"/>
        <v>22</v>
      </c>
      <c r="R13" s="65">
        <f>VLOOKUP($A13,'Return Data'!$B$7:$R$2843,16,0)</f>
        <v>7.8156999999999996</v>
      </c>
      <c r="S13" s="67">
        <f t="shared" si="0"/>
        <v>17</v>
      </c>
    </row>
    <row r="14" spans="1:19" x14ac:dyDescent="0.3">
      <c r="A14" s="82" t="s">
        <v>1084</v>
      </c>
      <c r="B14" s="64">
        <f>VLOOKUP($A14,'Return Data'!$B$7:$R$2843,3,0)</f>
        <v>44393</v>
      </c>
      <c r="C14" s="65">
        <f>VLOOKUP($A14,'Return Data'!$B$7:$R$2843,4,0)</f>
        <v>44.357900000000001</v>
      </c>
      <c r="D14" s="65">
        <f>VLOOKUP($A14,'Return Data'!$B$7:$R$2843,9,0)</f>
        <v>3.6452</v>
      </c>
      <c r="E14" s="66">
        <f t="shared" si="1"/>
        <v>17</v>
      </c>
      <c r="F14" s="65">
        <f>VLOOKUP($A14,'Return Data'!$B$7:$R$2843,10,0)</f>
        <v>7.7487000000000004</v>
      </c>
      <c r="G14" s="66">
        <f t="shared" si="2"/>
        <v>7</v>
      </c>
      <c r="H14" s="65">
        <f>VLOOKUP($A14,'Return Data'!$B$7:$R$2843,11,0)</f>
        <v>5.2948000000000004</v>
      </c>
      <c r="I14" s="66">
        <f t="shared" si="3"/>
        <v>5</v>
      </c>
      <c r="J14" s="65">
        <f>VLOOKUP($A14,'Return Data'!$B$7:$R$2843,12,0)</f>
        <v>6.3228</v>
      </c>
      <c r="K14" s="66">
        <f t="shared" si="4"/>
        <v>7</v>
      </c>
      <c r="L14" s="65">
        <f>VLOOKUP($A14,'Return Data'!$B$7:$R$2843,13,0)</f>
        <v>7.1276000000000002</v>
      </c>
      <c r="M14" s="66">
        <f t="shared" si="5"/>
        <v>6</v>
      </c>
      <c r="N14" s="65">
        <f>VLOOKUP($A14,'Return Data'!$B$7:$R$2843,17,0)</f>
        <v>7.8653000000000004</v>
      </c>
      <c r="O14" s="66">
        <f t="shared" si="6"/>
        <v>7</v>
      </c>
      <c r="P14" s="65">
        <f>VLOOKUP($A14,'Return Data'!$B$7:$R$2843,14,0)</f>
        <v>8.3167000000000009</v>
      </c>
      <c r="Q14" s="66">
        <f t="shared" si="7"/>
        <v>10</v>
      </c>
      <c r="R14" s="65">
        <f>VLOOKUP($A14,'Return Data'!$B$7:$R$2843,16,0)</f>
        <v>7.9592000000000001</v>
      </c>
      <c r="S14" s="67">
        <f t="shared" si="0"/>
        <v>15</v>
      </c>
    </row>
    <row r="15" spans="1:19" x14ac:dyDescent="0.3">
      <c r="A15" s="82" t="s">
        <v>1086</v>
      </c>
      <c r="B15" s="64">
        <f>VLOOKUP($A15,'Return Data'!$B$7:$R$2843,3,0)</f>
        <v>44393</v>
      </c>
      <c r="C15" s="65">
        <f>VLOOKUP($A15,'Return Data'!$B$7:$R$2843,4,0)</f>
        <v>34.704999999999998</v>
      </c>
      <c r="D15" s="65">
        <f>VLOOKUP($A15,'Return Data'!$B$7:$R$2843,9,0)</f>
        <v>4.0731999999999999</v>
      </c>
      <c r="E15" s="66">
        <f t="shared" si="1"/>
        <v>16</v>
      </c>
      <c r="F15" s="65">
        <f>VLOOKUP($A15,'Return Data'!$B$7:$R$2843,10,0)</f>
        <v>7.5381</v>
      </c>
      <c r="G15" s="66">
        <f t="shared" si="2"/>
        <v>8</v>
      </c>
      <c r="H15" s="65">
        <f>VLOOKUP($A15,'Return Data'!$B$7:$R$2843,11,0)</f>
        <v>6.2138999999999998</v>
      </c>
      <c r="I15" s="66">
        <f t="shared" si="3"/>
        <v>4</v>
      </c>
      <c r="J15" s="65">
        <f>VLOOKUP($A15,'Return Data'!$B$7:$R$2843,12,0)</f>
        <v>6.4833999999999996</v>
      </c>
      <c r="K15" s="66">
        <f t="shared" si="4"/>
        <v>5</v>
      </c>
      <c r="L15" s="65">
        <f>VLOOKUP($A15,'Return Data'!$B$7:$R$2843,13,0)</f>
        <v>7.5307000000000004</v>
      </c>
      <c r="M15" s="66">
        <f t="shared" si="5"/>
        <v>4</v>
      </c>
      <c r="N15" s="65">
        <f>VLOOKUP($A15,'Return Data'!$B$7:$R$2843,17,0)</f>
        <v>9.0223999999999993</v>
      </c>
      <c r="O15" s="66">
        <f t="shared" si="6"/>
        <v>2</v>
      </c>
      <c r="P15" s="65">
        <f>VLOOKUP($A15,'Return Data'!$B$7:$R$2843,14,0)</f>
        <v>8.4914000000000005</v>
      </c>
      <c r="Q15" s="66">
        <f t="shared" si="7"/>
        <v>9</v>
      </c>
      <c r="R15" s="65">
        <f>VLOOKUP($A15,'Return Data'!$B$7:$R$2843,16,0)</f>
        <v>7.6669999999999998</v>
      </c>
      <c r="S15" s="67">
        <f t="shared" si="0"/>
        <v>20</v>
      </c>
    </row>
    <row r="16" spans="1:19" x14ac:dyDescent="0.3">
      <c r="A16" s="82" t="s">
        <v>1089</v>
      </c>
      <c r="B16" s="64">
        <f>VLOOKUP($A16,'Return Data'!$B$7:$R$2843,3,0)</f>
        <v>44393</v>
      </c>
      <c r="C16" s="65">
        <f>VLOOKUP($A16,'Return Data'!$B$7:$R$2843,4,0)</f>
        <v>37.190100000000001</v>
      </c>
      <c r="D16" s="65">
        <f>VLOOKUP($A16,'Return Data'!$B$7:$R$2843,9,0)</f>
        <v>4.2415000000000003</v>
      </c>
      <c r="E16" s="66">
        <f t="shared" si="1"/>
        <v>13</v>
      </c>
      <c r="F16" s="65">
        <f>VLOOKUP($A16,'Return Data'!$B$7:$R$2843,10,0)</f>
        <v>6.1275000000000004</v>
      </c>
      <c r="G16" s="66">
        <f t="shared" si="2"/>
        <v>14</v>
      </c>
      <c r="H16" s="65">
        <f>VLOOKUP($A16,'Return Data'!$B$7:$R$2843,11,0)</f>
        <v>2.3353999999999999</v>
      </c>
      <c r="I16" s="66">
        <f t="shared" si="3"/>
        <v>15</v>
      </c>
      <c r="J16" s="65">
        <f>VLOOKUP($A16,'Return Data'!$B$7:$R$2843,12,0)</f>
        <v>3.2164999999999999</v>
      </c>
      <c r="K16" s="66">
        <f t="shared" si="4"/>
        <v>16</v>
      </c>
      <c r="L16" s="65">
        <f>VLOOKUP($A16,'Return Data'!$B$7:$R$2843,13,0)</f>
        <v>3.1574</v>
      </c>
      <c r="M16" s="66">
        <f t="shared" si="5"/>
        <v>16</v>
      </c>
      <c r="N16" s="65">
        <f>VLOOKUP($A16,'Return Data'!$B$7:$R$2843,17,0)</f>
        <v>7.0014000000000003</v>
      </c>
      <c r="O16" s="66">
        <f t="shared" si="6"/>
        <v>12</v>
      </c>
      <c r="P16" s="65">
        <f>VLOOKUP($A16,'Return Data'!$B$7:$R$2843,14,0)</f>
        <v>8.2492999999999999</v>
      </c>
      <c r="Q16" s="66">
        <f t="shared" si="7"/>
        <v>11</v>
      </c>
      <c r="R16" s="65">
        <f>VLOOKUP($A16,'Return Data'!$B$7:$R$2843,16,0)</f>
        <v>7.5542999999999996</v>
      </c>
      <c r="S16" s="67">
        <f t="shared" si="0"/>
        <v>23</v>
      </c>
    </row>
    <row r="17" spans="1:19" x14ac:dyDescent="0.3">
      <c r="A17" s="82" t="s">
        <v>1092</v>
      </c>
      <c r="B17" s="64">
        <f>VLOOKUP($A17,'Return Data'!$B$7:$R$2843,3,0)</f>
        <v>44393</v>
      </c>
      <c r="C17" s="65">
        <f>VLOOKUP($A17,'Return Data'!$B$7:$R$2843,4,0)</f>
        <v>17.736699999999999</v>
      </c>
      <c r="D17" s="65">
        <f>VLOOKUP($A17,'Return Data'!$B$7:$R$2843,9,0)</f>
        <v>4.8</v>
      </c>
      <c r="E17" s="66">
        <f t="shared" si="1"/>
        <v>8</v>
      </c>
      <c r="F17" s="65">
        <f>VLOOKUP($A17,'Return Data'!$B$7:$R$2843,10,0)</f>
        <v>7.2030000000000003</v>
      </c>
      <c r="G17" s="66">
        <f t="shared" si="2"/>
        <v>9</v>
      </c>
      <c r="H17" s="65">
        <f>VLOOKUP($A17,'Return Data'!$B$7:$R$2843,11,0)</f>
        <v>4.1360000000000001</v>
      </c>
      <c r="I17" s="66">
        <f t="shared" si="3"/>
        <v>9</v>
      </c>
      <c r="J17" s="65">
        <f>VLOOKUP($A17,'Return Data'!$B$7:$R$2843,12,0)</f>
        <v>5.5759999999999996</v>
      </c>
      <c r="K17" s="66">
        <f t="shared" si="4"/>
        <v>8</v>
      </c>
      <c r="L17" s="65">
        <f>VLOOKUP($A17,'Return Data'!$B$7:$R$2843,13,0)</f>
        <v>6.6645000000000003</v>
      </c>
      <c r="M17" s="66">
        <f t="shared" si="5"/>
        <v>8</v>
      </c>
      <c r="N17" s="65">
        <f>VLOOKUP($A17,'Return Data'!$B$7:$R$2843,17,0)</f>
        <v>7.3102</v>
      </c>
      <c r="O17" s="66">
        <f t="shared" si="6"/>
        <v>9</v>
      </c>
      <c r="P17" s="65">
        <f>VLOOKUP($A17,'Return Data'!$B$7:$R$2843,14,0)</f>
        <v>6.8849</v>
      </c>
      <c r="Q17" s="66">
        <f t="shared" si="7"/>
        <v>19</v>
      </c>
      <c r="R17" s="65">
        <f>VLOOKUP($A17,'Return Data'!$B$7:$R$2843,16,0)</f>
        <v>8.1362000000000005</v>
      </c>
      <c r="S17" s="67">
        <f t="shared" si="0"/>
        <v>11</v>
      </c>
    </row>
    <row r="18" spans="1:19" x14ac:dyDescent="0.3">
      <c r="A18" s="82" t="s">
        <v>1095</v>
      </c>
      <c r="B18" s="64">
        <f>VLOOKUP($A18,'Return Data'!$B$7:$R$2843,3,0)</f>
        <v>44393</v>
      </c>
      <c r="C18" s="65">
        <f>VLOOKUP($A18,'Return Data'!$B$7:$R$2843,4,0)</f>
        <v>16.0715</v>
      </c>
      <c r="D18" s="65">
        <f>VLOOKUP($A18,'Return Data'!$B$7:$R$2843,9,0)</f>
        <v>4.4295999999999998</v>
      </c>
      <c r="E18" s="66">
        <f t="shared" si="1"/>
        <v>12</v>
      </c>
      <c r="F18" s="65">
        <f>VLOOKUP($A18,'Return Data'!$B$7:$R$2843,10,0)</f>
        <v>5.9673999999999996</v>
      </c>
      <c r="G18" s="66">
        <f t="shared" si="2"/>
        <v>16</v>
      </c>
      <c r="H18" s="65">
        <f>VLOOKUP($A18,'Return Data'!$B$7:$R$2843,11,0)</f>
        <v>4.7859999999999996</v>
      </c>
      <c r="I18" s="66">
        <f t="shared" si="3"/>
        <v>8</v>
      </c>
      <c r="J18" s="65">
        <f>VLOOKUP($A18,'Return Data'!$B$7:$R$2843,12,0)</f>
        <v>6.6894999999999998</v>
      </c>
      <c r="K18" s="66">
        <f t="shared" si="4"/>
        <v>4</v>
      </c>
      <c r="L18" s="65">
        <f>VLOOKUP($A18,'Return Data'!$B$7:$R$2843,13,0)</f>
        <v>7.3695000000000004</v>
      </c>
      <c r="M18" s="66">
        <f t="shared" si="5"/>
        <v>5</v>
      </c>
      <c r="N18" s="65">
        <f>VLOOKUP($A18,'Return Data'!$B$7:$R$2843,17,0)</f>
        <v>7.4943999999999997</v>
      </c>
      <c r="O18" s="66">
        <f t="shared" si="6"/>
        <v>8</v>
      </c>
      <c r="P18" s="65">
        <f>VLOOKUP($A18,'Return Data'!$B$7:$R$2843,14,0)</f>
        <v>7.4225000000000003</v>
      </c>
      <c r="Q18" s="66">
        <f t="shared" si="7"/>
        <v>17</v>
      </c>
      <c r="R18" s="65">
        <f>VLOOKUP($A18,'Return Data'!$B$7:$R$2843,16,0)</f>
        <v>7.6273999999999997</v>
      </c>
      <c r="S18" s="67">
        <f t="shared" si="0"/>
        <v>21</v>
      </c>
    </row>
    <row r="19" spans="1:19" x14ac:dyDescent="0.3">
      <c r="A19" s="82" t="s">
        <v>1096</v>
      </c>
      <c r="B19" s="64">
        <f>VLOOKUP($A19,'Return Data'!$B$7:$R$2843,3,0)</f>
        <v>44393</v>
      </c>
      <c r="C19" s="65">
        <f>VLOOKUP($A19,'Return Data'!$B$7:$R$2843,4,0)</f>
        <v>12.3161</v>
      </c>
      <c r="D19" s="65">
        <f>VLOOKUP($A19,'Return Data'!$B$7:$R$2843,9,0)</f>
        <v>168.48660000000001</v>
      </c>
      <c r="E19" s="66">
        <f t="shared" si="1"/>
        <v>1</v>
      </c>
      <c r="F19" s="65">
        <f>VLOOKUP($A19,'Return Data'!$B$7:$R$2843,10,0)</f>
        <v>60.167099999999998</v>
      </c>
      <c r="G19" s="66">
        <f t="shared" si="2"/>
        <v>1</v>
      </c>
      <c r="H19" s="65">
        <f>VLOOKUP($A19,'Return Data'!$B$7:$R$2843,11,0)</f>
        <v>30.8766</v>
      </c>
      <c r="I19" s="66">
        <f t="shared" si="3"/>
        <v>1</v>
      </c>
      <c r="J19" s="65">
        <f>VLOOKUP($A19,'Return Data'!$B$7:$R$2843,12,0)</f>
        <v>24.183499999999999</v>
      </c>
      <c r="K19" s="66">
        <f t="shared" si="4"/>
        <v>1</v>
      </c>
      <c r="L19" s="65">
        <f>VLOOKUP($A19,'Return Data'!$B$7:$R$2843,13,0)</f>
        <v>17.931899999999999</v>
      </c>
      <c r="M19" s="66">
        <f t="shared" si="5"/>
        <v>1</v>
      </c>
      <c r="N19" s="65">
        <f>VLOOKUP($A19,'Return Data'!$B$7:$R$2843,17,0)</f>
        <v>-6.1909999999999998</v>
      </c>
      <c r="O19" s="66">
        <f t="shared" si="6"/>
        <v>30</v>
      </c>
      <c r="P19" s="65">
        <f>VLOOKUP($A19,'Return Data'!$B$7:$R$2843,14,0)</f>
        <v>-4.3189000000000002</v>
      </c>
      <c r="Q19" s="66">
        <f t="shared" si="7"/>
        <v>29</v>
      </c>
      <c r="R19" s="65">
        <f>VLOOKUP($A19,'Return Data'!$B$7:$R$2843,16,0)</f>
        <v>2.9946000000000002</v>
      </c>
      <c r="S19" s="67">
        <f t="shared" si="0"/>
        <v>30</v>
      </c>
    </row>
    <row r="20" spans="1:19" x14ac:dyDescent="0.3">
      <c r="A20" s="82" t="s">
        <v>1098</v>
      </c>
      <c r="B20" s="64">
        <f>VLOOKUP($A20,'Return Data'!$B$7:$R$2843,3,0)</f>
        <v>44393</v>
      </c>
      <c r="C20" s="65">
        <f>VLOOKUP($A20,'Return Data'!$B$7:$R$2843,4,0)</f>
        <v>4.2999999999999997E-2</v>
      </c>
      <c r="D20" s="65">
        <f>VLOOKUP($A20,'Return Data'!$B$7:$R$2843,9,0)</f>
        <v>11.424099999999999</v>
      </c>
      <c r="E20" s="66">
        <f t="shared" si="1"/>
        <v>3</v>
      </c>
      <c r="F20" s="65">
        <f>VLOOKUP($A20,'Return Data'!$B$7:$R$2843,10,0)</f>
        <v>11.514799999999999</v>
      </c>
      <c r="G20" s="66">
        <f t="shared" si="2"/>
        <v>3</v>
      </c>
      <c r="H20" s="65">
        <f>VLOOKUP($A20,'Return Data'!$B$7:$R$2843,11,0)</f>
        <v>-40.852699999999999</v>
      </c>
      <c r="I20" s="66">
        <f t="shared" si="3"/>
        <v>34</v>
      </c>
      <c r="J20" s="65"/>
      <c r="K20" s="66"/>
      <c r="L20" s="65"/>
      <c r="M20" s="66"/>
      <c r="N20" s="65"/>
      <c r="O20" s="66"/>
      <c r="P20" s="65"/>
      <c r="Q20" s="66"/>
      <c r="R20" s="65">
        <f>VLOOKUP($A20,'Return Data'!$B$7:$R$2843,16,0)</f>
        <v>-12.7203</v>
      </c>
      <c r="S20" s="67">
        <f t="shared" si="0"/>
        <v>33</v>
      </c>
    </row>
    <row r="21" spans="1:19" x14ac:dyDescent="0.3">
      <c r="A21" s="82" t="s">
        <v>1103</v>
      </c>
      <c r="B21" s="64">
        <f>VLOOKUP($A21,'Return Data'!$B$7:$R$2843,3,0)</f>
        <v>44393</v>
      </c>
      <c r="C21" s="65">
        <f>VLOOKUP($A21,'Return Data'!$B$7:$R$2843,4,0)</f>
        <v>40.054000000000002</v>
      </c>
      <c r="D21" s="65">
        <f>VLOOKUP($A21,'Return Data'!$B$7:$R$2843,9,0)</f>
        <v>5.1093000000000002</v>
      </c>
      <c r="E21" s="66">
        <f t="shared" si="1"/>
        <v>7</v>
      </c>
      <c r="F21" s="65">
        <f>VLOOKUP($A21,'Return Data'!$B$7:$R$2843,10,0)</f>
        <v>6.6589</v>
      </c>
      <c r="G21" s="66">
        <f t="shared" si="2"/>
        <v>11</v>
      </c>
      <c r="H21" s="65">
        <f>VLOOKUP($A21,'Return Data'!$B$7:$R$2843,11,0)</f>
        <v>3.9735999999999998</v>
      </c>
      <c r="I21" s="66">
        <f t="shared" si="3"/>
        <v>10</v>
      </c>
      <c r="J21" s="65">
        <f>VLOOKUP($A21,'Return Data'!$B$7:$R$2843,12,0)</f>
        <v>5.1078000000000001</v>
      </c>
      <c r="K21" s="66">
        <f>RANK(J21,J$8:J$42,0)</f>
        <v>10</v>
      </c>
      <c r="L21" s="65">
        <f>VLOOKUP($A21,'Return Data'!$B$7:$R$2843,13,0)</f>
        <v>6.1005000000000003</v>
      </c>
      <c r="M21" s="66">
        <f>RANK(L21,L$8:L$42,0)</f>
        <v>9</v>
      </c>
      <c r="N21" s="65">
        <f>VLOOKUP($A21,'Return Data'!$B$7:$R$2843,17,0)</f>
        <v>9.0314999999999994</v>
      </c>
      <c r="O21" s="66">
        <f>RANK(N21,N$8:N$42,0)</f>
        <v>1</v>
      </c>
      <c r="P21" s="65">
        <f>VLOOKUP($A21,'Return Data'!$B$7:$R$2843,14,0)</f>
        <v>9.5488</v>
      </c>
      <c r="Q21" s="66">
        <f>RANK(P21,P$8:P$42,0)</f>
        <v>2</v>
      </c>
      <c r="R21" s="65">
        <f>VLOOKUP($A21,'Return Data'!$B$7:$R$2843,16,0)</f>
        <v>8.1519999999999992</v>
      </c>
      <c r="S21" s="67">
        <f t="shared" si="0"/>
        <v>10</v>
      </c>
    </row>
    <row r="22" spans="1:19" x14ac:dyDescent="0.3">
      <c r="A22" s="82" t="s">
        <v>1104</v>
      </c>
      <c r="B22" s="64">
        <f>VLOOKUP($A22,'Return Data'!$B$7:$R$2843,3,0)</f>
        <v>44393</v>
      </c>
      <c r="C22" s="65">
        <f>VLOOKUP($A22,'Return Data'!$B$7:$R$2843,4,0)</f>
        <v>58.319200000000002</v>
      </c>
      <c r="D22" s="65">
        <f>VLOOKUP($A22,'Return Data'!$B$7:$R$2843,9,0)</f>
        <v>1.0773999999999999</v>
      </c>
      <c r="E22" s="66">
        <f t="shared" si="1"/>
        <v>22</v>
      </c>
      <c r="F22" s="65">
        <f>VLOOKUP($A22,'Return Data'!$B$7:$R$2843,10,0)</f>
        <v>3.5552999999999999</v>
      </c>
      <c r="G22" s="66">
        <f t="shared" si="2"/>
        <v>29</v>
      </c>
      <c r="H22" s="65">
        <f>VLOOKUP($A22,'Return Data'!$B$7:$R$2843,11,0)</f>
        <v>1.7833000000000001</v>
      </c>
      <c r="I22" s="66">
        <f t="shared" si="3"/>
        <v>19</v>
      </c>
      <c r="J22" s="65">
        <f>VLOOKUP($A22,'Return Data'!$B$7:$R$2843,12,0)</f>
        <v>1.8923000000000001</v>
      </c>
      <c r="K22" s="66">
        <f>RANK(J22,J$8:J$42,0)</f>
        <v>25</v>
      </c>
      <c r="L22" s="65">
        <f>VLOOKUP($A22,'Return Data'!$B$7:$R$2843,13,0)</f>
        <v>2.0764</v>
      </c>
      <c r="M22" s="66">
        <f>RANK(L22,L$8:L$42,0)</f>
        <v>22</v>
      </c>
      <c r="N22" s="65">
        <f>VLOOKUP($A22,'Return Data'!$B$7:$R$2843,17,0)</f>
        <v>4.5830000000000002</v>
      </c>
      <c r="O22" s="66">
        <f>RANK(N22,N$8:N$42,0)</f>
        <v>23</v>
      </c>
      <c r="P22" s="65">
        <f>VLOOKUP($A22,'Return Data'!$B$7:$R$2843,14,0)</f>
        <v>5.8878000000000004</v>
      </c>
      <c r="Q22" s="66">
        <f>RANK(P22,P$8:P$42,0)</f>
        <v>20</v>
      </c>
      <c r="R22" s="65">
        <f>VLOOKUP($A22,'Return Data'!$B$7:$R$2843,16,0)</f>
        <v>7.7607999999999997</v>
      </c>
      <c r="S22" s="67">
        <f t="shared" si="0"/>
        <v>18</v>
      </c>
    </row>
    <row r="23" spans="1:19" x14ac:dyDescent="0.3">
      <c r="A23" s="82" t="s">
        <v>1108</v>
      </c>
      <c r="B23" s="64">
        <f>VLOOKUP($A23,'Return Data'!$B$7:$R$2843,3,0)</f>
        <v>44393</v>
      </c>
      <c r="C23" s="65">
        <f>VLOOKUP($A23,'Return Data'!$B$7:$R$2843,4,0)</f>
        <v>28.827400000000001</v>
      </c>
      <c r="D23" s="65">
        <f>VLOOKUP($A23,'Return Data'!$B$7:$R$2843,9,0)</f>
        <v>4.4435000000000002</v>
      </c>
      <c r="E23" s="66">
        <f t="shared" si="1"/>
        <v>11</v>
      </c>
      <c r="F23" s="65">
        <f>VLOOKUP($A23,'Return Data'!$B$7:$R$2843,10,0)</f>
        <v>7.8548999999999998</v>
      </c>
      <c r="G23" s="66">
        <f t="shared" si="2"/>
        <v>6</v>
      </c>
      <c r="H23" s="65">
        <f>VLOOKUP($A23,'Return Data'!$B$7:$R$2843,11,0)</f>
        <v>5.1021999999999998</v>
      </c>
      <c r="I23" s="66">
        <f t="shared" si="3"/>
        <v>7</v>
      </c>
      <c r="J23" s="65">
        <f>VLOOKUP($A23,'Return Data'!$B$7:$R$2843,12,0)</f>
        <v>5.3182</v>
      </c>
      <c r="K23" s="66">
        <f>RANK(J23,J$8:J$42,0)</f>
        <v>9</v>
      </c>
      <c r="L23" s="65">
        <f>VLOOKUP($A23,'Return Data'!$B$7:$R$2843,13,0)</f>
        <v>5.6421000000000001</v>
      </c>
      <c r="M23" s="66">
        <f>RANK(L23,L$8:L$42,0)</f>
        <v>10</v>
      </c>
      <c r="N23" s="65">
        <f>VLOOKUP($A23,'Return Data'!$B$7:$R$2843,17,0)</f>
        <v>8.3742999999999999</v>
      </c>
      <c r="O23" s="66">
        <f>RANK(N23,N$8:N$42,0)</f>
        <v>5</v>
      </c>
      <c r="P23" s="65">
        <f>VLOOKUP($A23,'Return Data'!$B$7:$R$2843,14,0)</f>
        <v>2.3119000000000001</v>
      </c>
      <c r="Q23" s="66">
        <f>RANK(P23,P$8:P$42,0)</f>
        <v>26</v>
      </c>
      <c r="R23" s="65">
        <f>VLOOKUP($A23,'Return Data'!$B$7:$R$2843,16,0)</f>
        <v>5.8413000000000004</v>
      </c>
      <c r="S23" s="67">
        <f t="shared" si="0"/>
        <v>27</v>
      </c>
    </row>
    <row r="24" spans="1:19" x14ac:dyDescent="0.3">
      <c r="A24" s="82" t="s">
        <v>1109</v>
      </c>
      <c r="B24" s="64">
        <f>VLOOKUP($A24,'Return Data'!$B$7:$R$2843,3,0)</f>
        <v>44393</v>
      </c>
      <c r="C24" s="65">
        <f>VLOOKUP($A24,'Return Data'!$B$7:$R$2843,4,0)</f>
        <v>0.7853</v>
      </c>
      <c r="D24" s="65">
        <f>VLOOKUP($A24,'Return Data'!$B$7:$R$2843,9,0)</f>
        <v>0</v>
      </c>
      <c r="E24" s="66">
        <f t="shared" si="1"/>
        <v>27</v>
      </c>
      <c r="F24" s="65">
        <f>VLOOKUP($A24,'Return Data'!$B$7:$R$2843,10,0)</f>
        <v>0</v>
      </c>
      <c r="G24" s="66">
        <f t="shared" si="2"/>
        <v>33</v>
      </c>
      <c r="H24" s="65">
        <f>VLOOKUP($A24,'Return Data'!$B$7:$R$2843,11,0)</f>
        <v>0</v>
      </c>
      <c r="I24" s="66">
        <f t="shared" si="3"/>
        <v>28</v>
      </c>
      <c r="J24" s="65">
        <f>VLOOKUP($A24,'Return Data'!$B$7:$R$2843,12,0)</f>
        <v>0</v>
      </c>
      <c r="K24" s="66">
        <f>RANK(J24,J$8:J$42,0)</f>
        <v>31</v>
      </c>
      <c r="L24" s="65">
        <f>VLOOKUP($A24,'Return Data'!$B$7:$R$2843,13,0)</f>
        <v>0</v>
      </c>
      <c r="M24" s="66">
        <f>RANK(L24,L$8:L$42,0)</f>
        <v>30</v>
      </c>
      <c r="N24" s="65"/>
      <c r="O24" s="66"/>
      <c r="P24" s="65"/>
      <c r="Q24" s="66"/>
      <c r="R24" s="65">
        <f>VLOOKUP($A24,'Return Data'!$B$7:$R$2843,16,0)</f>
        <v>-21.883299999999998</v>
      </c>
      <c r="S24" s="67">
        <f t="shared" si="0"/>
        <v>35</v>
      </c>
    </row>
    <row r="25" spans="1:19" x14ac:dyDescent="0.3">
      <c r="A25" s="82" t="s">
        <v>1113</v>
      </c>
      <c r="B25" s="64">
        <f>VLOOKUP($A25,'Return Data'!$B$7:$R$2843,3,0)</f>
        <v>44393</v>
      </c>
      <c r="C25" s="65">
        <f>VLOOKUP($A25,'Return Data'!$B$7:$R$2843,4,0)</f>
        <v>8.4699999999999998E-2</v>
      </c>
      <c r="D25" s="65">
        <f>VLOOKUP($A25,'Return Data'!$B$7:$R$2843,9,0)</f>
        <v>11.601100000000001</v>
      </c>
      <c r="E25" s="66">
        <f t="shared" si="1"/>
        <v>2</v>
      </c>
      <c r="F25" s="65">
        <f>VLOOKUP($A25,'Return Data'!$B$7:$R$2843,10,0)</f>
        <v>11.1957</v>
      </c>
      <c r="G25" s="66">
        <f t="shared" si="2"/>
        <v>5</v>
      </c>
      <c r="H25" s="65">
        <f>VLOOKUP($A25,'Return Data'!$B$7:$R$2843,11,0)</f>
        <v>-40.299100000000003</v>
      </c>
      <c r="I25" s="66">
        <f t="shared" si="3"/>
        <v>33</v>
      </c>
      <c r="J25" s="65"/>
      <c r="K25" s="66"/>
      <c r="L25" s="65"/>
      <c r="M25" s="66"/>
      <c r="N25" s="65"/>
      <c r="O25" s="66"/>
      <c r="P25" s="65"/>
      <c r="Q25" s="66"/>
      <c r="R25" s="65">
        <f>VLOOKUP($A25,'Return Data'!$B$7:$R$2843,16,0)</f>
        <v>-9.8207000000000004</v>
      </c>
      <c r="S25" s="67">
        <f t="shared" si="0"/>
        <v>31</v>
      </c>
    </row>
    <row r="26" spans="1:19" x14ac:dyDescent="0.3">
      <c r="A26" s="82" t="s">
        <v>1115</v>
      </c>
      <c r="B26" s="64">
        <f>VLOOKUP($A26,'Return Data'!$B$7:$R$2843,3,0)</f>
        <v>44393</v>
      </c>
      <c r="C26" s="65">
        <f>VLOOKUP($A26,'Return Data'!$B$7:$R$2843,4,0)</f>
        <v>14.2225</v>
      </c>
      <c r="D26" s="65">
        <f>VLOOKUP($A26,'Return Data'!$B$7:$R$2843,9,0)</f>
        <v>4.4561000000000002</v>
      </c>
      <c r="E26" s="66">
        <f t="shared" si="1"/>
        <v>10</v>
      </c>
      <c r="F26" s="65">
        <f>VLOOKUP($A26,'Return Data'!$B$7:$R$2843,10,0)</f>
        <v>4.5232000000000001</v>
      </c>
      <c r="G26" s="66">
        <f t="shared" si="2"/>
        <v>22</v>
      </c>
      <c r="H26" s="65">
        <f>VLOOKUP($A26,'Return Data'!$B$7:$R$2843,11,0)</f>
        <v>2.8342999999999998</v>
      </c>
      <c r="I26" s="66">
        <f t="shared" si="3"/>
        <v>14</v>
      </c>
      <c r="J26" s="65">
        <f>VLOOKUP($A26,'Return Data'!$B$7:$R$2843,12,0)</f>
        <v>3.2498</v>
      </c>
      <c r="K26" s="66">
        <f t="shared" ref="K26:K38" si="8">RANK(J26,J$8:J$42,0)</f>
        <v>15</v>
      </c>
      <c r="L26" s="65">
        <f>VLOOKUP($A26,'Return Data'!$B$7:$R$2843,13,0)</f>
        <v>3.7692000000000001</v>
      </c>
      <c r="M26" s="66">
        <f t="shared" ref="M26:M38" si="9">RANK(L26,L$8:L$42,0)</f>
        <v>14</v>
      </c>
      <c r="N26" s="65">
        <f>VLOOKUP($A26,'Return Data'!$B$7:$R$2843,17,0)</f>
        <v>1.7892999999999999</v>
      </c>
      <c r="O26" s="66">
        <f t="shared" ref="O26:O38" si="10">RANK(N26,N$8:N$42,0)</f>
        <v>28</v>
      </c>
      <c r="P26" s="65">
        <f>VLOOKUP($A26,'Return Data'!$B$7:$R$2843,14,0)</f>
        <v>3.3389000000000002</v>
      </c>
      <c r="Q26" s="66">
        <f t="shared" ref="Q26:Q38" si="11">RANK(P26,P$8:P$42,0)</f>
        <v>24</v>
      </c>
      <c r="R26" s="65">
        <f>VLOOKUP($A26,'Return Data'!$B$7:$R$2843,16,0)</f>
        <v>5.7516999999999996</v>
      </c>
      <c r="S26" s="67">
        <f t="shared" si="0"/>
        <v>28</v>
      </c>
    </row>
    <row r="27" spans="1:19" x14ac:dyDescent="0.3">
      <c r="A27" s="82" t="s">
        <v>1118</v>
      </c>
      <c r="B27" s="64">
        <f>VLOOKUP($A27,'Return Data'!$B$7:$R$2843,3,0)</f>
        <v>44393</v>
      </c>
      <c r="C27" s="65">
        <f>VLOOKUP($A27,'Return Data'!$B$7:$R$2843,4,0)</f>
        <v>99.475099999999998</v>
      </c>
      <c r="D27" s="65">
        <f>VLOOKUP($A27,'Return Data'!$B$7:$R$2843,9,0)</f>
        <v>1.3346</v>
      </c>
      <c r="E27" s="66">
        <f t="shared" si="1"/>
        <v>21</v>
      </c>
      <c r="F27" s="65">
        <f>VLOOKUP($A27,'Return Data'!$B$7:$R$2843,10,0)</f>
        <v>6.3674999999999997</v>
      </c>
      <c r="G27" s="66">
        <f t="shared" si="2"/>
        <v>13</v>
      </c>
      <c r="H27" s="65">
        <f>VLOOKUP($A27,'Return Data'!$B$7:$R$2843,11,0)</f>
        <v>2.9687999999999999</v>
      </c>
      <c r="I27" s="66">
        <f t="shared" si="3"/>
        <v>13</v>
      </c>
      <c r="J27" s="65">
        <f>VLOOKUP($A27,'Return Data'!$B$7:$R$2843,12,0)</f>
        <v>4.4210000000000003</v>
      </c>
      <c r="K27" s="66">
        <f t="shared" si="8"/>
        <v>12</v>
      </c>
      <c r="L27" s="65">
        <f>VLOOKUP($A27,'Return Data'!$B$7:$R$2843,13,0)</f>
        <v>3.8668999999999998</v>
      </c>
      <c r="M27" s="66">
        <f t="shared" si="9"/>
        <v>13</v>
      </c>
      <c r="N27" s="65">
        <f>VLOOKUP($A27,'Return Data'!$B$7:$R$2843,17,0)</f>
        <v>7.2664</v>
      </c>
      <c r="O27" s="66">
        <f t="shared" si="10"/>
        <v>10</v>
      </c>
      <c r="P27" s="65">
        <f>VLOOKUP($A27,'Return Data'!$B$7:$R$2843,14,0)</f>
        <v>9.5526999999999997</v>
      </c>
      <c r="Q27" s="66">
        <f t="shared" si="11"/>
        <v>1</v>
      </c>
      <c r="R27" s="65">
        <f>VLOOKUP($A27,'Return Data'!$B$7:$R$2843,16,0)</f>
        <v>9.3303999999999991</v>
      </c>
      <c r="S27" s="67">
        <f t="shared" si="0"/>
        <v>2</v>
      </c>
    </row>
    <row r="28" spans="1:19" x14ac:dyDescent="0.3">
      <c r="A28" s="82" t="s">
        <v>1121</v>
      </c>
      <c r="B28" s="64">
        <f>VLOOKUP($A28,'Return Data'!$B$7:$R$2843,3,0)</f>
        <v>44393</v>
      </c>
      <c r="C28" s="65">
        <f>VLOOKUP($A28,'Return Data'!$B$7:$R$2843,4,0)</f>
        <v>45.757599999999996</v>
      </c>
      <c r="D28" s="65">
        <f>VLOOKUP($A28,'Return Data'!$B$7:$R$2843,9,0)</f>
        <v>-0.18079999999999999</v>
      </c>
      <c r="E28" s="66">
        <f t="shared" si="1"/>
        <v>28</v>
      </c>
      <c r="F28" s="65">
        <f>VLOOKUP($A28,'Return Data'!$B$7:$R$2843,10,0)</f>
        <v>3.8746999999999998</v>
      </c>
      <c r="G28" s="66">
        <f t="shared" si="2"/>
        <v>27</v>
      </c>
      <c r="H28" s="65">
        <f>VLOOKUP($A28,'Return Data'!$B$7:$R$2843,11,0)</f>
        <v>1.9454</v>
      </c>
      <c r="I28" s="66">
        <f t="shared" si="3"/>
        <v>17</v>
      </c>
      <c r="J28" s="65">
        <f>VLOOKUP($A28,'Return Data'!$B$7:$R$2843,12,0)</f>
        <v>2.4251</v>
      </c>
      <c r="K28" s="66">
        <f t="shared" si="8"/>
        <v>20</v>
      </c>
      <c r="L28" s="65">
        <f>VLOOKUP($A28,'Return Data'!$B$7:$R$2843,13,0)</f>
        <v>2.2162000000000002</v>
      </c>
      <c r="M28" s="66">
        <f t="shared" si="9"/>
        <v>21</v>
      </c>
      <c r="N28" s="65">
        <f>VLOOKUP($A28,'Return Data'!$B$7:$R$2843,17,0)</f>
        <v>6.0484999999999998</v>
      </c>
      <c r="O28" s="66">
        <f t="shared" si="10"/>
        <v>16</v>
      </c>
      <c r="P28" s="65">
        <f>VLOOKUP($A28,'Return Data'!$B$7:$R$2843,14,0)</f>
        <v>8.2279</v>
      </c>
      <c r="Q28" s="66">
        <f t="shared" si="11"/>
        <v>12</v>
      </c>
      <c r="R28" s="65">
        <f>VLOOKUP($A28,'Return Data'!$B$7:$R$2843,16,0)</f>
        <v>8.4087999999999994</v>
      </c>
      <c r="S28" s="67">
        <f t="shared" si="0"/>
        <v>8</v>
      </c>
    </row>
    <row r="29" spans="1:19" x14ac:dyDescent="0.3">
      <c r="A29" s="82" t="s">
        <v>1122</v>
      </c>
      <c r="B29" s="64">
        <f>VLOOKUP($A29,'Return Data'!$B$7:$R$2843,3,0)</f>
        <v>44393</v>
      </c>
      <c r="C29" s="65">
        <f>VLOOKUP($A29,'Return Data'!$B$7:$R$2843,4,0)</f>
        <v>47.108199999999997</v>
      </c>
      <c r="D29" s="65">
        <f>VLOOKUP($A29,'Return Data'!$B$7:$R$2843,9,0)</f>
        <v>0.78310000000000002</v>
      </c>
      <c r="E29" s="66">
        <f t="shared" si="1"/>
        <v>23</v>
      </c>
      <c r="F29" s="65">
        <f>VLOOKUP($A29,'Return Data'!$B$7:$R$2843,10,0)</f>
        <v>4.2950999999999997</v>
      </c>
      <c r="G29" s="66">
        <f t="shared" si="2"/>
        <v>25</v>
      </c>
      <c r="H29" s="65">
        <f>VLOOKUP($A29,'Return Data'!$B$7:$R$2843,11,0)</f>
        <v>1.2371000000000001</v>
      </c>
      <c r="I29" s="66">
        <f t="shared" si="3"/>
        <v>23</v>
      </c>
      <c r="J29" s="65">
        <f>VLOOKUP($A29,'Return Data'!$B$7:$R$2843,12,0)</f>
        <v>2.7374999999999998</v>
      </c>
      <c r="K29" s="66">
        <f t="shared" si="8"/>
        <v>19</v>
      </c>
      <c r="L29" s="65">
        <f>VLOOKUP($A29,'Return Data'!$B$7:$R$2843,13,0)</f>
        <v>2.9464999999999999</v>
      </c>
      <c r="M29" s="66">
        <f t="shared" si="9"/>
        <v>18</v>
      </c>
      <c r="N29" s="65">
        <f>VLOOKUP($A29,'Return Data'!$B$7:$R$2843,17,0)</f>
        <v>5.9295</v>
      </c>
      <c r="O29" s="66">
        <f t="shared" si="10"/>
        <v>17</v>
      </c>
      <c r="P29" s="65">
        <f>VLOOKUP($A29,'Return Data'!$B$7:$R$2843,14,0)</f>
        <v>7.3410000000000002</v>
      </c>
      <c r="Q29" s="66">
        <f t="shared" si="11"/>
        <v>18</v>
      </c>
      <c r="R29" s="65">
        <f>VLOOKUP($A29,'Return Data'!$B$7:$R$2843,16,0)</f>
        <v>7.7137000000000002</v>
      </c>
      <c r="S29" s="67">
        <f t="shared" si="0"/>
        <v>19</v>
      </c>
    </row>
    <row r="30" spans="1:19" x14ac:dyDescent="0.3">
      <c r="A30" s="82" t="s">
        <v>1124</v>
      </c>
      <c r="B30" s="64">
        <f>VLOOKUP($A30,'Return Data'!$B$7:$R$2843,3,0)</f>
        <v>44393</v>
      </c>
      <c r="C30" s="65">
        <f>VLOOKUP($A30,'Return Data'!$B$7:$R$2843,4,0)</f>
        <v>34.717399999999998</v>
      </c>
      <c r="D30" s="65">
        <f>VLOOKUP($A30,'Return Data'!$B$7:$R$2843,9,0)</f>
        <v>0.35049999999999998</v>
      </c>
      <c r="E30" s="66">
        <f t="shared" si="1"/>
        <v>26</v>
      </c>
      <c r="F30" s="65">
        <f>VLOOKUP($A30,'Return Data'!$B$7:$R$2843,10,0)</f>
        <v>4.5121000000000002</v>
      </c>
      <c r="G30" s="66">
        <f t="shared" si="2"/>
        <v>23</v>
      </c>
      <c r="H30" s="65">
        <f>VLOOKUP($A30,'Return Data'!$B$7:$R$2843,11,0)</f>
        <v>4.9099999999999998E-2</v>
      </c>
      <c r="I30" s="66">
        <f t="shared" si="3"/>
        <v>27</v>
      </c>
      <c r="J30" s="65">
        <f>VLOOKUP($A30,'Return Data'!$B$7:$R$2843,12,0)</f>
        <v>1.5789</v>
      </c>
      <c r="K30" s="66">
        <f t="shared" si="8"/>
        <v>26</v>
      </c>
      <c r="L30" s="65">
        <f>VLOOKUP($A30,'Return Data'!$B$7:$R$2843,13,0)</f>
        <v>1.4654</v>
      </c>
      <c r="M30" s="66">
        <f t="shared" si="9"/>
        <v>25</v>
      </c>
      <c r="N30" s="65">
        <f>VLOOKUP($A30,'Return Data'!$B$7:$R$2843,17,0)</f>
        <v>4.7679999999999998</v>
      </c>
      <c r="O30" s="66">
        <f t="shared" si="10"/>
        <v>22</v>
      </c>
      <c r="P30" s="65">
        <f>VLOOKUP($A30,'Return Data'!$B$7:$R$2843,14,0)</f>
        <v>7.9717000000000002</v>
      </c>
      <c r="Q30" s="66">
        <f t="shared" si="11"/>
        <v>15</v>
      </c>
      <c r="R30" s="65">
        <f>VLOOKUP($A30,'Return Data'!$B$7:$R$2843,16,0)</f>
        <v>6.9165000000000001</v>
      </c>
      <c r="S30" s="67">
        <f t="shared" si="0"/>
        <v>25</v>
      </c>
    </row>
    <row r="31" spans="1:19" x14ac:dyDescent="0.3">
      <c r="A31" s="82" t="s">
        <v>1126</v>
      </c>
      <c r="B31" s="64">
        <f>VLOOKUP($A31,'Return Data'!$B$7:$R$2843,3,0)</f>
        <v>44393</v>
      </c>
      <c r="C31" s="65">
        <f>VLOOKUP($A31,'Return Data'!$B$7:$R$2843,4,0)</f>
        <v>31.274699999999999</v>
      </c>
      <c r="D31" s="65">
        <f>VLOOKUP($A31,'Return Data'!$B$7:$R$2843,9,0)</f>
        <v>-1.0766</v>
      </c>
      <c r="E31" s="66">
        <f t="shared" si="1"/>
        <v>30</v>
      </c>
      <c r="F31" s="65">
        <f>VLOOKUP($A31,'Return Data'!$B$7:$R$2843,10,0)</f>
        <v>4.5933000000000002</v>
      </c>
      <c r="G31" s="66">
        <f t="shared" si="2"/>
        <v>21</v>
      </c>
      <c r="H31" s="65">
        <f>VLOOKUP($A31,'Return Data'!$B$7:$R$2843,11,0)</f>
        <v>2.2277999999999998</v>
      </c>
      <c r="I31" s="66">
        <f t="shared" si="3"/>
        <v>16</v>
      </c>
      <c r="J31" s="65">
        <f>VLOOKUP($A31,'Return Data'!$B$7:$R$2843,12,0)</f>
        <v>3.0888</v>
      </c>
      <c r="K31" s="66">
        <f t="shared" si="8"/>
        <v>17</v>
      </c>
      <c r="L31" s="65">
        <f>VLOOKUP($A31,'Return Data'!$B$7:$R$2843,13,0)</f>
        <v>3.5343</v>
      </c>
      <c r="M31" s="66">
        <f t="shared" si="9"/>
        <v>15</v>
      </c>
      <c r="N31" s="65">
        <f>VLOOKUP($A31,'Return Data'!$B$7:$R$2843,17,0)</f>
        <v>8.0662000000000003</v>
      </c>
      <c r="O31" s="66">
        <f t="shared" si="10"/>
        <v>6</v>
      </c>
      <c r="P31" s="65">
        <f>VLOOKUP($A31,'Return Data'!$B$7:$R$2843,14,0)</f>
        <v>8.9617000000000004</v>
      </c>
      <c r="Q31" s="66">
        <f t="shared" si="11"/>
        <v>7</v>
      </c>
      <c r="R31" s="65">
        <f>VLOOKUP($A31,'Return Data'!$B$7:$R$2843,16,0)</f>
        <v>9.2279999999999998</v>
      </c>
      <c r="S31" s="67">
        <f t="shared" si="0"/>
        <v>3</v>
      </c>
    </row>
    <row r="32" spans="1:19" x14ac:dyDescent="0.3">
      <c r="A32" s="82" t="s">
        <v>1129</v>
      </c>
      <c r="B32" s="64">
        <f>VLOOKUP($A32,'Return Data'!$B$7:$R$2843,3,0)</f>
        <v>44393</v>
      </c>
      <c r="C32" s="65">
        <f>VLOOKUP($A32,'Return Data'!$B$7:$R$2843,4,0)</f>
        <v>53.785699999999999</v>
      </c>
      <c r="D32" s="65">
        <f>VLOOKUP($A32,'Return Data'!$B$7:$R$2843,9,0)</f>
        <v>4.2403000000000004</v>
      </c>
      <c r="E32" s="66">
        <f t="shared" si="1"/>
        <v>14</v>
      </c>
      <c r="F32" s="65">
        <f>VLOOKUP($A32,'Return Data'!$B$7:$R$2843,10,0)</f>
        <v>6.0583</v>
      </c>
      <c r="G32" s="66">
        <f t="shared" si="2"/>
        <v>15</v>
      </c>
      <c r="H32" s="65">
        <f>VLOOKUP($A32,'Return Data'!$B$7:$R$2843,11,0)</f>
        <v>0.88049999999999995</v>
      </c>
      <c r="I32" s="66">
        <f t="shared" si="3"/>
        <v>24</v>
      </c>
      <c r="J32" s="65">
        <f>VLOOKUP($A32,'Return Data'!$B$7:$R$2843,12,0)</f>
        <v>1.9436</v>
      </c>
      <c r="K32" s="66">
        <f t="shared" si="8"/>
        <v>24</v>
      </c>
      <c r="L32" s="65">
        <f>VLOOKUP($A32,'Return Data'!$B$7:$R$2843,13,0)</f>
        <v>1.8188</v>
      </c>
      <c r="M32" s="66">
        <f t="shared" si="9"/>
        <v>23</v>
      </c>
      <c r="N32" s="65">
        <f>VLOOKUP($A32,'Return Data'!$B$7:$R$2843,17,0)</f>
        <v>6.3479000000000001</v>
      </c>
      <c r="O32" s="66">
        <f t="shared" si="10"/>
        <v>15</v>
      </c>
      <c r="P32" s="65">
        <f>VLOOKUP($A32,'Return Data'!$B$7:$R$2843,14,0)</f>
        <v>9.1893999999999991</v>
      </c>
      <c r="Q32" s="66">
        <f t="shared" si="11"/>
        <v>4</v>
      </c>
      <c r="R32" s="65">
        <f>VLOOKUP($A32,'Return Data'!$B$7:$R$2843,16,0)</f>
        <v>8.3332999999999995</v>
      </c>
      <c r="S32" s="67">
        <f t="shared" si="0"/>
        <v>9</v>
      </c>
    </row>
    <row r="33" spans="1:19" x14ac:dyDescent="0.3">
      <c r="A33" s="82" t="s">
        <v>1130</v>
      </c>
      <c r="B33" s="64">
        <f>VLOOKUP($A33,'Return Data'!$B$7:$R$2843,3,0)</f>
        <v>44393</v>
      </c>
      <c r="C33" s="65">
        <f>VLOOKUP($A33,'Return Data'!$B$7:$R$2843,4,0)</f>
        <v>50.267000000000003</v>
      </c>
      <c r="D33" s="65">
        <f>VLOOKUP($A33,'Return Data'!$B$7:$R$2843,9,0)</f>
        <v>6.0128000000000004</v>
      </c>
      <c r="E33" s="66">
        <f t="shared" si="1"/>
        <v>6</v>
      </c>
      <c r="F33" s="65">
        <f>VLOOKUP($A33,'Return Data'!$B$7:$R$2843,10,0)</f>
        <v>4.7548000000000004</v>
      </c>
      <c r="G33" s="66">
        <f t="shared" si="2"/>
        <v>20</v>
      </c>
      <c r="H33" s="65">
        <f>VLOOKUP($A33,'Return Data'!$B$7:$R$2843,11,0)</f>
        <v>0.48509999999999998</v>
      </c>
      <c r="I33" s="66">
        <f t="shared" si="3"/>
        <v>25</v>
      </c>
      <c r="J33" s="65">
        <f>VLOOKUP($A33,'Return Data'!$B$7:$R$2843,12,0)</f>
        <v>1.3886000000000001</v>
      </c>
      <c r="K33" s="66">
        <f t="shared" si="8"/>
        <v>28</v>
      </c>
      <c r="L33" s="65">
        <f>VLOOKUP($A33,'Return Data'!$B$7:$R$2843,13,0)</f>
        <v>1.2485999999999999</v>
      </c>
      <c r="M33" s="66">
        <f t="shared" si="9"/>
        <v>28</v>
      </c>
      <c r="N33" s="65">
        <f>VLOOKUP($A33,'Return Data'!$B$7:$R$2843,17,0)</f>
        <v>3.2964000000000002</v>
      </c>
      <c r="O33" s="66">
        <f t="shared" si="10"/>
        <v>25</v>
      </c>
      <c r="P33" s="65">
        <f>VLOOKUP($A33,'Return Data'!$B$7:$R$2843,14,0)</f>
        <v>1.9978</v>
      </c>
      <c r="Q33" s="66">
        <f t="shared" si="11"/>
        <v>27</v>
      </c>
      <c r="R33" s="65">
        <f>VLOOKUP($A33,'Return Data'!$B$7:$R$2843,16,0)</f>
        <v>6.29</v>
      </c>
      <c r="S33" s="67">
        <f t="shared" si="0"/>
        <v>26</v>
      </c>
    </row>
    <row r="34" spans="1:19" x14ac:dyDescent="0.3">
      <c r="A34" s="82" t="s">
        <v>1133</v>
      </c>
      <c r="B34" s="64">
        <f>VLOOKUP($A34,'Return Data'!$B$7:$R$2843,3,0)</f>
        <v>44393</v>
      </c>
      <c r="C34" s="65">
        <f>VLOOKUP($A34,'Return Data'!$B$7:$R$2843,4,0)</f>
        <v>61.202300000000001</v>
      </c>
      <c r="D34" s="65">
        <f>VLOOKUP($A34,'Return Data'!$B$7:$R$2843,9,0)</f>
        <v>-2.3868</v>
      </c>
      <c r="E34" s="66">
        <f t="shared" si="1"/>
        <v>31</v>
      </c>
      <c r="F34" s="65">
        <f>VLOOKUP($A34,'Return Data'!$B$7:$R$2843,10,0)</f>
        <v>4.8217999999999996</v>
      </c>
      <c r="G34" s="66">
        <f t="shared" si="2"/>
        <v>19</v>
      </c>
      <c r="H34" s="65">
        <f>VLOOKUP($A34,'Return Data'!$B$7:$R$2843,11,0)</f>
        <v>-0.22259999999999999</v>
      </c>
      <c r="I34" s="66">
        <f t="shared" si="3"/>
        <v>29</v>
      </c>
      <c r="J34" s="65">
        <f>VLOOKUP($A34,'Return Data'!$B$7:$R$2843,12,0)</f>
        <v>3.2892000000000001</v>
      </c>
      <c r="K34" s="66">
        <f t="shared" si="8"/>
        <v>14</v>
      </c>
      <c r="L34" s="65">
        <f>VLOOKUP($A34,'Return Data'!$B$7:$R$2843,13,0)</f>
        <v>2.9756</v>
      </c>
      <c r="M34" s="66">
        <f t="shared" si="9"/>
        <v>17</v>
      </c>
      <c r="N34" s="65">
        <f>VLOOKUP($A34,'Return Data'!$B$7:$R$2843,17,0)</f>
        <v>6.7146999999999997</v>
      </c>
      <c r="O34" s="66">
        <f t="shared" si="10"/>
        <v>13</v>
      </c>
      <c r="P34" s="65">
        <f>VLOOKUP($A34,'Return Data'!$B$7:$R$2843,14,0)</f>
        <v>8.7538</v>
      </c>
      <c r="Q34" s="66">
        <f t="shared" si="11"/>
        <v>8</v>
      </c>
      <c r="R34" s="65">
        <f>VLOOKUP($A34,'Return Data'!$B$7:$R$2843,16,0)</f>
        <v>8.7256999999999998</v>
      </c>
      <c r="S34" s="67">
        <f t="shared" si="0"/>
        <v>5</v>
      </c>
    </row>
    <row r="35" spans="1:19" x14ac:dyDescent="0.3">
      <c r="A35" s="82" t="s">
        <v>1134</v>
      </c>
      <c r="B35" s="64">
        <f>VLOOKUP($A35,'Return Data'!$B$7:$R$2843,3,0)</f>
        <v>44393</v>
      </c>
      <c r="C35" s="65">
        <f>VLOOKUP($A35,'Return Data'!$B$7:$R$2843,4,0)</f>
        <v>57.414999999999999</v>
      </c>
      <c r="D35" s="65">
        <f>VLOOKUP($A35,'Return Data'!$B$7:$R$2843,9,0)</f>
        <v>0.69550000000000001</v>
      </c>
      <c r="E35" s="66">
        <f t="shared" si="1"/>
        <v>25</v>
      </c>
      <c r="F35" s="65">
        <f>VLOOKUP($A35,'Return Data'!$B$7:$R$2843,10,0)</f>
        <v>3.6025999999999998</v>
      </c>
      <c r="G35" s="66">
        <f t="shared" si="2"/>
        <v>28</v>
      </c>
      <c r="H35" s="65">
        <f>VLOOKUP($A35,'Return Data'!$B$7:$R$2843,11,0)</f>
        <v>1.5580000000000001</v>
      </c>
      <c r="I35" s="66">
        <f t="shared" si="3"/>
        <v>20</v>
      </c>
      <c r="J35" s="65">
        <f>VLOOKUP($A35,'Return Data'!$B$7:$R$2843,12,0)</f>
        <v>2.1301000000000001</v>
      </c>
      <c r="K35" s="66">
        <f t="shared" si="8"/>
        <v>23</v>
      </c>
      <c r="L35" s="65">
        <f>VLOOKUP($A35,'Return Data'!$B$7:$R$2843,13,0)</f>
        <v>1.4292</v>
      </c>
      <c r="M35" s="66">
        <f t="shared" si="9"/>
        <v>26</v>
      </c>
      <c r="N35" s="65">
        <f>VLOOKUP($A35,'Return Data'!$B$7:$R$2843,17,0)</f>
        <v>5.4987000000000004</v>
      </c>
      <c r="O35" s="66">
        <f t="shared" si="10"/>
        <v>19</v>
      </c>
      <c r="P35" s="65">
        <f>VLOOKUP($A35,'Return Data'!$B$7:$R$2843,14,0)</f>
        <v>7.7835999999999999</v>
      </c>
      <c r="Q35" s="66">
        <f t="shared" si="11"/>
        <v>16</v>
      </c>
      <c r="R35" s="65">
        <f>VLOOKUP($A35,'Return Data'!$B$7:$R$2843,16,0)</f>
        <v>8.1047999999999991</v>
      </c>
      <c r="S35" s="67">
        <f t="shared" si="0"/>
        <v>12</v>
      </c>
    </row>
    <row r="36" spans="1:19" x14ac:dyDescent="0.3">
      <c r="A36" s="82" t="s">
        <v>1136</v>
      </c>
      <c r="B36" s="64">
        <f>VLOOKUP($A36,'Return Data'!$B$7:$R$2843,3,0)</f>
        <v>44393</v>
      </c>
      <c r="C36" s="65">
        <f>VLOOKUP($A36,'Return Data'!$B$7:$R$2843,4,0)</f>
        <v>71.102199999999996</v>
      </c>
      <c r="D36" s="65">
        <f>VLOOKUP($A36,'Return Data'!$B$7:$R$2843,9,0)</f>
        <v>-2.4794999999999998</v>
      </c>
      <c r="E36" s="66">
        <f t="shared" si="1"/>
        <v>32</v>
      </c>
      <c r="F36" s="65">
        <f>VLOOKUP($A36,'Return Data'!$B$7:$R$2843,10,0)</f>
        <v>3.1337000000000002</v>
      </c>
      <c r="G36" s="66">
        <f t="shared" si="2"/>
        <v>31</v>
      </c>
      <c r="H36" s="65">
        <f>VLOOKUP($A36,'Return Data'!$B$7:$R$2843,11,0)</f>
        <v>6.6600000000000006E-2</v>
      </c>
      <c r="I36" s="66">
        <f t="shared" si="3"/>
        <v>26</v>
      </c>
      <c r="J36" s="65">
        <f>VLOOKUP($A36,'Return Data'!$B$7:$R$2843,12,0)</f>
        <v>1.4634</v>
      </c>
      <c r="K36" s="66">
        <f t="shared" si="8"/>
        <v>27</v>
      </c>
      <c r="L36" s="65">
        <f>VLOOKUP($A36,'Return Data'!$B$7:$R$2843,13,0)</f>
        <v>1.4028</v>
      </c>
      <c r="M36" s="66">
        <f t="shared" si="9"/>
        <v>27</v>
      </c>
      <c r="N36" s="65">
        <f>VLOOKUP($A36,'Return Data'!$B$7:$R$2843,17,0)</f>
        <v>5.8852000000000002</v>
      </c>
      <c r="O36" s="66">
        <f t="shared" si="10"/>
        <v>18</v>
      </c>
      <c r="P36" s="65">
        <f>VLOOKUP($A36,'Return Data'!$B$7:$R$2843,14,0)</f>
        <v>9.0091000000000001</v>
      </c>
      <c r="Q36" s="66">
        <f t="shared" si="11"/>
        <v>6</v>
      </c>
      <c r="R36" s="65">
        <f>VLOOKUP($A36,'Return Data'!$B$7:$R$2843,16,0)</f>
        <v>8.6984999999999992</v>
      </c>
      <c r="S36" s="67">
        <f t="shared" si="0"/>
        <v>6</v>
      </c>
    </row>
    <row r="37" spans="1:19" x14ac:dyDescent="0.3">
      <c r="A37" s="82" t="s">
        <v>1139</v>
      </c>
      <c r="B37" s="64">
        <f>VLOOKUP($A37,'Return Data'!$B$7:$R$2843,3,0)</f>
        <v>44393</v>
      </c>
      <c r="C37" s="65">
        <f>VLOOKUP($A37,'Return Data'!$B$7:$R$2843,4,0)</f>
        <v>55.738199999999999</v>
      </c>
      <c r="D37" s="65">
        <f>VLOOKUP($A37,'Return Data'!$B$7:$R$2843,9,0)</f>
        <v>4.0801999999999996</v>
      </c>
      <c r="E37" s="66">
        <f t="shared" si="1"/>
        <v>15</v>
      </c>
      <c r="F37" s="65">
        <f>VLOOKUP($A37,'Return Data'!$B$7:$R$2843,10,0)</f>
        <v>5.8621999999999996</v>
      </c>
      <c r="G37" s="66">
        <f t="shared" si="2"/>
        <v>17</v>
      </c>
      <c r="H37" s="65">
        <f>VLOOKUP($A37,'Return Data'!$B$7:$R$2843,11,0)</f>
        <v>3.8433999999999999</v>
      </c>
      <c r="I37" s="66">
        <f t="shared" si="3"/>
        <v>11</v>
      </c>
      <c r="J37" s="65">
        <f>VLOOKUP($A37,'Return Data'!$B$7:$R$2843,12,0)</f>
        <v>4.5355999999999996</v>
      </c>
      <c r="K37" s="66">
        <f t="shared" si="8"/>
        <v>11</v>
      </c>
      <c r="L37" s="65">
        <f>VLOOKUP($A37,'Return Data'!$B$7:$R$2843,13,0)</f>
        <v>5.0914999999999999</v>
      </c>
      <c r="M37" s="66">
        <f t="shared" si="9"/>
        <v>11</v>
      </c>
      <c r="N37" s="65">
        <f>VLOOKUP($A37,'Return Data'!$B$7:$R$2843,17,0)</f>
        <v>8.7102000000000004</v>
      </c>
      <c r="O37" s="66">
        <f t="shared" si="10"/>
        <v>3</v>
      </c>
      <c r="P37" s="65">
        <f>VLOOKUP($A37,'Return Data'!$B$7:$R$2843,14,0)</f>
        <v>9.4885999999999999</v>
      </c>
      <c r="Q37" s="66">
        <f t="shared" si="11"/>
        <v>3</v>
      </c>
      <c r="R37" s="65">
        <f>VLOOKUP($A37,'Return Data'!$B$7:$R$2843,16,0)</f>
        <v>7.8507999999999996</v>
      </c>
      <c r="S37" s="67">
        <f t="shared" si="0"/>
        <v>16</v>
      </c>
    </row>
    <row r="38" spans="1:19" x14ac:dyDescent="0.3">
      <c r="A38" s="82" t="s">
        <v>1141</v>
      </c>
      <c r="B38" s="64">
        <f>VLOOKUP($A38,'Return Data'!$B$7:$R$2843,3,0)</f>
        <v>44393</v>
      </c>
      <c r="C38" s="65">
        <f>VLOOKUP($A38,'Return Data'!$B$7:$R$2843,4,0)</f>
        <v>65.751099999999994</v>
      </c>
      <c r="D38" s="65">
        <f>VLOOKUP($A38,'Return Data'!$B$7:$R$2843,9,0)</f>
        <v>-0.43840000000000001</v>
      </c>
      <c r="E38" s="66">
        <f t="shared" si="1"/>
        <v>29</v>
      </c>
      <c r="F38" s="65">
        <f>VLOOKUP($A38,'Return Data'!$B$7:$R$2843,10,0)</f>
        <v>4.3902999999999999</v>
      </c>
      <c r="G38" s="66">
        <f t="shared" si="2"/>
        <v>24</v>
      </c>
      <c r="H38" s="65">
        <f>VLOOKUP($A38,'Return Data'!$B$7:$R$2843,11,0)</f>
        <v>1.46</v>
      </c>
      <c r="I38" s="66">
        <f t="shared" si="3"/>
        <v>22</v>
      </c>
      <c r="J38" s="65">
        <f>VLOOKUP($A38,'Return Data'!$B$7:$R$2843,12,0)</f>
        <v>2.3841000000000001</v>
      </c>
      <c r="K38" s="66">
        <f t="shared" si="8"/>
        <v>21</v>
      </c>
      <c r="L38" s="65">
        <f>VLOOKUP($A38,'Return Data'!$B$7:$R$2843,13,0)</f>
        <v>2.9293999999999998</v>
      </c>
      <c r="M38" s="66">
        <f t="shared" si="9"/>
        <v>19</v>
      </c>
      <c r="N38" s="65">
        <f>VLOOKUP($A38,'Return Data'!$B$7:$R$2843,17,0)</f>
        <v>7.0522</v>
      </c>
      <c r="O38" s="66">
        <f t="shared" si="10"/>
        <v>11</v>
      </c>
      <c r="P38" s="65">
        <f>VLOOKUP($A38,'Return Data'!$B$7:$R$2843,14,0)</f>
        <v>8.0298999999999996</v>
      </c>
      <c r="Q38" s="66">
        <f t="shared" si="11"/>
        <v>13</v>
      </c>
      <c r="R38" s="65">
        <f>VLOOKUP($A38,'Return Data'!$B$7:$R$2843,16,0)</f>
        <v>8.0815999999999999</v>
      </c>
      <c r="S38" s="67">
        <f t="shared" si="0"/>
        <v>13</v>
      </c>
    </row>
    <row r="39" spans="1:19" x14ac:dyDescent="0.3">
      <c r="A39" s="82" t="s">
        <v>1143</v>
      </c>
      <c r="B39" s="64">
        <f>VLOOKUP($A39,'Return Data'!$B$7:$R$2843,3,0)</f>
        <v>44393</v>
      </c>
      <c r="C39" s="65">
        <f>VLOOKUP($A39,'Return Data'!$B$7:$R$2843,4,0)</f>
        <v>1.6520999999999999</v>
      </c>
      <c r="D39" s="65">
        <f>VLOOKUP($A39,'Return Data'!$B$7:$R$2843,9,0)</f>
        <v>10.9978</v>
      </c>
      <c r="E39" s="66">
        <f t="shared" si="1"/>
        <v>4</v>
      </c>
      <c r="F39" s="65">
        <f>VLOOKUP($A39,'Return Data'!$B$7:$R$2843,10,0)</f>
        <v>11.205399999999999</v>
      </c>
      <c r="G39" s="66">
        <f t="shared" si="2"/>
        <v>4</v>
      </c>
      <c r="H39" s="65">
        <f>VLOOKUP($A39,'Return Data'!$B$7:$R$2843,11,0)</f>
        <v>-40.247700000000002</v>
      </c>
      <c r="I39" s="66">
        <f t="shared" si="3"/>
        <v>32</v>
      </c>
      <c r="J39" s="65"/>
      <c r="K39" s="66"/>
      <c r="L39" s="65"/>
      <c r="M39" s="66"/>
      <c r="N39" s="65"/>
      <c r="O39" s="66"/>
      <c r="P39" s="65"/>
      <c r="Q39" s="66"/>
      <c r="R39" s="65">
        <f>VLOOKUP($A39,'Return Data'!$B$7:$R$2843,16,0)</f>
        <v>-9.8368000000000002</v>
      </c>
      <c r="S39" s="67">
        <f t="shared" si="0"/>
        <v>32</v>
      </c>
    </row>
    <row r="40" spans="1:19" x14ac:dyDescent="0.3">
      <c r="A40" s="82" t="s">
        <v>1145</v>
      </c>
      <c r="B40" s="64">
        <f>VLOOKUP($A40,'Return Data'!$B$7:$R$2843,3,0)</f>
        <v>44393</v>
      </c>
      <c r="C40" s="65">
        <f>VLOOKUP($A40,'Return Data'!$B$7:$R$2843,4,0)</f>
        <v>50.9572</v>
      </c>
      <c r="D40" s="65">
        <f>VLOOKUP($A40,'Return Data'!$B$7:$R$2843,9,0)</f>
        <v>0.73819999999999997</v>
      </c>
      <c r="E40" s="66">
        <f t="shared" si="1"/>
        <v>24</v>
      </c>
      <c r="F40" s="65">
        <f>VLOOKUP($A40,'Return Data'!$B$7:$R$2843,10,0)</f>
        <v>3.1829999999999998</v>
      </c>
      <c r="G40" s="66">
        <f t="shared" si="2"/>
        <v>30</v>
      </c>
      <c r="H40" s="65">
        <f>VLOOKUP($A40,'Return Data'!$B$7:$R$2843,11,0)</f>
        <v>1.4616</v>
      </c>
      <c r="I40" s="66">
        <f t="shared" si="3"/>
        <v>21</v>
      </c>
      <c r="J40" s="65">
        <f>VLOOKUP($A40,'Return Data'!$B$7:$R$2843,12,0)</f>
        <v>2.1438999999999999</v>
      </c>
      <c r="K40" s="66">
        <f>RANK(J40,J$8:J$42,0)</f>
        <v>22</v>
      </c>
      <c r="L40" s="65">
        <f>VLOOKUP($A40,'Return Data'!$B$7:$R$2843,13,0)</f>
        <v>1.7302999999999999</v>
      </c>
      <c r="M40" s="66">
        <f>RANK(L40,L$8:L$42,0)</f>
        <v>24</v>
      </c>
      <c r="N40" s="65">
        <f>VLOOKUP($A40,'Return Data'!$B$7:$R$2843,17,0)</f>
        <v>0.15379999999999999</v>
      </c>
      <c r="O40" s="66">
        <f>RANK(N40,N$8:N$42,0)</f>
        <v>29</v>
      </c>
      <c r="P40" s="65">
        <f>VLOOKUP($A40,'Return Data'!$B$7:$R$2843,14,0)</f>
        <v>-0.56220000000000003</v>
      </c>
      <c r="Q40" s="66">
        <f>RANK(P40,P$8:P$42,0)</f>
        <v>28</v>
      </c>
      <c r="R40" s="65">
        <f>VLOOKUP($A40,'Return Data'!$B$7:$R$2843,16,0)</f>
        <v>7.3051000000000004</v>
      </c>
      <c r="S40" s="67">
        <f t="shared" si="0"/>
        <v>24</v>
      </c>
    </row>
    <row r="41" spans="1:19" x14ac:dyDescent="0.3">
      <c r="A41" s="82" t="s">
        <v>1006</v>
      </c>
      <c r="B41" s="64">
        <f>VLOOKUP($A41,'Return Data'!$B$7:$R$2843,3,0)</f>
        <v>44393</v>
      </c>
      <c r="C41" s="65">
        <f>VLOOKUP($A41,'Return Data'!$B$7:$R$2843,4,0)</f>
        <v>71.036600000000007</v>
      </c>
      <c r="D41" s="65">
        <f>VLOOKUP($A41,'Return Data'!$B$7:$R$2843,9,0)</f>
        <v>-9.8432999999999993</v>
      </c>
      <c r="E41" s="66">
        <f t="shared" si="1"/>
        <v>33</v>
      </c>
      <c r="F41" s="65">
        <f>VLOOKUP($A41,'Return Data'!$B$7:$R$2843,10,0)</f>
        <v>1.3977999999999999</v>
      </c>
      <c r="G41" s="66">
        <f t="shared" si="2"/>
        <v>32</v>
      </c>
      <c r="H41" s="65">
        <f>VLOOKUP($A41,'Return Data'!$B$7:$R$2843,11,0)</f>
        <v>-1.8320000000000001</v>
      </c>
      <c r="I41" s="66">
        <f t="shared" si="3"/>
        <v>30</v>
      </c>
      <c r="J41" s="65">
        <f>VLOOKUP($A41,'Return Data'!$B$7:$R$2843,12,0)</f>
        <v>0.18559999999999999</v>
      </c>
      <c r="K41" s="66">
        <f>RANK(J41,J$8:J$42,0)</f>
        <v>30</v>
      </c>
      <c r="L41" s="65">
        <f>VLOOKUP($A41,'Return Data'!$B$7:$R$2843,13,0)</f>
        <v>0.67589999999999995</v>
      </c>
      <c r="M41" s="66">
        <f>RANK(L41,L$8:L$42,0)</f>
        <v>29</v>
      </c>
      <c r="N41" s="65">
        <f>VLOOKUP($A41,'Return Data'!$B$7:$R$2843,17,0)</f>
        <v>5.1264000000000003</v>
      </c>
      <c r="O41" s="66">
        <f>RANK(N41,N$8:N$42,0)</f>
        <v>20</v>
      </c>
      <c r="P41" s="65">
        <f>VLOOKUP($A41,'Return Data'!$B$7:$R$2843,14,0)</f>
        <v>9.1624999999999996</v>
      </c>
      <c r="Q41" s="66">
        <f>RANK(P41,P$8:P$42,0)</f>
        <v>5</v>
      </c>
      <c r="R41" s="65">
        <f>VLOOKUP($A41,'Return Data'!$B$7:$R$2843,16,0)</f>
        <v>8.8839000000000006</v>
      </c>
      <c r="S41" s="67">
        <f t="shared" si="0"/>
        <v>4</v>
      </c>
    </row>
    <row r="42" spans="1:19" x14ac:dyDescent="0.3">
      <c r="A42" s="82" t="s">
        <v>1008</v>
      </c>
      <c r="B42" s="64">
        <f>VLOOKUP($A42,'Return Data'!$B$7:$R$2843,3,0)</f>
        <v>44393</v>
      </c>
      <c r="C42" s="65">
        <f>VLOOKUP($A42,'Return Data'!$B$7:$R$2843,4,0)</f>
        <v>13.541499999999999</v>
      </c>
      <c r="D42" s="65">
        <f>VLOOKUP($A42,'Return Data'!$B$7:$R$2843,9,0)</f>
        <v>-20.918900000000001</v>
      </c>
      <c r="E42" s="66">
        <f t="shared" si="1"/>
        <v>34</v>
      </c>
      <c r="F42" s="65">
        <f>VLOOKUP($A42,'Return Data'!$B$7:$R$2843,10,0)</f>
        <v>-8.4720999999999993</v>
      </c>
      <c r="G42" s="66">
        <f t="shared" si="2"/>
        <v>34</v>
      </c>
      <c r="H42" s="65">
        <f>VLOOKUP($A42,'Return Data'!$B$7:$R$2843,11,0)</f>
        <v>-6.6345000000000001</v>
      </c>
      <c r="I42" s="66">
        <f t="shared" si="3"/>
        <v>31</v>
      </c>
      <c r="J42" s="65">
        <f>VLOOKUP($A42,'Return Data'!$B$7:$R$2843,12,0)</f>
        <v>0.32069999999999999</v>
      </c>
      <c r="K42" s="66">
        <f>RANK(J42,J$8:J$42,0)</f>
        <v>29</v>
      </c>
      <c r="L42" s="65">
        <f>VLOOKUP($A42,'Return Data'!$B$7:$R$2843,13,0)</f>
        <v>-1.7778</v>
      </c>
      <c r="M42" s="66">
        <f>RANK(L42,L$8:L$42,0)</f>
        <v>31</v>
      </c>
      <c r="N42" s="65">
        <f>VLOOKUP($A42,'Return Data'!$B$7:$R$2843,17,0)</f>
        <v>3.9243000000000001</v>
      </c>
      <c r="O42" s="66">
        <f>RANK(N42,N$8:N$42,0)</f>
        <v>24</v>
      </c>
      <c r="P42" s="65"/>
      <c r="Q42" s="66"/>
      <c r="R42" s="65">
        <f>VLOOKUP($A42,'Return Data'!$B$7:$R$2843,16,0)</f>
        <v>10.5229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7.0453205882352927</v>
      </c>
      <c r="E44" s="88"/>
      <c r="F44" s="89">
        <f>AVERAGE(F8:F42)</f>
        <v>7.0786676470588201</v>
      </c>
      <c r="G44" s="88"/>
      <c r="H44" s="89">
        <f>AVERAGE(H8:H42)</f>
        <v>-0.23673235294117614</v>
      </c>
      <c r="I44" s="88"/>
      <c r="J44" s="89">
        <f>AVERAGE(J8:J42)</f>
        <v>4.6572225806451613</v>
      </c>
      <c r="K44" s="88"/>
      <c r="L44" s="89">
        <f>AVERAGE(L8:L42)</f>
        <v>4.1989548387096773</v>
      </c>
      <c r="M44" s="88"/>
      <c r="N44" s="89">
        <f>AVERAGE(N8:N42)</f>
        <v>5.5541999999999989</v>
      </c>
      <c r="O44" s="88"/>
      <c r="P44" s="89">
        <f>AVERAGE(P8:P42)</f>
        <v>6.3776586206896555</v>
      </c>
      <c r="Q44" s="88"/>
      <c r="R44" s="89">
        <f>AVERAGE(R8:R42)</f>
        <v>4.6265085714285723</v>
      </c>
      <c r="S44" s="90"/>
    </row>
    <row r="45" spans="1:19" x14ac:dyDescent="0.3">
      <c r="A45" s="87" t="s">
        <v>28</v>
      </c>
      <c r="B45" s="88"/>
      <c r="C45" s="88"/>
      <c r="D45" s="89">
        <f>MIN(D8:D42)</f>
        <v>-20.918900000000001</v>
      </c>
      <c r="E45" s="88"/>
      <c r="F45" s="89">
        <f>MIN(F8:F42)</f>
        <v>-8.4720999999999993</v>
      </c>
      <c r="G45" s="88"/>
      <c r="H45" s="89">
        <f>MIN(H8:H42)</f>
        <v>-40.852699999999999</v>
      </c>
      <c r="I45" s="88"/>
      <c r="J45" s="89">
        <f>MIN(J8:J42)</f>
        <v>0</v>
      </c>
      <c r="K45" s="88"/>
      <c r="L45" s="89">
        <f>MIN(L8:L42)</f>
        <v>-1.7778</v>
      </c>
      <c r="M45" s="88"/>
      <c r="N45" s="89">
        <f>MIN(N8:N42)</f>
        <v>-6.1909999999999998</v>
      </c>
      <c r="O45" s="88"/>
      <c r="P45" s="89">
        <f>MIN(P8:P42)</f>
        <v>-4.3189000000000002</v>
      </c>
      <c r="Q45" s="88"/>
      <c r="R45" s="89">
        <f>MIN(R8:R42)</f>
        <v>-21.883299999999998</v>
      </c>
      <c r="S45" s="90"/>
    </row>
    <row r="46" spans="1:19" ht="15" thickBot="1" x14ac:dyDescent="0.35">
      <c r="A46" s="91" t="s">
        <v>29</v>
      </c>
      <c r="B46" s="92"/>
      <c r="C46" s="92"/>
      <c r="D46" s="93">
        <f>MAX(D8:D42)</f>
        <v>168.48660000000001</v>
      </c>
      <c r="E46" s="92"/>
      <c r="F46" s="93">
        <f>MAX(F8:F42)</f>
        <v>60.167099999999998</v>
      </c>
      <c r="G46" s="92"/>
      <c r="H46" s="93">
        <f>MAX(H8:H42)</f>
        <v>30.8766</v>
      </c>
      <c r="I46" s="92"/>
      <c r="J46" s="93">
        <f>MAX(J8:J42)</f>
        <v>24.183499999999999</v>
      </c>
      <c r="K46" s="92"/>
      <c r="L46" s="93">
        <f>MAX(L8:L42)</f>
        <v>17.931899999999999</v>
      </c>
      <c r="M46" s="92"/>
      <c r="N46" s="93">
        <f>MAX(N8:N42)</f>
        <v>9.0314999999999994</v>
      </c>
      <c r="O46" s="92"/>
      <c r="P46" s="93">
        <f>MAX(P8:P42)</f>
        <v>9.5526999999999997</v>
      </c>
      <c r="Q46" s="92"/>
      <c r="R46" s="93">
        <f>MAX(R8:R42)</f>
        <v>10.5229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44393</v>
      </c>
      <c r="C8" s="65">
        <f>VLOOKUP($A8,'Return Data'!$B$7:$R$2843,4,0)</f>
        <v>334.77</v>
      </c>
      <c r="D8" s="65">
        <f>VLOOKUP($A8,'Return Data'!$B$7:$R$2843,10,0)</f>
        <v>11.2858</v>
      </c>
      <c r="E8" s="66">
        <f t="shared" ref="E8:E36" si="0">RANK(D8,D$8:D$36,0)</f>
        <v>13</v>
      </c>
      <c r="F8" s="65">
        <f>VLOOKUP($A8,'Return Data'!$B$7:$R$2843,11,0)</f>
        <v>13.075100000000001</v>
      </c>
      <c r="G8" s="66">
        <f t="shared" ref="G8:G36" si="1">RANK(F8,F$8:F$36,0)</f>
        <v>11</v>
      </c>
      <c r="H8" s="65">
        <f>VLOOKUP($A8,'Return Data'!$B$7:$R$2843,12,0)</f>
        <v>41.749600000000001</v>
      </c>
      <c r="I8" s="66">
        <f t="shared" ref="I8:I36" si="2">RANK(H8,H$8:H$36,0)</f>
        <v>8</v>
      </c>
      <c r="J8" s="65">
        <f>VLOOKUP($A8,'Return Data'!$B$7:$R$2843,13,0)</f>
        <v>53.557200000000002</v>
      </c>
      <c r="K8" s="66">
        <f t="shared" ref="K8:K36" si="3">RANK(J8,J$8:J$36,0)</f>
        <v>9</v>
      </c>
      <c r="L8" s="65">
        <f>VLOOKUP($A8,'Return Data'!$B$7:$R$2843,17,0)</f>
        <v>18.2972</v>
      </c>
      <c r="M8" s="66">
        <f t="shared" ref="M8:M36" si="4">RANK(L8,L$8:L$36,0)</f>
        <v>21</v>
      </c>
      <c r="N8" s="65">
        <f>VLOOKUP($A8,'Return Data'!$B$7:$R$2843,14,0)</f>
        <v>14.104200000000001</v>
      </c>
      <c r="O8" s="66">
        <f t="shared" ref="O8:O26" si="5">RANK(N8,N$8:N$36,0)</f>
        <v>18</v>
      </c>
      <c r="P8" s="65">
        <f>VLOOKUP($A8,'Return Data'!$B$7:$R$2843,15,0)</f>
        <v>13.2249</v>
      </c>
      <c r="Q8" s="66">
        <f t="shared" ref="Q8:Q26" si="6">RANK(P8,P$8:P$36,0)</f>
        <v>21</v>
      </c>
      <c r="R8" s="65">
        <f>VLOOKUP($A8,'Return Data'!$B$7:$R$2843,16,0)</f>
        <v>15.161199999999999</v>
      </c>
      <c r="S8" s="67">
        <f t="shared" ref="S8:S36" si="7">RANK(R8,R$8:R$36,0)</f>
        <v>12</v>
      </c>
    </row>
    <row r="9" spans="1:20" x14ac:dyDescent="0.3">
      <c r="A9" s="63" t="s">
        <v>950</v>
      </c>
      <c r="B9" s="64">
        <f>VLOOKUP($A9,'Return Data'!$B$7:$R$2843,3,0)</f>
        <v>44393</v>
      </c>
      <c r="C9" s="65">
        <f>VLOOKUP($A9,'Return Data'!$B$7:$R$2843,4,0)</f>
        <v>46.92</v>
      </c>
      <c r="D9" s="65">
        <f>VLOOKUP($A9,'Return Data'!$B$7:$R$2843,10,0)</f>
        <v>10.452</v>
      </c>
      <c r="E9" s="66">
        <f t="shared" si="0"/>
        <v>22</v>
      </c>
      <c r="F9" s="65">
        <f>VLOOKUP($A9,'Return Data'!$B$7:$R$2843,11,0)</f>
        <v>10.1408</v>
      </c>
      <c r="G9" s="66">
        <f t="shared" si="1"/>
        <v>26</v>
      </c>
      <c r="H9" s="65">
        <f>VLOOKUP($A9,'Return Data'!$B$7:$R$2843,12,0)</f>
        <v>34.672800000000002</v>
      </c>
      <c r="I9" s="66">
        <f t="shared" si="2"/>
        <v>25</v>
      </c>
      <c r="J9" s="65">
        <f>VLOOKUP($A9,'Return Data'!$B$7:$R$2843,13,0)</f>
        <v>45.398200000000003</v>
      </c>
      <c r="K9" s="66">
        <f t="shared" si="3"/>
        <v>24</v>
      </c>
      <c r="L9" s="65">
        <f>VLOOKUP($A9,'Return Data'!$B$7:$R$2843,17,0)</f>
        <v>21.360499999999998</v>
      </c>
      <c r="M9" s="66">
        <f t="shared" si="4"/>
        <v>6</v>
      </c>
      <c r="N9" s="65">
        <f>VLOOKUP($A9,'Return Data'!$B$7:$R$2843,14,0)</f>
        <v>16.267900000000001</v>
      </c>
      <c r="O9" s="66">
        <f t="shared" si="5"/>
        <v>6</v>
      </c>
      <c r="P9" s="65">
        <f>VLOOKUP($A9,'Return Data'!$B$7:$R$2843,15,0)</f>
        <v>17.6585</v>
      </c>
      <c r="Q9" s="66">
        <f t="shared" si="6"/>
        <v>2</v>
      </c>
      <c r="R9" s="65">
        <f>VLOOKUP($A9,'Return Data'!$B$7:$R$2843,16,0)</f>
        <v>17.1021</v>
      </c>
      <c r="S9" s="67">
        <f t="shared" si="7"/>
        <v>3</v>
      </c>
    </row>
    <row r="10" spans="1:20" x14ac:dyDescent="0.3">
      <c r="A10" s="63" t="s">
        <v>953</v>
      </c>
      <c r="B10" s="64">
        <f>VLOOKUP($A10,'Return Data'!$B$7:$R$2843,3,0)</f>
        <v>44393</v>
      </c>
      <c r="C10" s="65">
        <f>VLOOKUP($A10,'Return Data'!$B$7:$R$2843,4,0)</f>
        <v>21.62</v>
      </c>
      <c r="D10" s="65">
        <f>VLOOKUP($A10,'Return Data'!$B$7:$R$2843,10,0)</f>
        <v>10.7582</v>
      </c>
      <c r="E10" s="66">
        <f t="shared" si="0"/>
        <v>19</v>
      </c>
      <c r="F10" s="65">
        <f>VLOOKUP($A10,'Return Data'!$B$7:$R$2843,11,0)</f>
        <v>11.0426</v>
      </c>
      <c r="G10" s="66">
        <f t="shared" si="1"/>
        <v>21</v>
      </c>
      <c r="H10" s="65">
        <f>VLOOKUP($A10,'Return Data'!$B$7:$R$2843,12,0)</f>
        <v>37.357100000000003</v>
      </c>
      <c r="I10" s="66">
        <f t="shared" si="2"/>
        <v>17</v>
      </c>
      <c r="J10" s="65">
        <f>VLOOKUP($A10,'Return Data'!$B$7:$R$2843,13,0)</f>
        <v>46.775300000000001</v>
      </c>
      <c r="K10" s="66">
        <f t="shared" si="3"/>
        <v>22</v>
      </c>
      <c r="L10" s="65">
        <f>VLOOKUP($A10,'Return Data'!$B$7:$R$2843,17,0)</f>
        <v>19.039000000000001</v>
      </c>
      <c r="M10" s="66">
        <f t="shared" si="4"/>
        <v>14</v>
      </c>
      <c r="N10" s="65">
        <f>VLOOKUP($A10,'Return Data'!$B$7:$R$2843,14,0)</f>
        <v>14.3078</v>
      </c>
      <c r="O10" s="66">
        <f t="shared" si="5"/>
        <v>16</v>
      </c>
      <c r="P10" s="65">
        <f>VLOOKUP($A10,'Return Data'!$B$7:$R$2843,15,0)</f>
        <v>13.56</v>
      </c>
      <c r="Q10" s="66">
        <f t="shared" si="6"/>
        <v>18</v>
      </c>
      <c r="R10" s="65">
        <f>VLOOKUP($A10,'Return Data'!$B$7:$R$2843,16,0)</f>
        <v>12.3588</v>
      </c>
      <c r="S10" s="67">
        <f t="shared" si="7"/>
        <v>26</v>
      </c>
    </row>
    <row r="11" spans="1:20" x14ac:dyDescent="0.3">
      <c r="A11" s="63" t="s">
        <v>955</v>
      </c>
      <c r="B11" s="64">
        <f>VLOOKUP($A11,'Return Data'!$B$7:$R$2843,3,0)</f>
        <v>44393</v>
      </c>
      <c r="C11" s="65">
        <f>VLOOKUP($A11,'Return Data'!$B$7:$R$2843,4,0)</f>
        <v>141.47999999999999</v>
      </c>
      <c r="D11" s="65">
        <f>VLOOKUP($A11,'Return Data'!$B$7:$R$2843,10,0)</f>
        <v>10.0327</v>
      </c>
      <c r="E11" s="66">
        <f t="shared" si="0"/>
        <v>24</v>
      </c>
      <c r="F11" s="65">
        <f>VLOOKUP($A11,'Return Data'!$B$7:$R$2843,11,0)</f>
        <v>10.264200000000001</v>
      </c>
      <c r="G11" s="66">
        <f t="shared" si="1"/>
        <v>25</v>
      </c>
      <c r="H11" s="65">
        <f>VLOOKUP($A11,'Return Data'!$B$7:$R$2843,12,0)</f>
        <v>34.819899999999997</v>
      </c>
      <c r="I11" s="66">
        <f t="shared" si="2"/>
        <v>24</v>
      </c>
      <c r="J11" s="65">
        <f>VLOOKUP($A11,'Return Data'!$B$7:$R$2843,13,0)</f>
        <v>44</v>
      </c>
      <c r="K11" s="66">
        <f t="shared" si="3"/>
        <v>25</v>
      </c>
      <c r="L11" s="65">
        <f>VLOOKUP($A11,'Return Data'!$B$7:$R$2843,17,0)</f>
        <v>20.485499999999998</v>
      </c>
      <c r="M11" s="66">
        <f t="shared" si="4"/>
        <v>9</v>
      </c>
      <c r="N11" s="65">
        <f>VLOOKUP($A11,'Return Data'!$B$7:$R$2843,14,0)</f>
        <v>16.556799999999999</v>
      </c>
      <c r="O11" s="66">
        <f t="shared" si="5"/>
        <v>5</v>
      </c>
      <c r="P11" s="65">
        <f>VLOOKUP($A11,'Return Data'!$B$7:$R$2843,15,0)</f>
        <v>14.2333</v>
      </c>
      <c r="Q11" s="66">
        <f t="shared" si="6"/>
        <v>10</v>
      </c>
      <c r="R11" s="65">
        <f>VLOOKUP($A11,'Return Data'!$B$7:$R$2843,16,0)</f>
        <v>15.9533</v>
      </c>
      <c r="S11" s="67">
        <f t="shared" si="7"/>
        <v>5</v>
      </c>
    </row>
    <row r="12" spans="1:20" x14ac:dyDescent="0.3">
      <c r="A12" s="63" t="s">
        <v>956</v>
      </c>
      <c r="B12" s="64">
        <f>VLOOKUP($A12,'Return Data'!$B$7:$R$2843,3,0)</f>
        <v>44393</v>
      </c>
      <c r="C12" s="65">
        <f>VLOOKUP($A12,'Return Data'!$B$7:$R$2843,4,0)</f>
        <v>42.26</v>
      </c>
      <c r="D12" s="65">
        <f>VLOOKUP($A12,'Return Data'!$B$7:$R$2843,10,0)</f>
        <v>10.773300000000001</v>
      </c>
      <c r="E12" s="66">
        <f t="shared" si="0"/>
        <v>17</v>
      </c>
      <c r="F12" s="65">
        <f>VLOOKUP($A12,'Return Data'!$B$7:$R$2843,11,0)</f>
        <v>13.0854</v>
      </c>
      <c r="G12" s="66">
        <f t="shared" si="1"/>
        <v>10</v>
      </c>
      <c r="H12" s="65">
        <f>VLOOKUP($A12,'Return Data'!$B$7:$R$2843,12,0)</f>
        <v>37.789400000000001</v>
      </c>
      <c r="I12" s="66">
        <f t="shared" si="2"/>
        <v>15</v>
      </c>
      <c r="J12" s="65">
        <f>VLOOKUP($A12,'Return Data'!$B$7:$R$2843,13,0)</f>
        <v>50.338000000000001</v>
      </c>
      <c r="K12" s="66">
        <f t="shared" si="3"/>
        <v>14</v>
      </c>
      <c r="L12" s="65">
        <f>VLOOKUP($A12,'Return Data'!$B$7:$R$2843,17,0)</f>
        <v>25.534199999999998</v>
      </c>
      <c r="M12" s="66">
        <f t="shared" si="4"/>
        <v>1</v>
      </c>
      <c r="N12" s="65">
        <f>VLOOKUP($A12,'Return Data'!$B$7:$R$2843,14,0)</f>
        <v>19.151900000000001</v>
      </c>
      <c r="O12" s="66">
        <f t="shared" si="5"/>
        <v>1</v>
      </c>
      <c r="P12" s="65">
        <f>VLOOKUP($A12,'Return Data'!$B$7:$R$2843,15,0)</f>
        <v>18.007000000000001</v>
      </c>
      <c r="Q12" s="66">
        <f t="shared" si="6"/>
        <v>1</v>
      </c>
      <c r="R12" s="65">
        <f>VLOOKUP($A12,'Return Data'!$B$7:$R$2843,16,0)</f>
        <v>15.8561</v>
      </c>
      <c r="S12" s="67">
        <f t="shared" si="7"/>
        <v>6</v>
      </c>
    </row>
    <row r="13" spans="1:20" x14ac:dyDescent="0.3">
      <c r="A13" s="63" t="s">
        <v>958</v>
      </c>
      <c r="B13" s="64">
        <f>VLOOKUP($A13,'Return Data'!$B$7:$R$2843,3,0)</f>
        <v>44393</v>
      </c>
      <c r="C13" s="65">
        <f>VLOOKUP($A13,'Return Data'!$B$7:$R$2843,4,0)</f>
        <v>296.67099999999999</v>
      </c>
      <c r="D13" s="65">
        <f>VLOOKUP($A13,'Return Data'!$B$7:$R$2843,10,0)</f>
        <v>10.764699999999999</v>
      </c>
      <c r="E13" s="66">
        <f t="shared" si="0"/>
        <v>18</v>
      </c>
      <c r="F13" s="65">
        <f>VLOOKUP($A13,'Return Data'!$B$7:$R$2843,11,0)</f>
        <v>12.180300000000001</v>
      </c>
      <c r="G13" s="66">
        <f t="shared" si="1"/>
        <v>18</v>
      </c>
      <c r="H13" s="65">
        <f>VLOOKUP($A13,'Return Data'!$B$7:$R$2843,12,0)</f>
        <v>36.962800000000001</v>
      </c>
      <c r="I13" s="66">
        <f t="shared" si="2"/>
        <v>18</v>
      </c>
      <c r="J13" s="65">
        <f>VLOOKUP($A13,'Return Data'!$B$7:$R$2843,13,0)</f>
        <v>48.353999999999999</v>
      </c>
      <c r="K13" s="66">
        <f t="shared" si="3"/>
        <v>20</v>
      </c>
      <c r="L13" s="65">
        <f>VLOOKUP($A13,'Return Data'!$B$7:$R$2843,17,0)</f>
        <v>16.859200000000001</v>
      </c>
      <c r="M13" s="66">
        <f t="shared" si="4"/>
        <v>25</v>
      </c>
      <c r="N13" s="65">
        <f>VLOOKUP($A13,'Return Data'!$B$7:$R$2843,14,0)</f>
        <v>12.2761</v>
      </c>
      <c r="O13" s="66">
        <f t="shared" si="5"/>
        <v>26</v>
      </c>
      <c r="P13" s="65">
        <f>VLOOKUP($A13,'Return Data'!$B$7:$R$2843,15,0)</f>
        <v>12.1433</v>
      </c>
      <c r="Q13" s="66">
        <f t="shared" si="6"/>
        <v>25</v>
      </c>
      <c r="R13" s="65">
        <f>VLOOKUP($A13,'Return Data'!$B$7:$R$2843,16,0)</f>
        <v>12.176</v>
      </c>
      <c r="S13" s="67">
        <f t="shared" si="7"/>
        <v>27</v>
      </c>
    </row>
    <row r="14" spans="1:20" x14ac:dyDescent="0.3">
      <c r="A14" s="63" t="s">
        <v>961</v>
      </c>
      <c r="B14" s="64">
        <f>VLOOKUP($A14,'Return Data'!$B$7:$R$2843,3,0)</f>
        <v>44393</v>
      </c>
      <c r="C14" s="65">
        <f>VLOOKUP($A14,'Return Data'!$B$7:$R$2843,4,0)</f>
        <v>54.5</v>
      </c>
      <c r="D14" s="65">
        <f>VLOOKUP($A14,'Return Data'!$B$7:$R$2843,10,0)</f>
        <v>10.7498</v>
      </c>
      <c r="E14" s="66">
        <f t="shared" si="0"/>
        <v>20</v>
      </c>
      <c r="F14" s="65">
        <f>VLOOKUP($A14,'Return Data'!$B$7:$R$2843,11,0)</f>
        <v>11.611700000000001</v>
      </c>
      <c r="G14" s="66">
        <f t="shared" si="1"/>
        <v>20</v>
      </c>
      <c r="H14" s="65">
        <f>VLOOKUP($A14,'Return Data'!$B$7:$R$2843,12,0)</f>
        <v>36.934699999999999</v>
      </c>
      <c r="I14" s="66">
        <f t="shared" si="2"/>
        <v>19</v>
      </c>
      <c r="J14" s="65">
        <f>VLOOKUP($A14,'Return Data'!$B$7:$R$2843,13,0)</f>
        <v>49.766399999999997</v>
      </c>
      <c r="K14" s="66">
        <f t="shared" si="3"/>
        <v>16</v>
      </c>
      <c r="L14" s="65">
        <f>VLOOKUP($A14,'Return Data'!$B$7:$R$2843,17,0)</f>
        <v>20.6843</v>
      </c>
      <c r="M14" s="66">
        <f t="shared" si="4"/>
        <v>8</v>
      </c>
      <c r="N14" s="65">
        <f>VLOOKUP($A14,'Return Data'!$B$7:$R$2843,14,0)</f>
        <v>14.576499999999999</v>
      </c>
      <c r="O14" s="66">
        <f t="shared" si="5"/>
        <v>12</v>
      </c>
      <c r="P14" s="65">
        <f>VLOOKUP($A14,'Return Data'!$B$7:$R$2843,15,0)</f>
        <v>15.166499999999999</v>
      </c>
      <c r="Q14" s="66">
        <f t="shared" si="6"/>
        <v>4</v>
      </c>
      <c r="R14" s="65">
        <f>VLOOKUP($A14,'Return Data'!$B$7:$R$2843,16,0)</f>
        <v>15.183400000000001</v>
      </c>
      <c r="S14" s="67">
        <f t="shared" si="7"/>
        <v>11</v>
      </c>
    </row>
    <row r="15" spans="1:20" x14ac:dyDescent="0.3">
      <c r="A15" s="63" t="s">
        <v>963</v>
      </c>
      <c r="B15" s="64">
        <f>VLOOKUP($A15,'Return Data'!$B$7:$R$2843,3,0)</f>
        <v>44393</v>
      </c>
      <c r="C15" s="65">
        <f>VLOOKUP($A15,'Return Data'!$B$7:$R$2843,4,0)</f>
        <v>714.73720000000003</v>
      </c>
      <c r="D15" s="65">
        <f>VLOOKUP($A15,'Return Data'!$B$7:$R$2843,10,0)</f>
        <v>13.251300000000001</v>
      </c>
      <c r="E15" s="66">
        <f t="shared" si="0"/>
        <v>3</v>
      </c>
      <c r="F15" s="65">
        <f>VLOOKUP($A15,'Return Data'!$B$7:$R$2843,11,0)</f>
        <v>17.450299999999999</v>
      </c>
      <c r="G15" s="66">
        <f t="shared" si="1"/>
        <v>1</v>
      </c>
      <c r="H15" s="65">
        <f>VLOOKUP($A15,'Return Data'!$B$7:$R$2843,12,0)</f>
        <v>53.749499999999998</v>
      </c>
      <c r="I15" s="66">
        <f t="shared" si="2"/>
        <v>1</v>
      </c>
      <c r="J15" s="65">
        <f>VLOOKUP($A15,'Return Data'!$B$7:$R$2843,13,0)</f>
        <v>64.722300000000004</v>
      </c>
      <c r="K15" s="66">
        <f t="shared" si="3"/>
        <v>1</v>
      </c>
      <c r="L15" s="65">
        <f>VLOOKUP($A15,'Return Data'!$B$7:$R$2843,17,0)</f>
        <v>21.058599999999998</v>
      </c>
      <c r="M15" s="66">
        <f t="shared" si="4"/>
        <v>7</v>
      </c>
      <c r="N15" s="65">
        <f>VLOOKUP($A15,'Return Data'!$B$7:$R$2843,14,0)</f>
        <v>15.1861</v>
      </c>
      <c r="O15" s="66">
        <f t="shared" si="5"/>
        <v>9</v>
      </c>
      <c r="P15" s="65">
        <f>VLOOKUP($A15,'Return Data'!$B$7:$R$2843,15,0)</f>
        <v>12.585900000000001</v>
      </c>
      <c r="Q15" s="66">
        <f t="shared" si="6"/>
        <v>24</v>
      </c>
      <c r="R15" s="65">
        <f>VLOOKUP($A15,'Return Data'!$B$7:$R$2843,16,0)</f>
        <v>13.7187</v>
      </c>
      <c r="S15" s="67">
        <f t="shared" si="7"/>
        <v>20</v>
      </c>
    </row>
    <row r="16" spans="1:20" x14ac:dyDescent="0.3">
      <c r="A16" s="63" t="s">
        <v>965</v>
      </c>
      <c r="B16" s="64">
        <f>VLOOKUP($A16,'Return Data'!$B$7:$R$2843,3,0)</f>
        <v>44393</v>
      </c>
      <c r="C16" s="65">
        <f>VLOOKUP($A16,'Return Data'!$B$7:$R$2843,4,0)</f>
        <v>667.92600000000004</v>
      </c>
      <c r="D16" s="65">
        <f>VLOOKUP($A16,'Return Data'!$B$7:$R$2843,10,0)</f>
        <v>11.489699999999999</v>
      </c>
      <c r="E16" s="66">
        <f t="shared" si="0"/>
        <v>12</v>
      </c>
      <c r="F16" s="65">
        <f>VLOOKUP($A16,'Return Data'!$B$7:$R$2843,11,0)</f>
        <v>12.992000000000001</v>
      </c>
      <c r="G16" s="66">
        <f t="shared" si="1"/>
        <v>12</v>
      </c>
      <c r="H16" s="65">
        <f>VLOOKUP($A16,'Return Data'!$B$7:$R$2843,12,0)</f>
        <v>46.3902</v>
      </c>
      <c r="I16" s="66">
        <f t="shared" si="2"/>
        <v>3</v>
      </c>
      <c r="J16" s="65">
        <f>VLOOKUP($A16,'Return Data'!$B$7:$R$2843,13,0)</f>
        <v>54.052999999999997</v>
      </c>
      <c r="K16" s="66">
        <f t="shared" si="3"/>
        <v>7</v>
      </c>
      <c r="L16" s="65">
        <f>VLOOKUP($A16,'Return Data'!$B$7:$R$2843,17,0)</f>
        <v>12.416399999999999</v>
      </c>
      <c r="M16" s="66">
        <f t="shared" si="4"/>
        <v>29</v>
      </c>
      <c r="N16" s="65">
        <f>VLOOKUP($A16,'Return Data'!$B$7:$R$2843,14,0)</f>
        <v>13.9381</v>
      </c>
      <c r="O16" s="66">
        <f t="shared" si="5"/>
        <v>20</v>
      </c>
      <c r="P16" s="65">
        <f>VLOOKUP($A16,'Return Data'!$B$7:$R$2843,15,0)</f>
        <v>13.014900000000001</v>
      </c>
      <c r="Q16" s="66">
        <f t="shared" si="6"/>
        <v>23</v>
      </c>
      <c r="R16" s="65">
        <f>VLOOKUP($A16,'Return Data'!$B$7:$R$2843,16,0)</f>
        <v>13.506399999999999</v>
      </c>
      <c r="S16" s="67">
        <f t="shared" si="7"/>
        <v>21</v>
      </c>
    </row>
    <row r="17" spans="1:19" x14ac:dyDescent="0.3">
      <c r="A17" s="63" t="s">
        <v>967</v>
      </c>
      <c r="B17" s="64">
        <f>VLOOKUP($A17,'Return Data'!$B$7:$R$2843,3,0)</f>
        <v>44393</v>
      </c>
      <c r="C17" s="65">
        <f>VLOOKUP($A17,'Return Data'!$B$7:$R$2843,4,0)</f>
        <v>314.7595</v>
      </c>
      <c r="D17" s="65">
        <f>VLOOKUP($A17,'Return Data'!$B$7:$R$2843,10,0)</f>
        <v>9.8553999999999995</v>
      </c>
      <c r="E17" s="66">
        <f t="shared" si="0"/>
        <v>25</v>
      </c>
      <c r="F17" s="65">
        <f>VLOOKUP($A17,'Return Data'!$B$7:$R$2843,11,0)</f>
        <v>9.3810000000000002</v>
      </c>
      <c r="G17" s="66">
        <f t="shared" si="1"/>
        <v>27</v>
      </c>
      <c r="H17" s="65">
        <f>VLOOKUP($A17,'Return Data'!$B$7:$R$2843,12,0)</f>
        <v>35.136299999999999</v>
      </c>
      <c r="I17" s="66">
        <f t="shared" si="2"/>
        <v>23</v>
      </c>
      <c r="J17" s="65">
        <f>VLOOKUP($A17,'Return Data'!$B$7:$R$2843,13,0)</f>
        <v>46.8279</v>
      </c>
      <c r="K17" s="66">
        <f t="shared" si="3"/>
        <v>21</v>
      </c>
      <c r="L17" s="65">
        <f>VLOOKUP($A17,'Return Data'!$B$7:$R$2843,17,0)</f>
        <v>18.379000000000001</v>
      </c>
      <c r="M17" s="66">
        <f t="shared" si="4"/>
        <v>20</v>
      </c>
      <c r="N17" s="65">
        <f>VLOOKUP($A17,'Return Data'!$B$7:$R$2843,14,0)</f>
        <v>13.896699999999999</v>
      </c>
      <c r="O17" s="66">
        <f t="shared" si="5"/>
        <v>21</v>
      </c>
      <c r="P17" s="65">
        <f>VLOOKUP($A17,'Return Data'!$B$7:$R$2843,15,0)</f>
        <v>14.3842</v>
      </c>
      <c r="Q17" s="66">
        <f t="shared" si="6"/>
        <v>9</v>
      </c>
      <c r="R17" s="65">
        <f>VLOOKUP($A17,'Return Data'!$B$7:$R$2843,16,0)</f>
        <v>13.438599999999999</v>
      </c>
      <c r="S17" s="67">
        <f t="shared" si="7"/>
        <v>22</v>
      </c>
    </row>
    <row r="18" spans="1:19" x14ac:dyDescent="0.3">
      <c r="A18" s="63" t="s">
        <v>969</v>
      </c>
      <c r="B18" s="64">
        <f>VLOOKUP($A18,'Return Data'!$B$7:$R$2843,3,0)</f>
        <v>44393</v>
      </c>
      <c r="C18" s="65">
        <f>VLOOKUP($A18,'Return Data'!$B$7:$R$2843,4,0)</f>
        <v>63.27</v>
      </c>
      <c r="D18" s="65">
        <f>VLOOKUP($A18,'Return Data'!$B$7:$R$2843,10,0)</f>
        <v>11</v>
      </c>
      <c r="E18" s="66">
        <f t="shared" si="0"/>
        <v>14</v>
      </c>
      <c r="F18" s="65">
        <f>VLOOKUP($A18,'Return Data'!$B$7:$R$2843,11,0)</f>
        <v>12.180899999999999</v>
      </c>
      <c r="G18" s="66">
        <f t="shared" si="1"/>
        <v>17</v>
      </c>
      <c r="H18" s="65">
        <f>VLOOKUP($A18,'Return Data'!$B$7:$R$2843,12,0)</f>
        <v>41.164700000000003</v>
      </c>
      <c r="I18" s="66">
        <f t="shared" si="2"/>
        <v>9</v>
      </c>
      <c r="J18" s="65">
        <f>VLOOKUP($A18,'Return Data'!$B$7:$R$2843,13,0)</f>
        <v>50.858400000000003</v>
      </c>
      <c r="K18" s="66">
        <f t="shared" si="3"/>
        <v>13</v>
      </c>
      <c r="L18" s="65">
        <f>VLOOKUP($A18,'Return Data'!$B$7:$R$2843,17,0)</f>
        <v>18.4815</v>
      </c>
      <c r="M18" s="66">
        <f t="shared" si="4"/>
        <v>19</v>
      </c>
      <c r="N18" s="65">
        <f>VLOOKUP($A18,'Return Data'!$B$7:$R$2843,14,0)</f>
        <v>15.0693</v>
      </c>
      <c r="O18" s="66">
        <f t="shared" si="5"/>
        <v>10</v>
      </c>
      <c r="P18" s="65">
        <f>VLOOKUP($A18,'Return Data'!$B$7:$R$2843,15,0)</f>
        <v>14.4611</v>
      </c>
      <c r="Q18" s="66">
        <f t="shared" si="6"/>
        <v>8</v>
      </c>
      <c r="R18" s="65">
        <f>VLOOKUP($A18,'Return Data'!$B$7:$R$2843,16,0)</f>
        <v>15.445499999999999</v>
      </c>
      <c r="S18" s="67">
        <f t="shared" si="7"/>
        <v>9</v>
      </c>
    </row>
    <row r="19" spans="1:19" x14ac:dyDescent="0.3">
      <c r="A19" s="63" t="s">
        <v>971</v>
      </c>
      <c r="B19" s="64">
        <f>VLOOKUP($A19,'Return Data'!$B$7:$R$2843,3,0)</f>
        <v>44393</v>
      </c>
      <c r="C19" s="65">
        <f>VLOOKUP($A19,'Return Data'!$B$7:$R$2843,4,0)</f>
        <v>39.57</v>
      </c>
      <c r="D19" s="65">
        <f>VLOOKUP($A19,'Return Data'!$B$7:$R$2843,10,0)</f>
        <v>14.562799999999999</v>
      </c>
      <c r="E19" s="66">
        <f t="shared" si="0"/>
        <v>2</v>
      </c>
      <c r="F19" s="65">
        <f>VLOOKUP($A19,'Return Data'!$B$7:$R$2843,11,0)</f>
        <v>17.209700000000002</v>
      </c>
      <c r="G19" s="66">
        <f t="shared" si="1"/>
        <v>2</v>
      </c>
      <c r="H19" s="65">
        <f>VLOOKUP($A19,'Return Data'!$B$7:$R$2843,12,0)</f>
        <v>42.184699999999999</v>
      </c>
      <c r="I19" s="66">
        <f t="shared" si="2"/>
        <v>7</v>
      </c>
      <c r="J19" s="65">
        <f>VLOOKUP($A19,'Return Data'!$B$7:$R$2843,13,0)</f>
        <v>55.298299999999998</v>
      </c>
      <c r="K19" s="66">
        <f t="shared" si="3"/>
        <v>5</v>
      </c>
      <c r="L19" s="65">
        <f>VLOOKUP($A19,'Return Data'!$B$7:$R$2843,17,0)</f>
        <v>23.927199999999999</v>
      </c>
      <c r="M19" s="66">
        <f t="shared" si="4"/>
        <v>2</v>
      </c>
      <c r="N19" s="65">
        <f>VLOOKUP($A19,'Return Data'!$B$7:$R$2843,14,0)</f>
        <v>17.246700000000001</v>
      </c>
      <c r="O19" s="66">
        <f t="shared" si="5"/>
        <v>2</v>
      </c>
      <c r="P19" s="65">
        <f>VLOOKUP($A19,'Return Data'!$B$7:$R$2843,15,0)</f>
        <v>13.9963</v>
      </c>
      <c r="Q19" s="66">
        <f t="shared" si="6"/>
        <v>13</v>
      </c>
      <c r="R19" s="65">
        <f>VLOOKUP($A19,'Return Data'!$B$7:$R$2843,16,0)</f>
        <v>14.8339</v>
      </c>
      <c r="S19" s="67">
        <f t="shared" si="7"/>
        <v>14</v>
      </c>
    </row>
    <row r="20" spans="1:19" x14ac:dyDescent="0.3">
      <c r="A20" s="63" t="s">
        <v>972</v>
      </c>
      <c r="B20" s="64">
        <f>VLOOKUP($A20,'Return Data'!$B$7:$R$2843,3,0)</f>
        <v>44393</v>
      </c>
      <c r="C20" s="65">
        <f>VLOOKUP($A20,'Return Data'!$B$7:$R$2843,4,0)</f>
        <v>49.29</v>
      </c>
      <c r="D20" s="65">
        <f>VLOOKUP($A20,'Return Data'!$B$7:$R$2843,10,0)</f>
        <v>9.5333000000000006</v>
      </c>
      <c r="E20" s="66">
        <f t="shared" si="0"/>
        <v>28</v>
      </c>
      <c r="F20" s="65">
        <f>VLOOKUP($A20,'Return Data'!$B$7:$R$2843,11,0)</f>
        <v>9.2420000000000009</v>
      </c>
      <c r="G20" s="66">
        <f t="shared" si="1"/>
        <v>28</v>
      </c>
      <c r="H20" s="65">
        <f>VLOOKUP($A20,'Return Data'!$B$7:$R$2843,12,0)</f>
        <v>30.465900000000001</v>
      </c>
      <c r="I20" s="66">
        <f t="shared" si="2"/>
        <v>27</v>
      </c>
      <c r="J20" s="65">
        <f>VLOOKUP($A20,'Return Data'!$B$7:$R$2843,13,0)</f>
        <v>43.870399999999997</v>
      </c>
      <c r="K20" s="66">
        <f t="shared" si="3"/>
        <v>26</v>
      </c>
      <c r="L20" s="65">
        <f>VLOOKUP($A20,'Return Data'!$B$7:$R$2843,17,0)</f>
        <v>19.240300000000001</v>
      </c>
      <c r="M20" s="66">
        <f t="shared" si="4"/>
        <v>13</v>
      </c>
      <c r="N20" s="65">
        <f>VLOOKUP($A20,'Return Data'!$B$7:$R$2843,14,0)</f>
        <v>13.3872</v>
      </c>
      <c r="O20" s="66">
        <f t="shared" si="5"/>
        <v>24</v>
      </c>
      <c r="P20" s="65">
        <f>VLOOKUP($A20,'Return Data'!$B$7:$R$2843,15,0)</f>
        <v>14.178900000000001</v>
      </c>
      <c r="Q20" s="66">
        <f t="shared" si="6"/>
        <v>11</v>
      </c>
      <c r="R20" s="65">
        <f>VLOOKUP($A20,'Return Data'!$B$7:$R$2843,16,0)</f>
        <v>13.1121</v>
      </c>
      <c r="S20" s="67">
        <f t="shared" si="7"/>
        <v>23</v>
      </c>
    </row>
    <row r="21" spans="1:19" x14ac:dyDescent="0.3">
      <c r="A21" s="63" t="s">
        <v>975</v>
      </c>
      <c r="B21" s="64">
        <f>VLOOKUP($A21,'Return Data'!$B$7:$R$2843,3,0)</f>
        <v>44393</v>
      </c>
      <c r="C21" s="65">
        <f>VLOOKUP($A21,'Return Data'!$B$7:$R$2843,4,0)</f>
        <v>30.42</v>
      </c>
      <c r="D21" s="65">
        <f>VLOOKUP($A21,'Return Data'!$B$7:$R$2843,10,0)</f>
        <v>8.9542000000000002</v>
      </c>
      <c r="E21" s="66">
        <f t="shared" si="0"/>
        <v>29</v>
      </c>
      <c r="F21" s="65">
        <f>VLOOKUP($A21,'Return Data'!$B$7:$R$2843,11,0)</f>
        <v>8.8371999999999993</v>
      </c>
      <c r="G21" s="66">
        <f t="shared" si="1"/>
        <v>29</v>
      </c>
      <c r="H21" s="65">
        <f>VLOOKUP($A21,'Return Data'!$B$7:$R$2843,12,0)</f>
        <v>30.278400000000001</v>
      </c>
      <c r="I21" s="66">
        <f t="shared" si="2"/>
        <v>28</v>
      </c>
      <c r="J21" s="65">
        <f>VLOOKUP($A21,'Return Data'!$B$7:$R$2843,13,0)</f>
        <v>42.282499999999999</v>
      </c>
      <c r="K21" s="66">
        <f t="shared" si="3"/>
        <v>28</v>
      </c>
      <c r="L21" s="65">
        <f>VLOOKUP($A21,'Return Data'!$B$7:$R$2843,17,0)</f>
        <v>13.585800000000001</v>
      </c>
      <c r="M21" s="66">
        <f t="shared" si="4"/>
        <v>28</v>
      </c>
      <c r="N21" s="65">
        <f>VLOOKUP($A21,'Return Data'!$B$7:$R$2843,14,0)</f>
        <v>11.1609</v>
      </c>
      <c r="O21" s="66">
        <f t="shared" si="5"/>
        <v>27</v>
      </c>
      <c r="P21" s="65">
        <f>VLOOKUP($A21,'Return Data'!$B$7:$R$2843,15,0)</f>
        <v>13.206</v>
      </c>
      <c r="Q21" s="66">
        <f t="shared" si="6"/>
        <v>22</v>
      </c>
      <c r="R21" s="65">
        <f>VLOOKUP($A21,'Return Data'!$B$7:$R$2843,16,0)</f>
        <v>12.9984</v>
      </c>
      <c r="S21" s="67">
        <f t="shared" si="7"/>
        <v>24</v>
      </c>
    </row>
    <row r="22" spans="1:19" x14ac:dyDescent="0.3">
      <c r="A22" s="63" t="s">
        <v>977</v>
      </c>
      <c r="B22" s="64">
        <f>VLOOKUP($A22,'Return Data'!$B$7:$R$2843,3,0)</f>
        <v>44393</v>
      </c>
      <c r="C22" s="65">
        <f>VLOOKUP($A22,'Return Data'!$B$7:$R$2843,4,0)</f>
        <v>45.73</v>
      </c>
      <c r="D22" s="65">
        <f>VLOOKUP($A22,'Return Data'!$B$7:$R$2843,10,0)</f>
        <v>15.801500000000001</v>
      </c>
      <c r="E22" s="66">
        <f t="shared" si="0"/>
        <v>1</v>
      </c>
      <c r="F22" s="65">
        <f>VLOOKUP($A22,'Return Data'!$B$7:$R$2843,11,0)</f>
        <v>16.3613</v>
      </c>
      <c r="G22" s="66">
        <f t="shared" si="1"/>
        <v>4</v>
      </c>
      <c r="H22" s="65">
        <f>VLOOKUP($A22,'Return Data'!$B$7:$R$2843,12,0)</f>
        <v>36.711500000000001</v>
      </c>
      <c r="I22" s="66">
        <f t="shared" si="2"/>
        <v>20</v>
      </c>
      <c r="J22" s="65">
        <f>VLOOKUP($A22,'Return Data'!$B$7:$R$2843,13,0)</f>
        <v>48.6188</v>
      </c>
      <c r="K22" s="66">
        <f t="shared" si="3"/>
        <v>19</v>
      </c>
      <c r="L22" s="65">
        <f>VLOOKUP($A22,'Return Data'!$B$7:$R$2843,17,0)</f>
        <v>20.153400000000001</v>
      </c>
      <c r="M22" s="66">
        <f t="shared" si="4"/>
        <v>10</v>
      </c>
      <c r="N22" s="65">
        <f>VLOOKUP($A22,'Return Data'!$B$7:$R$2843,14,0)</f>
        <v>14.565899999999999</v>
      </c>
      <c r="O22" s="66">
        <f t="shared" si="5"/>
        <v>13</v>
      </c>
      <c r="P22" s="65">
        <f>VLOOKUP($A22,'Return Data'!$B$7:$R$2843,15,0)</f>
        <v>14.6776</v>
      </c>
      <c r="Q22" s="66">
        <f t="shared" si="6"/>
        <v>6</v>
      </c>
      <c r="R22" s="65">
        <f>VLOOKUP($A22,'Return Data'!$B$7:$R$2843,16,0)</f>
        <v>15.842499999999999</v>
      </c>
      <c r="S22" s="67">
        <f t="shared" si="7"/>
        <v>7</v>
      </c>
    </row>
    <row r="23" spans="1:19" x14ac:dyDescent="0.3">
      <c r="A23" s="63" t="s">
        <v>979</v>
      </c>
      <c r="B23" s="64">
        <f>VLOOKUP($A23,'Return Data'!$B$7:$R$2843,3,0)</f>
        <v>44393</v>
      </c>
      <c r="C23" s="65">
        <f>VLOOKUP($A23,'Return Data'!$B$7:$R$2843,4,0)</f>
        <v>98.975200000000001</v>
      </c>
      <c r="D23" s="65">
        <f>VLOOKUP($A23,'Return Data'!$B$7:$R$2843,10,0)</f>
        <v>9.6123999999999992</v>
      </c>
      <c r="E23" s="66">
        <f t="shared" si="0"/>
        <v>27</v>
      </c>
      <c r="F23" s="65">
        <f>VLOOKUP($A23,'Return Data'!$B$7:$R$2843,11,0)</f>
        <v>10.4956</v>
      </c>
      <c r="G23" s="66">
        <f t="shared" si="1"/>
        <v>24</v>
      </c>
      <c r="H23" s="65">
        <f>VLOOKUP($A23,'Return Data'!$B$7:$R$2843,12,0)</f>
        <v>27.019400000000001</v>
      </c>
      <c r="I23" s="66">
        <f t="shared" si="2"/>
        <v>29</v>
      </c>
      <c r="J23" s="65">
        <f>VLOOKUP($A23,'Return Data'!$B$7:$R$2843,13,0)</f>
        <v>35.1524</v>
      </c>
      <c r="K23" s="66">
        <f t="shared" si="3"/>
        <v>29</v>
      </c>
      <c r="L23" s="65">
        <f>VLOOKUP($A23,'Return Data'!$B$7:$R$2843,17,0)</f>
        <v>17.6312</v>
      </c>
      <c r="M23" s="66">
        <f t="shared" si="4"/>
        <v>23</v>
      </c>
      <c r="N23" s="65">
        <f>VLOOKUP($A23,'Return Data'!$B$7:$R$2843,14,0)</f>
        <v>12.721399999999999</v>
      </c>
      <c r="O23" s="66">
        <f t="shared" si="5"/>
        <v>25</v>
      </c>
      <c r="P23" s="65">
        <f>VLOOKUP($A23,'Return Data'!$B$7:$R$2843,15,0)</f>
        <v>11.4336</v>
      </c>
      <c r="Q23" s="66">
        <f t="shared" si="6"/>
        <v>26</v>
      </c>
      <c r="R23" s="65">
        <f>VLOOKUP($A23,'Return Data'!$B$7:$R$2843,16,0)</f>
        <v>12.497999999999999</v>
      </c>
      <c r="S23" s="67">
        <f t="shared" si="7"/>
        <v>25</v>
      </c>
    </row>
    <row r="24" spans="1:19" x14ac:dyDescent="0.3">
      <c r="A24" s="63" t="s">
        <v>1910</v>
      </c>
      <c r="B24" s="64">
        <f>VLOOKUP($A24,'Return Data'!$B$7:$R$2843,3,0)</f>
        <v>44393</v>
      </c>
      <c r="C24" s="65">
        <f>VLOOKUP($A24,'Return Data'!$B$7:$R$2843,4,0)</f>
        <v>380.15499999999997</v>
      </c>
      <c r="D24" s="65">
        <f>VLOOKUP($A24,'Return Data'!$B$7:$R$2843,10,0)</f>
        <v>11.956200000000001</v>
      </c>
      <c r="E24" s="66">
        <f t="shared" si="0"/>
        <v>8</v>
      </c>
      <c r="F24" s="65">
        <f>VLOOKUP($A24,'Return Data'!$B$7:$R$2843,11,0)</f>
        <v>14.680300000000001</v>
      </c>
      <c r="G24" s="66">
        <f t="shared" si="1"/>
        <v>7</v>
      </c>
      <c r="H24" s="65">
        <f>VLOOKUP($A24,'Return Data'!$B$7:$R$2843,12,0)</f>
        <v>39.460900000000002</v>
      </c>
      <c r="I24" s="66">
        <f t="shared" si="2"/>
        <v>11</v>
      </c>
      <c r="J24" s="65">
        <f>VLOOKUP($A24,'Return Data'!$B$7:$R$2843,13,0)</f>
        <v>53.879600000000003</v>
      </c>
      <c r="K24" s="66">
        <f t="shared" si="3"/>
        <v>8</v>
      </c>
      <c r="L24" s="65">
        <f>VLOOKUP($A24,'Return Data'!$B$7:$R$2843,17,0)</f>
        <v>23.048999999999999</v>
      </c>
      <c r="M24" s="66">
        <f t="shared" si="4"/>
        <v>3</v>
      </c>
      <c r="N24" s="65">
        <f>VLOOKUP($A24,'Return Data'!$B$7:$R$2843,14,0)</f>
        <v>17.2241</v>
      </c>
      <c r="O24" s="66">
        <f t="shared" si="5"/>
        <v>3</v>
      </c>
      <c r="P24" s="65">
        <f>VLOOKUP($A24,'Return Data'!$B$7:$R$2843,15,0)</f>
        <v>15.079700000000001</v>
      </c>
      <c r="Q24" s="66">
        <f t="shared" si="6"/>
        <v>5</v>
      </c>
      <c r="R24" s="65">
        <f>VLOOKUP($A24,'Return Data'!$B$7:$R$2843,16,0)</f>
        <v>15.4885</v>
      </c>
      <c r="S24" s="67">
        <f t="shared" si="7"/>
        <v>8</v>
      </c>
    </row>
    <row r="25" spans="1:19" x14ac:dyDescent="0.3">
      <c r="A25" s="63" t="s">
        <v>980</v>
      </c>
      <c r="B25" s="64">
        <f>VLOOKUP($A25,'Return Data'!$B$7:$R$2843,3,0)</f>
        <v>44393</v>
      </c>
      <c r="C25" s="65">
        <f>VLOOKUP($A25,'Return Data'!$B$7:$R$2843,4,0)</f>
        <v>40.265000000000001</v>
      </c>
      <c r="D25" s="65">
        <f>VLOOKUP($A25,'Return Data'!$B$7:$R$2843,10,0)</f>
        <v>10.563499999999999</v>
      </c>
      <c r="E25" s="66">
        <f t="shared" si="0"/>
        <v>21</v>
      </c>
      <c r="F25" s="65">
        <f>VLOOKUP($A25,'Return Data'!$B$7:$R$2843,11,0)</f>
        <v>12.425000000000001</v>
      </c>
      <c r="G25" s="66">
        <f t="shared" si="1"/>
        <v>14</v>
      </c>
      <c r="H25" s="65">
        <f>VLOOKUP($A25,'Return Data'!$B$7:$R$2843,12,0)</f>
        <v>36.058</v>
      </c>
      <c r="I25" s="66">
        <f t="shared" si="2"/>
        <v>22</v>
      </c>
      <c r="J25" s="65">
        <f>VLOOKUP($A25,'Return Data'!$B$7:$R$2843,13,0)</f>
        <v>48.853999999999999</v>
      </c>
      <c r="K25" s="66">
        <f t="shared" si="3"/>
        <v>17</v>
      </c>
      <c r="L25" s="65">
        <f>VLOOKUP($A25,'Return Data'!$B$7:$R$2843,17,0)</f>
        <v>17.915700000000001</v>
      </c>
      <c r="M25" s="66">
        <f t="shared" si="4"/>
        <v>22</v>
      </c>
      <c r="N25" s="65">
        <f>VLOOKUP($A25,'Return Data'!$B$7:$R$2843,14,0)</f>
        <v>14.1106</v>
      </c>
      <c r="O25" s="66">
        <f t="shared" si="5"/>
        <v>17</v>
      </c>
      <c r="P25" s="65">
        <f>VLOOKUP($A25,'Return Data'!$B$7:$R$2843,15,0)</f>
        <v>13.2441</v>
      </c>
      <c r="Q25" s="66">
        <f t="shared" si="6"/>
        <v>20</v>
      </c>
      <c r="R25" s="65">
        <f>VLOOKUP($A25,'Return Data'!$B$7:$R$2843,16,0)</f>
        <v>14.1777</v>
      </c>
      <c r="S25" s="67">
        <f t="shared" si="7"/>
        <v>16</v>
      </c>
    </row>
    <row r="26" spans="1:19" x14ac:dyDescent="0.3">
      <c r="A26" s="63" t="s">
        <v>983</v>
      </c>
      <c r="B26" s="64">
        <f>VLOOKUP($A26,'Return Data'!$B$7:$R$2843,3,0)</f>
        <v>44393</v>
      </c>
      <c r="C26" s="65">
        <f>VLOOKUP($A26,'Return Data'!$B$7:$R$2843,4,0)</f>
        <v>40.3063</v>
      </c>
      <c r="D26" s="65">
        <f>VLOOKUP($A26,'Return Data'!$B$7:$R$2843,10,0)</f>
        <v>10.8894</v>
      </c>
      <c r="E26" s="66">
        <f t="shared" si="0"/>
        <v>16</v>
      </c>
      <c r="F26" s="65">
        <f>VLOOKUP($A26,'Return Data'!$B$7:$R$2843,11,0)</f>
        <v>10.892099999999999</v>
      </c>
      <c r="G26" s="66">
        <f t="shared" si="1"/>
        <v>22</v>
      </c>
      <c r="H26" s="65">
        <f>VLOOKUP($A26,'Return Data'!$B$7:$R$2843,12,0)</f>
        <v>36.6755</v>
      </c>
      <c r="I26" s="66">
        <f t="shared" si="2"/>
        <v>21</v>
      </c>
      <c r="J26" s="65">
        <f>VLOOKUP($A26,'Return Data'!$B$7:$R$2843,13,0)</f>
        <v>46.215899999999998</v>
      </c>
      <c r="K26" s="66">
        <f t="shared" si="3"/>
        <v>23</v>
      </c>
      <c r="L26" s="65">
        <f>VLOOKUP($A26,'Return Data'!$B$7:$R$2843,17,0)</f>
        <v>19.005700000000001</v>
      </c>
      <c r="M26" s="66">
        <f t="shared" si="4"/>
        <v>15</v>
      </c>
      <c r="N26" s="65">
        <f>VLOOKUP($A26,'Return Data'!$B$7:$R$2843,14,0)</f>
        <v>14.0214</v>
      </c>
      <c r="O26" s="66">
        <f t="shared" si="5"/>
        <v>19</v>
      </c>
      <c r="P26" s="65">
        <f>VLOOKUP($A26,'Return Data'!$B$7:$R$2843,15,0)</f>
        <v>13.559100000000001</v>
      </c>
      <c r="Q26" s="66">
        <f t="shared" si="6"/>
        <v>19</v>
      </c>
      <c r="R26" s="65">
        <f>VLOOKUP($A26,'Return Data'!$B$7:$R$2843,16,0)</f>
        <v>13.7407</v>
      </c>
      <c r="S26" s="67">
        <f t="shared" si="7"/>
        <v>19</v>
      </c>
    </row>
    <row r="27" spans="1:19" x14ac:dyDescent="0.3">
      <c r="A27" s="63" t="s">
        <v>984</v>
      </c>
      <c r="B27" s="64">
        <f>VLOOKUP($A27,'Return Data'!$B$7:$R$2843,3,0)</f>
        <v>44393</v>
      </c>
      <c r="C27" s="65">
        <f>VLOOKUP($A27,'Return Data'!$B$7:$R$2843,4,0)</f>
        <v>15.1244</v>
      </c>
      <c r="D27" s="65">
        <f>VLOOKUP($A27,'Return Data'!$B$7:$R$2843,10,0)</f>
        <v>12.3614</v>
      </c>
      <c r="E27" s="66">
        <f t="shared" si="0"/>
        <v>6</v>
      </c>
      <c r="F27" s="65">
        <f>VLOOKUP($A27,'Return Data'!$B$7:$R$2843,11,0)</f>
        <v>15.158899999999999</v>
      </c>
      <c r="G27" s="66">
        <f t="shared" si="1"/>
        <v>5</v>
      </c>
      <c r="H27" s="65">
        <f>VLOOKUP($A27,'Return Data'!$B$7:$R$2843,12,0)</f>
        <v>44.823999999999998</v>
      </c>
      <c r="I27" s="66">
        <f t="shared" si="2"/>
        <v>4</v>
      </c>
      <c r="J27" s="65">
        <f>VLOOKUP($A27,'Return Data'!$B$7:$R$2843,13,0)</f>
        <v>55.1571</v>
      </c>
      <c r="K27" s="66">
        <f t="shared" si="3"/>
        <v>6</v>
      </c>
      <c r="L27" s="65">
        <f>VLOOKUP($A27,'Return Data'!$B$7:$R$2843,17,0)</f>
        <v>21.624400000000001</v>
      </c>
      <c r="M27" s="66">
        <f t="shared" si="4"/>
        <v>4</v>
      </c>
      <c r="N27" s="65"/>
      <c r="O27" s="66"/>
      <c r="P27" s="65"/>
      <c r="Q27" s="66"/>
      <c r="R27" s="65">
        <f>VLOOKUP($A27,'Return Data'!$B$7:$R$2843,16,0)</f>
        <v>19.342300000000002</v>
      </c>
      <c r="S27" s="67">
        <f t="shared" si="7"/>
        <v>1</v>
      </c>
    </row>
    <row r="28" spans="1:19" x14ac:dyDescent="0.3">
      <c r="A28" s="63" t="s">
        <v>986</v>
      </c>
      <c r="B28" s="64">
        <f>VLOOKUP($A28,'Return Data'!$B$7:$R$2843,3,0)</f>
        <v>44393</v>
      </c>
      <c r="C28" s="65">
        <f>VLOOKUP($A28,'Return Data'!$B$7:$R$2843,4,0)</f>
        <v>78.430999999999997</v>
      </c>
      <c r="D28" s="65">
        <f>VLOOKUP($A28,'Return Data'!$B$7:$R$2843,10,0)</f>
        <v>12.2142</v>
      </c>
      <c r="E28" s="66">
        <f t="shared" si="0"/>
        <v>7</v>
      </c>
      <c r="F28" s="65">
        <f>VLOOKUP($A28,'Return Data'!$B$7:$R$2843,11,0)</f>
        <v>13.2774</v>
      </c>
      <c r="G28" s="66">
        <f t="shared" si="1"/>
        <v>8</v>
      </c>
      <c r="H28" s="65">
        <f>VLOOKUP($A28,'Return Data'!$B$7:$R$2843,12,0)</f>
        <v>37.818300000000001</v>
      </c>
      <c r="I28" s="66">
        <f t="shared" si="2"/>
        <v>14</v>
      </c>
      <c r="J28" s="65">
        <f>VLOOKUP($A28,'Return Data'!$B$7:$R$2843,13,0)</f>
        <v>51.859699999999997</v>
      </c>
      <c r="K28" s="66">
        <f t="shared" si="3"/>
        <v>12</v>
      </c>
      <c r="L28" s="65">
        <f>VLOOKUP($A28,'Return Data'!$B$7:$R$2843,17,0)</f>
        <v>19.7715</v>
      </c>
      <c r="M28" s="66">
        <f t="shared" si="4"/>
        <v>12</v>
      </c>
      <c r="N28" s="65">
        <f>VLOOKUP($A28,'Return Data'!$B$7:$R$2843,14,0)</f>
        <v>17.035</v>
      </c>
      <c r="O28" s="66">
        <f t="shared" ref="O28:O36" si="8">RANK(N28,N$8:N$36,0)</f>
        <v>4</v>
      </c>
      <c r="P28" s="65">
        <f>VLOOKUP($A28,'Return Data'!$B$7:$R$2843,15,0)</f>
        <v>16.7302</v>
      </c>
      <c r="Q28" s="66">
        <f t="shared" ref="Q28:Q36" si="9">RANK(P28,P$8:P$36,0)</f>
        <v>3</v>
      </c>
      <c r="R28" s="65">
        <f>VLOOKUP($A28,'Return Data'!$B$7:$R$2843,16,0)</f>
        <v>18.1904</v>
      </c>
      <c r="S28" s="67">
        <f t="shared" si="7"/>
        <v>2</v>
      </c>
    </row>
    <row r="29" spans="1:19" x14ac:dyDescent="0.3">
      <c r="A29" s="63" t="s">
        <v>2020</v>
      </c>
      <c r="B29" s="64">
        <f>VLOOKUP($A29,'Return Data'!$B$7:$R$2843,3,0)</f>
        <v>44393</v>
      </c>
      <c r="C29" s="65">
        <f>VLOOKUP($A29,'Return Data'!$B$7:$R$2843,4,0)</f>
        <v>35.68</v>
      </c>
      <c r="D29" s="65">
        <f>VLOOKUP($A29,'Return Data'!$B$7:$R$2843,10,0)</f>
        <v>11.8604</v>
      </c>
      <c r="E29" s="66">
        <f t="shared" si="0"/>
        <v>9</v>
      </c>
      <c r="F29" s="65">
        <f>VLOOKUP($A29,'Return Data'!$B$7:$R$2843,11,0)</f>
        <v>13.147</v>
      </c>
      <c r="G29" s="66">
        <f t="shared" si="1"/>
        <v>9</v>
      </c>
      <c r="H29" s="65">
        <f>VLOOKUP($A29,'Return Data'!$B$7:$R$2843,12,0)</f>
        <v>40.005600000000001</v>
      </c>
      <c r="I29" s="66">
        <f t="shared" si="2"/>
        <v>10</v>
      </c>
      <c r="J29" s="65">
        <f>VLOOKUP($A29,'Return Data'!$B$7:$R$2843,13,0)</f>
        <v>49.793199999999999</v>
      </c>
      <c r="K29" s="66">
        <f t="shared" si="3"/>
        <v>15</v>
      </c>
      <c r="L29" s="65">
        <f>VLOOKUP($A29,'Return Data'!$B$7:$R$2843,17,0)</f>
        <v>18.6906</v>
      </c>
      <c r="M29" s="66">
        <f t="shared" si="4"/>
        <v>17</v>
      </c>
      <c r="N29" s="65">
        <f>VLOOKUP($A29,'Return Data'!$B$7:$R$2843,14,0)</f>
        <v>14.528700000000001</v>
      </c>
      <c r="O29" s="66">
        <f t="shared" si="8"/>
        <v>15</v>
      </c>
      <c r="P29" s="65">
        <f>VLOOKUP($A29,'Return Data'!$B$7:$R$2843,15,0)</f>
        <v>13.856400000000001</v>
      </c>
      <c r="Q29" s="66">
        <f t="shared" si="9"/>
        <v>14</v>
      </c>
      <c r="R29" s="65">
        <f>VLOOKUP($A29,'Return Data'!$B$7:$R$2843,16,0)</f>
        <v>13.7806</v>
      </c>
      <c r="S29" s="67">
        <f t="shared" si="7"/>
        <v>18</v>
      </c>
    </row>
    <row r="30" spans="1:19" x14ac:dyDescent="0.3">
      <c r="A30" s="63" t="s">
        <v>989</v>
      </c>
      <c r="B30" s="64">
        <f>VLOOKUP($A30,'Return Data'!$B$7:$R$2843,3,0)</f>
        <v>44393</v>
      </c>
      <c r="C30" s="65">
        <f>VLOOKUP($A30,'Return Data'!$B$7:$R$2843,4,0)</f>
        <v>48.560699999999997</v>
      </c>
      <c r="D30" s="65">
        <f>VLOOKUP($A30,'Return Data'!$B$7:$R$2843,10,0)</f>
        <v>13.2476</v>
      </c>
      <c r="E30" s="66">
        <f t="shared" si="0"/>
        <v>4</v>
      </c>
      <c r="F30" s="65">
        <f>VLOOKUP($A30,'Return Data'!$B$7:$R$2843,11,0)</f>
        <v>14.722300000000001</v>
      </c>
      <c r="G30" s="66">
        <f t="shared" si="1"/>
        <v>6</v>
      </c>
      <c r="H30" s="65">
        <f>VLOOKUP($A30,'Return Data'!$B$7:$R$2843,12,0)</f>
        <v>49.324300000000001</v>
      </c>
      <c r="I30" s="66">
        <f t="shared" si="2"/>
        <v>2</v>
      </c>
      <c r="J30" s="65">
        <f>VLOOKUP($A30,'Return Data'!$B$7:$R$2843,13,0)</f>
        <v>58.052</v>
      </c>
      <c r="K30" s="66">
        <f t="shared" si="3"/>
        <v>2</v>
      </c>
      <c r="L30" s="65">
        <f>VLOOKUP($A30,'Return Data'!$B$7:$R$2843,17,0)</f>
        <v>13.858000000000001</v>
      </c>
      <c r="M30" s="66">
        <f t="shared" si="4"/>
        <v>27</v>
      </c>
      <c r="N30" s="65">
        <f>VLOOKUP($A30,'Return Data'!$B$7:$R$2843,14,0)</f>
        <v>13.896100000000001</v>
      </c>
      <c r="O30" s="66">
        <f t="shared" si="8"/>
        <v>22</v>
      </c>
      <c r="P30" s="65">
        <f>VLOOKUP($A30,'Return Data'!$B$7:$R$2843,15,0)</f>
        <v>14.103300000000001</v>
      </c>
      <c r="Q30" s="66">
        <f t="shared" si="9"/>
        <v>12</v>
      </c>
      <c r="R30" s="65">
        <f>VLOOKUP($A30,'Return Data'!$B$7:$R$2843,16,0)</f>
        <v>15.123100000000001</v>
      </c>
      <c r="S30" s="67">
        <f t="shared" si="7"/>
        <v>13</v>
      </c>
    </row>
    <row r="31" spans="1:19" x14ac:dyDescent="0.3">
      <c r="A31" s="63" t="s">
        <v>991</v>
      </c>
      <c r="B31" s="64">
        <f>VLOOKUP($A31,'Return Data'!$B$7:$R$2843,3,0)</f>
        <v>44393</v>
      </c>
      <c r="C31" s="65">
        <f>VLOOKUP($A31,'Return Data'!$B$7:$R$2843,4,0)</f>
        <v>262.64999999999998</v>
      </c>
      <c r="D31" s="65">
        <f>VLOOKUP($A31,'Return Data'!$B$7:$R$2843,10,0)</f>
        <v>11.7089</v>
      </c>
      <c r="E31" s="66">
        <f t="shared" si="0"/>
        <v>10</v>
      </c>
      <c r="F31" s="65">
        <f>VLOOKUP($A31,'Return Data'!$B$7:$R$2843,11,0)</f>
        <v>12.416499999999999</v>
      </c>
      <c r="G31" s="66">
        <f t="shared" si="1"/>
        <v>15</v>
      </c>
      <c r="H31" s="65">
        <f>VLOOKUP($A31,'Return Data'!$B$7:$R$2843,12,0)</f>
        <v>37.960900000000002</v>
      </c>
      <c r="I31" s="66">
        <f t="shared" si="2"/>
        <v>13</v>
      </c>
      <c r="J31" s="65">
        <f>VLOOKUP($A31,'Return Data'!$B$7:$R$2843,13,0)</f>
        <v>52.119799999999998</v>
      </c>
      <c r="K31" s="66">
        <f t="shared" si="3"/>
        <v>11</v>
      </c>
      <c r="L31" s="65">
        <f>VLOOKUP($A31,'Return Data'!$B$7:$R$2843,17,0)</f>
        <v>18.819600000000001</v>
      </c>
      <c r="M31" s="66">
        <f t="shared" si="4"/>
        <v>16</v>
      </c>
      <c r="N31" s="65">
        <f>VLOOKUP($A31,'Return Data'!$B$7:$R$2843,14,0)</f>
        <v>14.538</v>
      </c>
      <c r="O31" s="66">
        <f t="shared" si="8"/>
        <v>14</v>
      </c>
      <c r="P31" s="65">
        <f>VLOOKUP($A31,'Return Data'!$B$7:$R$2843,15,0)</f>
        <v>13.804600000000001</v>
      </c>
      <c r="Q31" s="66">
        <f t="shared" si="9"/>
        <v>16</v>
      </c>
      <c r="R31" s="65">
        <f>VLOOKUP($A31,'Return Data'!$B$7:$R$2843,16,0)</f>
        <v>15.293100000000001</v>
      </c>
      <c r="S31" s="67">
        <f t="shared" si="7"/>
        <v>10</v>
      </c>
    </row>
    <row r="32" spans="1:19" x14ac:dyDescent="0.3">
      <c r="A32" s="63" t="s">
        <v>992</v>
      </c>
      <c r="B32" s="64">
        <f>VLOOKUP($A32,'Return Data'!$B$7:$R$2843,3,0)</f>
        <v>44393</v>
      </c>
      <c r="C32" s="65">
        <f>VLOOKUP($A32,'Return Data'!$B$7:$R$2843,4,0)</f>
        <v>60.672199999999997</v>
      </c>
      <c r="D32" s="65">
        <f>VLOOKUP($A32,'Return Data'!$B$7:$R$2843,10,0)</f>
        <v>9.7175999999999991</v>
      </c>
      <c r="E32" s="66">
        <f t="shared" si="0"/>
        <v>26</v>
      </c>
      <c r="F32" s="65">
        <f>VLOOKUP($A32,'Return Data'!$B$7:$R$2843,11,0)</f>
        <v>12.928100000000001</v>
      </c>
      <c r="G32" s="66">
        <f t="shared" si="1"/>
        <v>13</v>
      </c>
      <c r="H32" s="65">
        <f>VLOOKUP($A32,'Return Data'!$B$7:$R$2843,12,0)</f>
        <v>43.220100000000002</v>
      </c>
      <c r="I32" s="66">
        <f t="shared" si="2"/>
        <v>6</v>
      </c>
      <c r="J32" s="65">
        <f>VLOOKUP($A32,'Return Data'!$B$7:$R$2843,13,0)</f>
        <v>55.412300000000002</v>
      </c>
      <c r="K32" s="66">
        <f t="shared" si="3"/>
        <v>4</v>
      </c>
      <c r="L32" s="65">
        <f>VLOOKUP($A32,'Return Data'!$B$7:$R$2843,17,0)</f>
        <v>19.818200000000001</v>
      </c>
      <c r="M32" s="66">
        <f t="shared" si="4"/>
        <v>11</v>
      </c>
      <c r="N32" s="65">
        <f>VLOOKUP($A32,'Return Data'!$B$7:$R$2843,14,0)</f>
        <v>15.35</v>
      </c>
      <c r="O32" s="66">
        <f t="shared" si="8"/>
        <v>8</v>
      </c>
      <c r="P32" s="65">
        <f>VLOOKUP($A32,'Return Data'!$B$7:$R$2843,15,0)</f>
        <v>13.838100000000001</v>
      </c>
      <c r="Q32" s="66">
        <f t="shared" si="9"/>
        <v>15</v>
      </c>
      <c r="R32" s="65">
        <f>VLOOKUP($A32,'Return Data'!$B$7:$R$2843,16,0)</f>
        <v>16.285599999999999</v>
      </c>
      <c r="S32" s="67">
        <f t="shared" si="7"/>
        <v>4</v>
      </c>
    </row>
    <row r="33" spans="1:19" x14ac:dyDescent="0.3">
      <c r="A33" s="63" t="s">
        <v>995</v>
      </c>
      <c r="B33" s="64">
        <f>VLOOKUP($A33,'Return Data'!$B$7:$R$2843,3,0)</f>
        <v>44393</v>
      </c>
      <c r="C33" s="65">
        <f>VLOOKUP($A33,'Return Data'!$B$7:$R$2843,4,0)</f>
        <v>336.92189999999999</v>
      </c>
      <c r="D33" s="65">
        <f>VLOOKUP($A33,'Return Data'!$B$7:$R$2843,10,0)</f>
        <v>12.687099999999999</v>
      </c>
      <c r="E33" s="66">
        <f t="shared" si="0"/>
        <v>5</v>
      </c>
      <c r="F33" s="65">
        <f>VLOOKUP($A33,'Return Data'!$B$7:$R$2843,11,0)</f>
        <v>16.702500000000001</v>
      </c>
      <c r="G33" s="66">
        <f t="shared" si="1"/>
        <v>3</v>
      </c>
      <c r="H33" s="65">
        <f>VLOOKUP($A33,'Return Data'!$B$7:$R$2843,12,0)</f>
        <v>44.476199999999999</v>
      </c>
      <c r="I33" s="66">
        <f t="shared" si="2"/>
        <v>5</v>
      </c>
      <c r="J33" s="65">
        <f>VLOOKUP($A33,'Return Data'!$B$7:$R$2843,13,0)</f>
        <v>56.044400000000003</v>
      </c>
      <c r="K33" s="66">
        <f t="shared" si="3"/>
        <v>3</v>
      </c>
      <c r="L33" s="65">
        <f>VLOOKUP($A33,'Return Data'!$B$7:$R$2843,17,0)</f>
        <v>17.307400000000001</v>
      </c>
      <c r="M33" s="66">
        <f t="shared" si="4"/>
        <v>24</v>
      </c>
      <c r="N33" s="65">
        <f>VLOOKUP($A33,'Return Data'!$B$7:$R$2843,14,0)</f>
        <v>14.989100000000001</v>
      </c>
      <c r="O33" s="66">
        <f t="shared" si="8"/>
        <v>11</v>
      </c>
      <c r="P33" s="65">
        <f>VLOOKUP($A33,'Return Data'!$B$7:$R$2843,15,0)</f>
        <v>13.6273</v>
      </c>
      <c r="Q33" s="66">
        <f t="shared" si="9"/>
        <v>17</v>
      </c>
      <c r="R33" s="65">
        <f>VLOOKUP($A33,'Return Data'!$B$7:$R$2843,16,0)</f>
        <v>14.1729</v>
      </c>
      <c r="S33" s="67">
        <f t="shared" si="7"/>
        <v>17</v>
      </c>
    </row>
    <row r="34" spans="1:19" x14ac:dyDescent="0.3">
      <c r="A34" s="63" t="s">
        <v>996</v>
      </c>
      <c r="B34" s="64">
        <f>VLOOKUP($A34,'Return Data'!$B$7:$R$2843,3,0)</f>
        <v>44393</v>
      </c>
      <c r="C34" s="65">
        <f>VLOOKUP($A34,'Return Data'!$B$7:$R$2843,4,0)</f>
        <v>102.41</v>
      </c>
      <c r="D34" s="65">
        <f>VLOOKUP($A34,'Return Data'!$B$7:$R$2843,10,0)</f>
        <v>10.9414</v>
      </c>
      <c r="E34" s="66">
        <f t="shared" si="0"/>
        <v>15</v>
      </c>
      <c r="F34" s="65">
        <f>VLOOKUP($A34,'Return Data'!$B$7:$R$2843,11,0)</f>
        <v>10.7135</v>
      </c>
      <c r="G34" s="66">
        <f t="shared" si="1"/>
        <v>23</v>
      </c>
      <c r="H34" s="65">
        <f>VLOOKUP($A34,'Return Data'!$B$7:$R$2843,12,0)</f>
        <v>31.11</v>
      </c>
      <c r="I34" s="66">
        <f t="shared" si="2"/>
        <v>26</v>
      </c>
      <c r="J34" s="65">
        <f>VLOOKUP($A34,'Return Data'!$B$7:$R$2843,13,0)</f>
        <v>43.250799999999998</v>
      </c>
      <c r="K34" s="66">
        <f t="shared" si="3"/>
        <v>27</v>
      </c>
      <c r="L34" s="65">
        <f>VLOOKUP($A34,'Return Data'!$B$7:$R$2843,17,0)</f>
        <v>14.672800000000001</v>
      </c>
      <c r="M34" s="66">
        <f t="shared" si="4"/>
        <v>26</v>
      </c>
      <c r="N34" s="65">
        <f>VLOOKUP($A34,'Return Data'!$B$7:$R$2843,14,0)</f>
        <v>10.808</v>
      </c>
      <c r="O34" s="66">
        <f t="shared" si="8"/>
        <v>28</v>
      </c>
      <c r="P34" s="65">
        <f>VLOOKUP($A34,'Return Data'!$B$7:$R$2843,15,0)</f>
        <v>9.4734999999999996</v>
      </c>
      <c r="Q34" s="66">
        <f t="shared" si="9"/>
        <v>27</v>
      </c>
      <c r="R34" s="65">
        <f>VLOOKUP($A34,'Return Data'!$B$7:$R$2843,16,0)</f>
        <v>10.3246</v>
      </c>
      <c r="S34" s="67">
        <f t="shared" si="7"/>
        <v>29</v>
      </c>
    </row>
    <row r="35" spans="1:19" x14ac:dyDescent="0.3">
      <c r="A35" s="63" t="s">
        <v>998</v>
      </c>
      <c r="B35" s="64">
        <f>VLOOKUP($A35,'Return Data'!$B$7:$R$2843,3,0)</f>
        <v>44393</v>
      </c>
      <c r="C35" s="65">
        <f>VLOOKUP($A35,'Return Data'!$B$7:$R$2843,4,0)</f>
        <v>15.52</v>
      </c>
      <c r="D35" s="65">
        <f>VLOOKUP($A35,'Return Data'!$B$7:$R$2843,10,0)</f>
        <v>11.494300000000001</v>
      </c>
      <c r="E35" s="66">
        <f t="shared" si="0"/>
        <v>11</v>
      </c>
      <c r="F35" s="65">
        <f>VLOOKUP($A35,'Return Data'!$B$7:$R$2843,11,0)</f>
        <v>11.976900000000001</v>
      </c>
      <c r="G35" s="66">
        <f t="shared" si="1"/>
        <v>19</v>
      </c>
      <c r="H35" s="65">
        <f>VLOOKUP($A35,'Return Data'!$B$7:$R$2843,12,0)</f>
        <v>37.466799999999999</v>
      </c>
      <c r="I35" s="66">
        <f t="shared" si="2"/>
        <v>16</v>
      </c>
      <c r="J35" s="65">
        <f>VLOOKUP($A35,'Return Data'!$B$7:$R$2843,13,0)</f>
        <v>48.801499999999997</v>
      </c>
      <c r="K35" s="66">
        <f t="shared" si="3"/>
        <v>18</v>
      </c>
      <c r="L35" s="65">
        <f>VLOOKUP($A35,'Return Data'!$B$7:$R$2843,17,0)</f>
        <v>18.538699999999999</v>
      </c>
      <c r="M35" s="66">
        <f t="shared" si="4"/>
        <v>18</v>
      </c>
      <c r="N35" s="65">
        <f>VLOOKUP($A35,'Return Data'!$B$7:$R$2843,14,0)</f>
        <v>13.539</v>
      </c>
      <c r="O35" s="66">
        <f t="shared" si="8"/>
        <v>23</v>
      </c>
      <c r="P35" s="65">
        <f>VLOOKUP($A35,'Return Data'!$B$7:$R$2843,15,0)</f>
        <v>0</v>
      </c>
      <c r="Q35" s="66">
        <f t="shared" si="9"/>
        <v>28</v>
      </c>
      <c r="R35" s="65">
        <f>VLOOKUP($A35,'Return Data'!$B$7:$R$2843,16,0)</f>
        <v>11.078200000000001</v>
      </c>
      <c r="S35" s="67">
        <f t="shared" si="7"/>
        <v>28</v>
      </c>
    </row>
    <row r="36" spans="1:19" x14ac:dyDescent="0.3">
      <c r="A36" s="63" t="s">
        <v>1915</v>
      </c>
      <c r="B36" s="64">
        <f>VLOOKUP($A36,'Return Data'!$B$7:$R$2843,3,0)</f>
        <v>44393</v>
      </c>
      <c r="C36" s="65">
        <f>VLOOKUP($A36,'Return Data'!$B$7:$R$2843,4,0)</f>
        <v>187.3655</v>
      </c>
      <c r="D36" s="65">
        <f>VLOOKUP($A36,'Return Data'!$B$7:$R$2843,10,0)</f>
        <v>10.3375</v>
      </c>
      <c r="E36" s="66">
        <f t="shared" si="0"/>
        <v>23</v>
      </c>
      <c r="F36" s="65">
        <f>VLOOKUP($A36,'Return Data'!$B$7:$R$2843,11,0)</f>
        <v>12.386699999999999</v>
      </c>
      <c r="G36" s="66">
        <f t="shared" si="1"/>
        <v>16</v>
      </c>
      <c r="H36" s="65">
        <f>VLOOKUP($A36,'Return Data'!$B$7:$R$2843,12,0)</f>
        <v>38.986699999999999</v>
      </c>
      <c r="I36" s="66">
        <f t="shared" si="2"/>
        <v>12</v>
      </c>
      <c r="J36" s="65">
        <f>VLOOKUP($A36,'Return Data'!$B$7:$R$2843,13,0)</f>
        <v>53.070799999999998</v>
      </c>
      <c r="K36" s="66">
        <f t="shared" si="3"/>
        <v>10</v>
      </c>
      <c r="L36" s="65">
        <f>VLOOKUP($A36,'Return Data'!$B$7:$R$2843,17,0)</f>
        <v>21.5838</v>
      </c>
      <c r="M36" s="66">
        <f t="shared" si="4"/>
        <v>5</v>
      </c>
      <c r="N36" s="65">
        <f>VLOOKUP($A36,'Return Data'!$B$7:$R$2843,14,0)</f>
        <v>15.667199999999999</v>
      </c>
      <c r="O36" s="66">
        <f t="shared" si="8"/>
        <v>7</v>
      </c>
      <c r="P36" s="65">
        <f>VLOOKUP($A36,'Return Data'!$B$7:$R$2843,15,0)</f>
        <v>14.6486</v>
      </c>
      <c r="Q36" s="66">
        <f t="shared" si="9"/>
        <v>7</v>
      </c>
      <c r="R36" s="65">
        <f>VLOOKUP($A36,'Return Data'!$B$7:$R$2843,16,0)</f>
        <v>14.720700000000001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11.339882758620686</v>
      </c>
      <c r="E38" s="74"/>
      <c r="F38" s="75">
        <f>AVERAGE(F8:F36)</f>
        <v>12.654389655172412</v>
      </c>
      <c r="G38" s="74"/>
      <c r="H38" s="75">
        <f>AVERAGE(H8:H36)</f>
        <v>38.647386206896549</v>
      </c>
      <c r="I38" s="74"/>
      <c r="J38" s="75">
        <f>AVERAGE(J8:J36)</f>
        <v>50.082213793103449</v>
      </c>
      <c r="K38" s="74"/>
      <c r="L38" s="75">
        <f>AVERAGE(L8:L36)</f>
        <v>19.027196551724131</v>
      </c>
      <c r="M38" s="74"/>
      <c r="N38" s="75">
        <f>AVERAGE(N8:N36)</f>
        <v>14.647167857142858</v>
      </c>
      <c r="O38" s="74"/>
      <c r="P38" s="75">
        <f>AVERAGE(P8:P36)</f>
        <v>13.496317857142856</v>
      </c>
      <c r="Q38" s="74"/>
      <c r="R38" s="75">
        <f>AVERAGE(R8:R36)</f>
        <v>14.513910344827588</v>
      </c>
      <c r="S38" s="76"/>
    </row>
    <row r="39" spans="1:19" x14ac:dyDescent="0.3">
      <c r="A39" s="73" t="s">
        <v>28</v>
      </c>
      <c r="B39" s="74"/>
      <c r="C39" s="74"/>
      <c r="D39" s="75">
        <f>MIN(D8:D36)</f>
        <v>8.9542000000000002</v>
      </c>
      <c r="E39" s="74"/>
      <c r="F39" s="75">
        <f>MIN(F8:F36)</f>
        <v>8.8371999999999993</v>
      </c>
      <c r="G39" s="74"/>
      <c r="H39" s="75">
        <f>MIN(H8:H36)</f>
        <v>27.019400000000001</v>
      </c>
      <c r="I39" s="74"/>
      <c r="J39" s="75">
        <f>MIN(J8:J36)</f>
        <v>35.1524</v>
      </c>
      <c r="K39" s="74"/>
      <c r="L39" s="75">
        <f>MIN(L8:L36)</f>
        <v>12.416399999999999</v>
      </c>
      <c r="M39" s="74"/>
      <c r="N39" s="75">
        <f>MIN(N8:N36)</f>
        <v>10.808</v>
      </c>
      <c r="O39" s="74"/>
      <c r="P39" s="75">
        <f>MIN(P8:P36)</f>
        <v>0</v>
      </c>
      <c r="Q39" s="74"/>
      <c r="R39" s="75">
        <f>MIN(R8:R36)</f>
        <v>10.3246</v>
      </c>
      <c r="S39" s="76"/>
    </row>
    <row r="40" spans="1:19" ht="15" thickBot="1" x14ac:dyDescent="0.35">
      <c r="A40" s="77" t="s">
        <v>29</v>
      </c>
      <c r="B40" s="78"/>
      <c r="C40" s="78"/>
      <c r="D40" s="79">
        <f>MAX(D8:D36)</f>
        <v>15.801500000000001</v>
      </c>
      <c r="E40" s="78"/>
      <c r="F40" s="79">
        <f>MAX(F8:F36)</f>
        <v>17.450299999999999</v>
      </c>
      <c r="G40" s="78"/>
      <c r="H40" s="79">
        <f>MAX(H8:H36)</f>
        <v>53.749499999999998</v>
      </c>
      <c r="I40" s="78"/>
      <c r="J40" s="79">
        <f>MAX(J8:J36)</f>
        <v>64.722300000000004</v>
      </c>
      <c r="K40" s="78"/>
      <c r="L40" s="79">
        <f>MAX(L8:L36)</f>
        <v>25.534199999999998</v>
      </c>
      <c r="M40" s="78"/>
      <c r="N40" s="79">
        <f>MAX(N8:N36)</f>
        <v>19.151900000000001</v>
      </c>
      <c r="O40" s="78"/>
      <c r="P40" s="79">
        <f>MAX(P8:P36)</f>
        <v>18.007000000000001</v>
      </c>
      <c r="Q40" s="78"/>
      <c r="R40" s="79">
        <f>MAX(R8:R36)</f>
        <v>19.342300000000002</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44393</v>
      </c>
      <c r="C8" s="65">
        <f>VLOOKUP($A8,'Return Data'!$B$7:$R$2843,4,0)</f>
        <v>67.337199999999996</v>
      </c>
      <c r="D8" s="65">
        <f>VLOOKUP($A8,'Return Data'!$B$7:$R$2843,9,0)</f>
        <v>-1.1895</v>
      </c>
      <c r="E8" s="66">
        <f t="shared" ref="E8:E31" si="0">RANK(D8,D$8:D$31,0)</f>
        <v>20</v>
      </c>
      <c r="F8" s="65">
        <f>VLOOKUP($A8,'Return Data'!$B$7:$R$2843,10,0)</f>
        <v>6.4105999999999996</v>
      </c>
      <c r="G8" s="66">
        <f t="shared" ref="G8:G31" si="1">RANK(F8,F$8:F$31,0)</f>
        <v>3</v>
      </c>
      <c r="H8" s="65">
        <f>VLOOKUP($A8,'Return Data'!$B$7:$R$2843,11,0)</f>
        <v>3.2726999999999999</v>
      </c>
      <c r="I8" s="66">
        <f t="shared" ref="I8:I31" si="2">RANK(H8,H$8:H$31,0)</f>
        <v>5</v>
      </c>
      <c r="J8" s="65">
        <f>VLOOKUP($A8,'Return Data'!$B$7:$R$2843,12,0)</f>
        <v>3.9506000000000001</v>
      </c>
      <c r="K8" s="66">
        <f t="shared" ref="K8:K31" si="3">RANK(J8,J$8:J$31,0)</f>
        <v>5</v>
      </c>
      <c r="L8" s="65">
        <f>VLOOKUP($A8,'Return Data'!$B$7:$R$2843,13,0)</f>
        <v>3.6960000000000002</v>
      </c>
      <c r="M8" s="66">
        <f t="shared" ref="M8:M31" si="4">RANK(L8,L$8:L$31,0)</f>
        <v>6</v>
      </c>
      <c r="N8" s="65">
        <f>VLOOKUP($A8,'Return Data'!$B$7:$R$2843,17,0)</f>
        <v>7.2512999999999996</v>
      </c>
      <c r="O8" s="66">
        <f t="shared" ref="O8:O31" si="5">RANK(N8,N$8:N$31,0)</f>
        <v>11</v>
      </c>
      <c r="P8" s="65">
        <f>VLOOKUP($A8,'Return Data'!$B$7:$R$2843,14,0)</f>
        <v>10.5733</v>
      </c>
      <c r="Q8" s="66">
        <f t="shared" ref="Q8:Q31" si="6">RANK(P8,P$8:P$31,0)</f>
        <v>10</v>
      </c>
      <c r="R8" s="65">
        <f>VLOOKUP($A8,'Return Data'!$B$7:$R$2843,16,0)</f>
        <v>9.8552</v>
      </c>
      <c r="S8" s="67">
        <f t="shared" ref="S8:S31" si="7">RANK(R8,R$8:R$31,0)</f>
        <v>7</v>
      </c>
    </row>
    <row r="9" spans="1:19" x14ac:dyDescent="0.3">
      <c r="A9" s="82" t="s">
        <v>1345</v>
      </c>
      <c r="B9" s="64">
        <f>VLOOKUP($A9,'Return Data'!$B$7:$R$2843,3,0)</f>
        <v>44393</v>
      </c>
      <c r="C9" s="65">
        <f>VLOOKUP($A9,'Return Data'!$B$7:$R$2843,4,0)</f>
        <v>20.876300000000001</v>
      </c>
      <c r="D9" s="65">
        <f>VLOOKUP($A9,'Return Data'!$B$7:$R$2843,9,0)</f>
        <v>0.31480000000000002</v>
      </c>
      <c r="E9" s="66">
        <f t="shared" si="0"/>
        <v>17</v>
      </c>
      <c r="F9" s="65">
        <f>VLOOKUP($A9,'Return Data'!$B$7:$R$2843,10,0)</f>
        <v>4.1973000000000003</v>
      </c>
      <c r="G9" s="66">
        <f t="shared" si="1"/>
        <v>19</v>
      </c>
      <c r="H9" s="65">
        <f>VLOOKUP($A9,'Return Data'!$B$7:$R$2843,11,0)</f>
        <v>1.7139</v>
      </c>
      <c r="I9" s="66">
        <f t="shared" si="2"/>
        <v>15</v>
      </c>
      <c r="J9" s="65">
        <f>VLOOKUP($A9,'Return Data'!$B$7:$R$2843,12,0)</f>
        <v>3.7732999999999999</v>
      </c>
      <c r="K9" s="66">
        <f t="shared" si="3"/>
        <v>9</v>
      </c>
      <c r="L9" s="65">
        <f>VLOOKUP($A9,'Return Data'!$B$7:$R$2843,13,0)</f>
        <v>4.2454999999999998</v>
      </c>
      <c r="M9" s="66">
        <f t="shared" si="4"/>
        <v>2</v>
      </c>
      <c r="N9" s="65">
        <f>VLOOKUP($A9,'Return Data'!$B$7:$R$2843,17,0)</f>
        <v>7.9592999999999998</v>
      </c>
      <c r="O9" s="66">
        <f t="shared" si="5"/>
        <v>4</v>
      </c>
      <c r="P9" s="65">
        <f>VLOOKUP($A9,'Return Data'!$B$7:$R$2843,14,0)</f>
        <v>10.7723</v>
      </c>
      <c r="Q9" s="66">
        <f t="shared" si="6"/>
        <v>7</v>
      </c>
      <c r="R9" s="65">
        <f>VLOOKUP($A9,'Return Data'!$B$7:$R$2843,16,0)</f>
        <v>8.1549999999999994</v>
      </c>
      <c r="S9" s="67">
        <f t="shared" si="7"/>
        <v>21</v>
      </c>
    </row>
    <row r="10" spans="1:19" x14ac:dyDescent="0.3">
      <c r="A10" s="82" t="s">
        <v>1348</v>
      </c>
      <c r="B10" s="64">
        <f>VLOOKUP($A10,'Return Data'!$B$7:$R$2843,3,0)</f>
        <v>44393</v>
      </c>
      <c r="C10" s="65">
        <f>VLOOKUP($A10,'Return Data'!$B$7:$R$2843,4,0)</f>
        <v>36.062199999999997</v>
      </c>
      <c r="D10" s="65">
        <f>VLOOKUP($A10,'Return Data'!$B$7:$R$2843,9,0)</f>
        <v>0.38469999999999999</v>
      </c>
      <c r="E10" s="66">
        <f t="shared" si="0"/>
        <v>16</v>
      </c>
      <c r="F10" s="65">
        <f>VLOOKUP($A10,'Return Data'!$B$7:$R$2843,10,0)</f>
        <v>5.5685000000000002</v>
      </c>
      <c r="G10" s="66">
        <f t="shared" si="1"/>
        <v>10</v>
      </c>
      <c r="H10" s="65">
        <f>VLOOKUP($A10,'Return Data'!$B$7:$R$2843,11,0)</f>
        <v>1.4756</v>
      </c>
      <c r="I10" s="66">
        <f t="shared" si="2"/>
        <v>18</v>
      </c>
      <c r="J10" s="65">
        <f>VLOOKUP($A10,'Return Data'!$B$7:$R$2843,12,0)</f>
        <v>2.6543000000000001</v>
      </c>
      <c r="K10" s="66">
        <f t="shared" si="3"/>
        <v>16</v>
      </c>
      <c r="L10" s="65">
        <f>VLOOKUP($A10,'Return Data'!$B$7:$R$2843,13,0)</f>
        <v>2.5701000000000001</v>
      </c>
      <c r="M10" s="66">
        <f t="shared" si="4"/>
        <v>17</v>
      </c>
      <c r="N10" s="65">
        <f>VLOOKUP($A10,'Return Data'!$B$7:$R$2843,17,0)</f>
        <v>5.9881000000000002</v>
      </c>
      <c r="O10" s="66">
        <f t="shared" si="5"/>
        <v>19</v>
      </c>
      <c r="P10" s="65">
        <f>VLOOKUP($A10,'Return Data'!$B$7:$R$2843,14,0)</f>
        <v>9.0596999999999994</v>
      </c>
      <c r="Q10" s="66">
        <f t="shared" si="6"/>
        <v>19</v>
      </c>
      <c r="R10" s="65">
        <f>VLOOKUP($A10,'Return Data'!$B$7:$R$2843,16,0)</f>
        <v>8.4675999999999991</v>
      </c>
      <c r="S10" s="67">
        <f t="shared" si="7"/>
        <v>17</v>
      </c>
    </row>
    <row r="11" spans="1:19" x14ac:dyDescent="0.3">
      <c r="A11" s="82" t="s">
        <v>2027</v>
      </c>
      <c r="B11" s="64">
        <f>VLOOKUP($A11,'Return Data'!$B$7:$R$2843,3,0)</f>
        <v>44393</v>
      </c>
      <c r="C11" s="65">
        <f>VLOOKUP($A11,'Return Data'!$B$7:$R$2843,4,0)</f>
        <v>63.370100000000001</v>
      </c>
      <c r="D11" s="65">
        <f>VLOOKUP($A11,'Return Data'!$B$7:$R$2843,9,0)</f>
        <v>1.8748</v>
      </c>
      <c r="E11" s="66">
        <f t="shared" si="0"/>
        <v>9</v>
      </c>
      <c r="F11" s="65">
        <f>VLOOKUP($A11,'Return Data'!$B$7:$R$2843,10,0)</f>
        <v>4.4988999999999999</v>
      </c>
      <c r="G11" s="66">
        <f t="shared" si="1"/>
        <v>18</v>
      </c>
      <c r="H11" s="65">
        <f>VLOOKUP($A11,'Return Data'!$B$7:$R$2843,11,0)</f>
        <v>1.897</v>
      </c>
      <c r="I11" s="66">
        <f t="shared" si="2"/>
        <v>12</v>
      </c>
      <c r="J11" s="65">
        <f>VLOOKUP($A11,'Return Data'!$B$7:$R$2843,12,0)</f>
        <v>2.7824</v>
      </c>
      <c r="K11" s="66">
        <f t="shared" si="3"/>
        <v>14</v>
      </c>
      <c r="L11" s="65">
        <f>VLOOKUP($A11,'Return Data'!$B$7:$R$2843,13,0)</f>
        <v>2.6890000000000001</v>
      </c>
      <c r="M11" s="66">
        <f t="shared" si="4"/>
        <v>16</v>
      </c>
      <c r="N11" s="65">
        <f>VLOOKUP($A11,'Return Data'!$B$7:$R$2843,17,0)</f>
        <v>5.9999000000000002</v>
      </c>
      <c r="O11" s="66">
        <f t="shared" si="5"/>
        <v>18</v>
      </c>
      <c r="P11" s="65">
        <f>VLOOKUP($A11,'Return Data'!$B$7:$R$2843,14,0)</f>
        <v>8.8886000000000003</v>
      </c>
      <c r="Q11" s="66">
        <f t="shared" si="6"/>
        <v>20</v>
      </c>
      <c r="R11" s="65">
        <f>VLOOKUP($A11,'Return Data'!$B$7:$R$2843,16,0)</f>
        <v>8.9552999999999994</v>
      </c>
      <c r="S11" s="67">
        <f t="shared" si="7"/>
        <v>13</v>
      </c>
    </row>
    <row r="12" spans="1:19" x14ac:dyDescent="0.3">
      <c r="A12" s="82" t="s">
        <v>1349</v>
      </c>
      <c r="B12" s="64">
        <f>VLOOKUP($A12,'Return Data'!$B$7:$R$2843,3,0)</f>
        <v>44393</v>
      </c>
      <c r="C12" s="65">
        <f>VLOOKUP($A12,'Return Data'!$B$7:$R$2843,4,0)</f>
        <v>77.693100000000001</v>
      </c>
      <c r="D12" s="65">
        <f>VLOOKUP($A12,'Return Data'!$B$7:$R$2843,9,0)</f>
        <v>1.5837000000000001</v>
      </c>
      <c r="E12" s="66">
        <f t="shared" si="0"/>
        <v>10</v>
      </c>
      <c r="F12" s="65">
        <f>VLOOKUP($A12,'Return Data'!$B$7:$R$2843,10,0)</f>
        <v>5.5835999999999997</v>
      </c>
      <c r="G12" s="66">
        <f t="shared" si="1"/>
        <v>9</v>
      </c>
      <c r="H12" s="65">
        <f>VLOOKUP($A12,'Return Data'!$B$7:$R$2843,11,0)</f>
        <v>2.8595000000000002</v>
      </c>
      <c r="I12" s="66">
        <f t="shared" si="2"/>
        <v>7</v>
      </c>
      <c r="J12" s="65">
        <f>VLOOKUP($A12,'Return Data'!$B$7:$R$2843,12,0)</f>
        <v>3.9176000000000002</v>
      </c>
      <c r="K12" s="66">
        <f t="shared" si="3"/>
        <v>6</v>
      </c>
      <c r="L12" s="65">
        <f>VLOOKUP($A12,'Return Data'!$B$7:$R$2843,13,0)</f>
        <v>3.8334999999999999</v>
      </c>
      <c r="M12" s="66">
        <f t="shared" si="4"/>
        <v>4</v>
      </c>
      <c r="N12" s="65">
        <f>VLOOKUP($A12,'Return Data'!$B$7:$R$2843,17,0)</f>
        <v>8.2896999999999998</v>
      </c>
      <c r="O12" s="66">
        <f t="shared" si="5"/>
        <v>2</v>
      </c>
      <c r="P12" s="65">
        <f>VLOOKUP($A12,'Return Data'!$B$7:$R$2843,14,0)</f>
        <v>11.3178</v>
      </c>
      <c r="Q12" s="66">
        <f t="shared" si="6"/>
        <v>4</v>
      </c>
      <c r="R12" s="65">
        <f>VLOOKUP($A12,'Return Data'!$B$7:$R$2843,16,0)</f>
        <v>8.9385999999999992</v>
      </c>
      <c r="S12" s="67">
        <f t="shared" si="7"/>
        <v>15</v>
      </c>
    </row>
    <row r="13" spans="1:19" x14ac:dyDescent="0.3">
      <c r="A13" s="82" t="s">
        <v>1351</v>
      </c>
      <c r="B13" s="64">
        <f>VLOOKUP($A13,'Return Data'!$B$7:$R$2843,3,0)</f>
        <v>44393</v>
      </c>
      <c r="C13" s="65">
        <f>VLOOKUP($A13,'Return Data'!$B$7:$R$2843,4,0)</f>
        <v>20.0504</v>
      </c>
      <c r="D13" s="65">
        <f>VLOOKUP($A13,'Return Data'!$B$7:$R$2843,9,0)</f>
        <v>0.95340000000000003</v>
      </c>
      <c r="E13" s="66">
        <f t="shared" si="0"/>
        <v>13</v>
      </c>
      <c r="F13" s="65">
        <f>VLOOKUP($A13,'Return Data'!$B$7:$R$2843,10,0)</f>
        <v>4.5602999999999998</v>
      </c>
      <c r="G13" s="66">
        <f t="shared" si="1"/>
        <v>17</v>
      </c>
      <c r="H13" s="65">
        <f>VLOOKUP($A13,'Return Data'!$B$7:$R$2843,11,0)</f>
        <v>4.9672000000000001</v>
      </c>
      <c r="I13" s="66">
        <f t="shared" si="2"/>
        <v>1</v>
      </c>
      <c r="J13" s="65">
        <f>VLOOKUP($A13,'Return Data'!$B$7:$R$2843,12,0)</f>
        <v>6.2606999999999999</v>
      </c>
      <c r="K13" s="66">
        <f t="shared" si="3"/>
        <v>1</v>
      </c>
      <c r="L13" s="65">
        <f>VLOOKUP($A13,'Return Data'!$B$7:$R$2843,13,0)</f>
        <v>6.2919999999999998</v>
      </c>
      <c r="M13" s="66">
        <f t="shared" si="4"/>
        <v>1</v>
      </c>
      <c r="N13" s="65">
        <f>VLOOKUP($A13,'Return Data'!$B$7:$R$2843,17,0)</f>
        <v>7.7874999999999996</v>
      </c>
      <c r="O13" s="66">
        <f t="shared" si="5"/>
        <v>6</v>
      </c>
      <c r="P13" s="65">
        <f>VLOOKUP($A13,'Return Data'!$B$7:$R$2843,14,0)</f>
        <v>10.874700000000001</v>
      </c>
      <c r="Q13" s="66">
        <f t="shared" si="6"/>
        <v>6</v>
      </c>
      <c r="R13" s="65">
        <f>VLOOKUP($A13,'Return Data'!$B$7:$R$2843,16,0)</f>
        <v>9.8225999999999996</v>
      </c>
      <c r="S13" s="67">
        <f t="shared" si="7"/>
        <v>8</v>
      </c>
    </row>
    <row r="14" spans="1:19" x14ac:dyDescent="0.3">
      <c r="A14" s="82" t="s">
        <v>1354</v>
      </c>
      <c r="B14" s="64">
        <f>VLOOKUP($A14,'Return Data'!$B$7:$R$2843,3,0)</f>
        <v>44393</v>
      </c>
      <c r="C14" s="65">
        <f>VLOOKUP($A14,'Return Data'!$B$7:$R$2843,4,0)</f>
        <v>51.259599999999999</v>
      </c>
      <c r="D14" s="65">
        <f>VLOOKUP($A14,'Return Data'!$B$7:$R$2843,9,0)</f>
        <v>2.3329</v>
      </c>
      <c r="E14" s="66">
        <f t="shared" si="0"/>
        <v>6</v>
      </c>
      <c r="F14" s="65">
        <f>VLOOKUP($A14,'Return Data'!$B$7:$R$2843,10,0)</f>
        <v>5.1699000000000002</v>
      </c>
      <c r="G14" s="66">
        <f t="shared" si="1"/>
        <v>13</v>
      </c>
      <c r="H14" s="65">
        <f>VLOOKUP($A14,'Return Data'!$B$7:$R$2843,11,0)</f>
        <v>1.7539</v>
      </c>
      <c r="I14" s="66">
        <f t="shared" si="2"/>
        <v>14</v>
      </c>
      <c r="J14" s="65">
        <f>VLOOKUP($A14,'Return Data'!$B$7:$R$2843,12,0)</f>
        <v>2.3485999999999998</v>
      </c>
      <c r="K14" s="66">
        <f t="shared" si="3"/>
        <v>21</v>
      </c>
      <c r="L14" s="65">
        <f>VLOOKUP($A14,'Return Data'!$B$7:$R$2843,13,0)</f>
        <v>1.7044999999999999</v>
      </c>
      <c r="M14" s="66">
        <f t="shared" si="4"/>
        <v>22</v>
      </c>
      <c r="N14" s="65">
        <f>VLOOKUP($A14,'Return Data'!$B$7:$R$2843,17,0)</f>
        <v>5.0763999999999996</v>
      </c>
      <c r="O14" s="66">
        <f t="shared" si="5"/>
        <v>22</v>
      </c>
      <c r="P14" s="65">
        <f>VLOOKUP($A14,'Return Data'!$B$7:$R$2843,14,0)</f>
        <v>8.2398000000000007</v>
      </c>
      <c r="Q14" s="66">
        <f t="shared" si="6"/>
        <v>24</v>
      </c>
      <c r="R14" s="65">
        <f>VLOOKUP($A14,'Return Data'!$B$7:$R$2843,16,0)</f>
        <v>7.8754</v>
      </c>
      <c r="S14" s="67">
        <f t="shared" si="7"/>
        <v>23</v>
      </c>
    </row>
    <row r="15" spans="1:19" x14ac:dyDescent="0.3">
      <c r="A15" s="82" t="s">
        <v>1356</v>
      </c>
      <c r="B15" s="64">
        <f>VLOOKUP($A15,'Return Data'!$B$7:$R$2843,3,0)</f>
        <v>44393</v>
      </c>
      <c r="C15" s="65">
        <f>VLOOKUP($A15,'Return Data'!$B$7:$R$2843,4,0)</f>
        <v>45.474200000000003</v>
      </c>
      <c r="D15" s="65">
        <f>VLOOKUP($A15,'Return Data'!$B$7:$R$2843,9,0)</f>
        <v>2.9474999999999998</v>
      </c>
      <c r="E15" s="66">
        <f t="shared" si="0"/>
        <v>4</v>
      </c>
      <c r="F15" s="65">
        <f>VLOOKUP($A15,'Return Data'!$B$7:$R$2843,10,0)</f>
        <v>5.3339999999999996</v>
      </c>
      <c r="G15" s="66">
        <f t="shared" si="1"/>
        <v>11</v>
      </c>
      <c r="H15" s="65">
        <f>VLOOKUP($A15,'Return Data'!$B$7:$R$2843,11,0)</f>
        <v>1.5175000000000001</v>
      </c>
      <c r="I15" s="66">
        <f t="shared" si="2"/>
        <v>17</v>
      </c>
      <c r="J15" s="65">
        <f>VLOOKUP($A15,'Return Data'!$B$7:$R$2843,12,0)</f>
        <v>2.6356000000000002</v>
      </c>
      <c r="K15" s="66">
        <f t="shared" si="3"/>
        <v>17</v>
      </c>
      <c r="L15" s="65">
        <f>VLOOKUP($A15,'Return Data'!$B$7:$R$2843,13,0)</f>
        <v>2.7986</v>
      </c>
      <c r="M15" s="66">
        <f t="shared" si="4"/>
        <v>14</v>
      </c>
      <c r="N15" s="65">
        <f>VLOOKUP($A15,'Return Data'!$B$7:$R$2843,17,0)</f>
        <v>6.6188000000000002</v>
      </c>
      <c r="O15" s="66">
        <f t="shared" si="5"/>
        <v>13</v>
      </c>
      <c r="P15" s="65">
        <f>VLOOKUP($A15,'Return Data'!$B$7:$R$2843,14,0)</f>
        <v>8.3763000000000005</v>
      </c>
      <c r="Q15" s="66">
        <f t="shared" si="6"/>
        <v>21</v>
      </c>
      <c r="R15" s="65">
        <f>VLOOKUP($A15,'Return Data'!$B$7:$R$2843,16,0)</f>
        <v>8.3923000000000005</v>
      </c>
      <c r="S15" s="67">
        <f t="shared" si="7"/>
        <v>19</v>
      </c>
    </row>
    <row r="16" spans="1:19" x14ac:dyDescent="0.3">
      <c r="A16" s="82" t="s">
        <v>1358</v>
      </c>
      <c r="B16" s="64">
        <f>VLOOKUP($A16,'Return Data'!$B$7:$R$2843,3,0)</f>
        <v>44393</v>
      </c>
      <c r="C16" s="65">
        <f>VLOOKUP($A16,'Return Data'!$B$7:$R$2843,4,0)</f>
        <v>82.676500000000004</v>
      </c>
      <c r="D16" s="65">
        <f>VLOOKUP($A16,'Return Data'!$B$7:$R$2843,9,0)</f>
        <v>-5.2354000000000003</v>
      </c>
      <c r="E16" s="66">
        <f t="shared" si="0"/>
        <v>23</v>
      </c>
      <c r="F16" s="65">
        <f>VLOOKUP($A16,'Return Data'!$B$7:$R$2843,10,0)</f>
        <v>4.1462000000000003</v>
      </c>
      <c r="G16" s="66">
        <f t="shared" si="1"/>
        <v>20</v>
      </c>
      <c r="H16" s="65">
        <f>VLOOKUP($A16,'Return Data'!$B$7:$R$2843,11,0)</f>
        <v>2.0667</v>
      </c>
      <c r="I16" s="66">
        <f t="shared" si="2"/>
        <v>9</v>
      </c>
      <c r="J16" s="65">
        <f>VLOOKUP($A16,'Return Data'!$B$7:$R$2843,12,0)</f>
        <v>3.7462</v>
      </c>
      <c r="K16" s="66">
        <f t="shared" si="3"/>
        <v>10</v>
      </c>
      <c r="L16" s="65">
        <f>VLOOKUP($A16,'Return Data'!$B$7:$R$2843,13,0)</f>
        <v>3.2549999999999999</v>
      </c>
      <c r="M16" s="66">
        <f t="shared" si="4"/>
        <v>11</v>
      </c>
      <c r="N16" s="65">
        <f>VLOOKUP($A16,'Return Data'!$B$7:$R$2843,17,0)</f>
        <v>7.9431000000000003</v>
      </c>
      <c r="O16" s="66">
        <f t="shared" si="5"/>
        <v>5</v>
      </c>
      <c r="P16" s="65">
        <f>VLOOKUP($A16,'Return Data'!$B$7:$R$2843,14,0)</f>
        <v>9.9349000000000007</v>
      </c>
      <c r="Q16" s="66">
        <f t="shared" si="6"/>
        <v>13</v>
      </c>
      <c r="R16" s="65">
        <f>VLOOKUP($A16,'Return Data'!$B$7:$R$2843,16,0)</f>
        <v>9.2010000000000005</v>
      </c>
      <c r="S16" s="67">
        <f t="shared" si="7"/>
        <v>11</v>
      </c>
    </row>
    <row r="17" spans="1:19" x14ac:dyDescent="0.3">
      <c r="A17" s="82" t="s">
        <v>1360</v>
      </c>
      <c r="B17" s="64">
        <f>VLOOKUP($A17,'Return Data'!$B$7:$R$2843,3,0)</f>
        <v>44393</v>
      </c>
      <c r="C17" s="65">
        <f>VLOOKUP($A17,'Return Data'!$B$7:$R$2843,4,0)</f>
        <v>18.350899999999999</v>
      </c>
      <c r="D17" s="65">
        <f>VLOOKUP($A17,'Return Data'!$B$7:$R$2843,9,0)</f>
        <v>4.8860000000000001</v>
      </c>
      <c r="E17" s="66">
        <f t="shared" si="0"/>
        <v>2</v>
      </c>
      <c r="F17" s="65">
        <f>VLOOKUP($A17,'Return Data'!$B$7:$R$2843,10,0)</f>
        <v>6.2374000000000001</v>
      </c>
      <c r="G17" s="66">
        <f t="shared" si="1"/>
        <v>4</v>
      </c>
      <c r="H17" s="65">
        <f>VLOOKUP($A17,'Return Data'!$B$7:$R$2843,11,0)</f>
        <v>3.2044000000000001</v>
      </c>
      <c r="I17" s="66">
        <f t="shared" si="2"/>
        <v>6</v>
      </c>
      <c r="J17" s="65">
        <f>VLOOKUP($A17,'Return Data'!$B$7:$R$2843,12,0)</f>
        <v>3.8744000000000001</v>
      </c>
      <c r="K17" s="66">
        <f t="shared" si="3"/>
        <v>7</v>
      </c>
      <c r="L17" s="65">
        <f>VLOOKUP($A17,'Return Data'!$B$7:$R$2843,13,0)</f>
        <v>3.0087000000000002</v>
      </c>
      <c r="M17" s="66">
        <f t="shared" si="4"/>
        <v>12</v>
      </c>
      <c r="N17" s="65">
        <f>VLOOKUP($A17,'Return Data'!$B$7:$R$2843,17,0)</f>
        <v>5.6733000000000002</v>
      </c>
      <c r="O17" s="66">
        <f t="shared" si="5"/>
        <v>21</v>
      </c>
      <c r="P17" s="65">
        <f>VLOOKUP($A17,'Return Data'!$B$7:$R$2843,14,0)</f>
        <v>8.2527000000000008</v>
      </c>
      <c r="Q17" s="66">
        <f t="shared" si="6"/>
        <v>23</v>
      </c>
      <c r="R17" s="65">
        <f>VLOOKUP($A17,'Return Data'!$B$7:$R$2843,16,0)</f>
        <v>7.2895000000000003</v>
      </c>
      <c r="S17" s="67">
        <f t="shared" si="7"/>
        <v>24</v>
      </c>
    </row>
    <row r="18" spans="1:19" x14ac:dyDescent="0.3">
      <c r="A18" s="82" t="s">
        <v>1361</v>
      </c>
      <c r="B18" s="64">
        <f>VLOOKUP($A18,'Return Data'!$B$7:$R$2843,3,0)</f>
        <v>44393</v>
      </c>
      <c r="C18" s="65">
        <f>VLOOKUP($A18,'Return Data'!$B$7:$R$2843,4,0)</f>
        <v>29.565200000000001</v>
      </c>
      <c r="D18" s="65">
        <f>VLOOKUP($A18,'Return Data'!$B$7:$R$2843,9,0)</f>
        <v>5.6059000000000001</v>
      </c>
      <c r="E18" s="66">
        <f t="shared" si="0"/>
        <v>1</v>
      </c>
      <c r="F18" s="65">
        <f>VLOOKUP($A18,'Return Data'!$B$7:$R$2843,10,0)</f>
        <v>7.4706999999999999</v>
      </c>
      <c r="G18" s="66">
        <f t="shared" si="1"/>
        <v>1</v>
      </c>
      <c r="H18" s="65">
        <f>VLOOKUP($A18,'Return Data'!$B$7:$R$2843,11,0)</f>
        <v>2.2519999999999998</v>
      </c>
      <c r="I18" s="66">
        <f t="shared" si="2"/>
        <v>8</v>
      </c>
      <c r="J18" s="65">
        <f>VLOOKUP($A18,'Return Data'!$B$7:$R$2843,12,0)</f>
        <v>3.3277999999999999</v>
      </c>
      <c r="K18" s="66">
        <f t="shared" si="3"/>
        <v>11</v>
      </c>
      <c r="L18" s="65">
        <f>VLOOKUP($A18,'Return Data'!$B$7:$R$2843,13,0)</f>
        <v>3.2913999999999999</v>
      </c>
      <c r="M18" s="66">
        <f t="shared" si="4"/>
        <v>10</v>
      </c>
      <c r="N18" s="65">
        <f>VLOOKUP($A18,'Return Data'!$B$7:$R$2843,17,0)</f>
        <v>8.5501000000000005</v>
      </c>
      <c r="O18" s="66">
        <f t="shared" si="5"/>
        <v>1</v>
      </c>
      <c r="P18" s="65">
        <f>VLOOKUP($A18,'Return Data'!$B$7:$R$2843,14,0)</f>
        <v>11.8912</v>
      </c>
      <c r="Q18" s="66">
        <f t="shared" si="6"/>
        <v>2</v>
      </c>
      <c r="R18" s="65">
        <f>VLOOKUP($A18,'Return Data'!$B$7:$R$2843,16,0)</f>
        <v>9.9572000000000003</v>
      </c>
      <c r="S18" s="67">
        <f t="shared" si="7"/>
        <v>6</v>
      </c>
    </row>
    <row r="19" spans="1:19" x14ac:dyDescent="0.3">
      <c r="A19" s="82" t="s">
        <v>1364</v>
      </c>
      <c r="B19" s="64">
        <f>VLOOKUP($A19,'Return Data'!$B$7:$R$2843,3,0)</f>
        <v>44393</v>
      </c>
      <c r="C19" s="65">
        <f>VLOOKUP($A19,'Return Data'!$B$7:$R$2843,4,0)</f>
        <v>2409.8546000000001</v>
      </c>
      <c r="D19" s="65">
        <f>VLOOKUP($A19,'Return Data'!$B$7:$R$2843,9,0)</f>
        <v>-3.3065000000000002</v>
      </c>
      <c r="E19" s="66">
        <f t="shared" si="0"/>
        <v>22</v>
      </c>
      <c r="F19" s="65">
        <f>VLOOKUP($A19,'Return Data'!$B$7:$R$2843,10,0)</f>
        <v>1.3889</v>
      </c>
      <c r="G19" s="66">
        <f t="shared" si="1"/>
        <v>24</v>
      </c>
      <c r="H19" s="65">
        <f>VLOOKUP($A19,'Return Data'!$B$7:$R$2843,11,0)</f>
        <v>-0.30830000000000002</v>
      </c>
      <c r="I19" s="66">
        <f t="shared" si="2"/>
        <v>24</v>
      </c>
      <c r="J19" s="65">
        <f>VLOOKUP($A19,'Return Data'!$B$7:$R$2843,12,0)</f>
        <v>1.3381000000000001</v>
      </c>
      <c r="K19" s="66">
        <f t="shared" si="3"/>
        <v>24</v>
      </c>
      <c r="L19" s="65">
        <f>VLOOKUP($A19,'Return Data'!$B$7:$R$2843,13,0)</f>
        <v>0.64670000000000005</v>
      </c>
      <c r="M19" s="66">
        <f t="shared" si="4"/>
        <v>24</v>
      </c>
      <c r="N19" s="65">
        <f>VLOOKUP($A19,'Return Data'!$B$7:$R$2843,17,0)</f>
        <v>4.1432000000000002</v>
      </c>
      <c r="O19" s="66">
        <f t="shared" si="5"/>
        <v>24</v>
      </c>
      <c r="P19" s="65">
        <f>VLOOKUP($A19,'Return Data'!$B$7:$R$2843,14,0)</f>
        <v>8.3582000000000001</v>
      </c>
      <c r="Q19" s="66">
        <f t="shared" si="6"/>
        <v>22</v>
      </c>
      <c r="R19" s="65">
        <f>VLOOKUP($A19,'Return Data'!$B$7:$R$2843,16,0)</f>
        <v>8.0367999999999995</v>
      </c>
      <c r="S19" s="67">
        <f t="shared" si="7"/>
        <v>22</v>
      </c>
    </row>
    <row r="20" spans="1:19" x14ac:dyDescent="0.3">
      <c r="A20" s="82" t="s">
        <v>1365</v>
      </c>
      <c r="B20" s="64">
        <f>VLOOKUP($A20,'Return Data'!$B$7:$R$2843,3,0)</f>
        <v>44393</v>
      </c>
      <c r="C20" s="65">
        <f>VLOOKUP($A20,'Return Data'!$B$7:$R$2843,4,0)</f>
        <v>85.289599999999993</v>
      </c>
      <c r="D20" s="65">
        <f>VLOOKUP($A20,'Return Data'!$B$7:$R$2843,9,0)</f>
        <v>-1.4219999999999999</v>
      </c>
      <c r="E20" s="66">
        <f t="shared" si="0"/>
        <v>21</v>
      </c>
      <c r="F20" s="65">
        <f>VLOOKUP($A20,'Return Data'!$B$7:$R$2843,10,0)</f>
        <v>5.1509</v>
      </c>
      <c r="G20" s="66">
        <f t="shared" si="1"/>
        <v>14</v>
      </c>
      <c r="H20" s="65">
        <f>VLOOKUP($A20,'Return Data'!$B$7:$R$2843,11,0)</f>
        <v>0.73250000000000004</v>
      </c>
      <c r="I20" s="66">
        <f t="shared" si="2"/>
        <v>21</v>
      </c>
      <c r="J20" s="65">
        <f>VLOOKUP($A20,'Return Data'!$B$7:$R$2843,12,0)</f>
        <v>4.2041000000000004</v>
      </c>
      <c r="K20" s="66">
        <f t="shared" si="3"/>
        <v>3</v>
      </c>
      <c r="L20" s="65">
        <f>VLOOKUP($A20,'Return Data'!$B$7:$R$2843,13,0)</f>
        <v>3.7366999999999999</v>
      </c>
      <c r="M20" s="66">
        <f t="shared" si="4"/>
        <v>5</v>
      </c>
      <c r="N20" s="65">
        <f>VLOOKUP($A20,'Return Data'!$B$7:$R$2843,17,0)</f>
        <v>7.4214000000000002</v>
      </c>
      <c r="O20" s="66">
        <f t="shared" si="5"/>
        <v>9</v>
      </c>
      <c r="P20" s="65">
        <f>VLOOKUP($A20,'Return Data'!$B$7:$R$2843,14,0)</f>
        <v>10.5777</v>
      </c>
      <c r="Q20" s="66">
        <f t="shared" si="6"/>
        <v>9</v>
      </c>
      <c r="R20" s="65">
        <f>VLOOKUP($A20,'Return Data'!$B$7:$R$2843,16,0)</f>
        <v>9.0304000000000002</v>
      </c>
      <c r="S20" s="67">
        <f t="shared" si="7"/>
        <v>12</v>
      </c>
    </row>
    <row r="21" spans="1:19" x14ac:dyDescent="0.3">
      <c r="A21" s="82" t="s">
        <v>1367</v>
      </c>
      <c r="B21" s="64">
        <f>VLOOKUP($A21,'Return Data'!$B$7:$R$2843,3,0)</f>
        <v>44393</v>
      </c>
      <c r="C21" s="65">
        <f>VLOOKUP($A21,'Return Data'!$B$7:$R$2843,4,0)</f>
        <v>59.130800000000001</v>
      </c>
      <c r="D21" s="65">
        <f>VLOOKUP($A21,'Return Data'!$B$7:$R$2843,9,0)</f>
        <v>3.6196999999999999</v>
      </c>
      <c r="E21" s="66">
        <f t="shared" si="0"/>
        <v>3</v>
      </c>
      <c r="F21" s="65">
        <f>VLOOKUP($A21,'Return Data'!$B$7:$R$2843,10,0)</f>
        <v>5.2877999999999998</v>
      </c>
      <c r="G21" s="66">
        <f t="shared" si="1"/>
        <v>12</v>
      </c>
      <c r="H21" s="65">
        <f>VLOOKUP($A21,'Return Data'!$B$7:$R$2843,11,0)</f>
        <v>0.5837</v>
      </c>
      <c r="I21" s="66">
        <f t="shared" si="2"/>
        <v>22</v>
      </c>
      <c r="J21" s="65">
        <f>VLOOKUP($A21,'Return Data'!$B$7:$R$2843,12,0)</f>
        <v>2.5627</v>
      </c>
      <c r="K21" s="66">
        <f t="shared" si="3"/>
        <v>18</v>
      </c>
      <c r="L21" s="65">
        <f>VLOOKUP($A21,'Return Data'!$B$7:$R$2843,13,0)</f>
        <v>2.8719999999999999</v>
      </c>
      <c r="M21" s="66">
        <f t="shared" si="4"/>
        <v>13</v>
      </c>
      <c r="N21" s="65">
        <f>VLOOKUP($A21,'Return Data'!$B$7:$R$2843,17,0)</f>
        <v>6.5395000000000003</v>
      </c>
      <c r="O21" s="66">
        <f t="shared" si="5"/>
        <v>16</v>
      </c>
      <c r="P21" s="65">
        <f>VLOOKUP($A21,'Return Data'!$B$7:$R$2843,14,0)</f>
        <v>9.3825000000000003</v>
      </c>
      <c r="Q21" s="66">
        <f t="shared" si="6"/>
        <v>15</v>
      </c>
      <c r="R21" s="65">
        <f>VLOOKUP($A21,'Return Data'!$B$7:$R$2843,16,0)</f>
        <v>9.7957000000000001</v>
      </c>
      <c r="S21" s="67">
        <f t="shared" si="7"/>
        <v>9</v>
      </c>
    </row>
    <row r="22" spans="1:19" x14ac:dyDescent="0.3">
      <c r="A22" s="82" t="s">
        <v>1369</v>
      </c>
      <c r="B22" s="64">
        <f>VLOOKUP($A22,'Return Data'!$B$7:$R$2843,3,0)</f>
        <v>44393</v>
      </c>
      <c r="C22" s="65">
        <f>VLOOKUP($A22,'Return Data'!$B$7:$R$2843,4,0)</f>
        <v>52.090800000000002</v>
      </c>
      <c r="D22" s="65">
        <f>VLOOKUP($A22,'Return Data'!$B$7:$R$2843,9,0)</f>
        <v>2.4925999999999999</v>
      </c>
      <c r="E22" s="66">
        <f t="shared" si="0"/>
        <v>5</v>
      </c>
      <c r="F22" s="65">
        <f>VLOOKUP($A22,'Return Data'!$B$7:$R$2843,10,0)</f>
        <v>5.9561000000000002</v>
      </c>
      <c r="G22" s="66">
        <f t="shared" si="1"/>
        <v>6</v>
      </c>
      <c r="H22" s="65">
        <f>VLOOKUP($A22,'Return Data'!$B$7:$R$2843,11,0)</f>
        <v>3.3184</v>
      </c>
      <c r="I22" s="66">
        <f t="shared" si="2"/>
        <v>4</v>
      </c>
      <c r="J22" s="65">
        <f>VLOOKUP($A22,'Return Data'!$B$7:$R$2843,12,0)</f>
        <v>3.8592</v>
      </c>
      <c r="K22" s="66">
        <f t="shared" si="3"/>
        <v>8</v>
      </c>
      <c r="L22" s="65">
        <f>VLOOKUP($A22,'Return Data'!$B$7:$R$2843,13,0)</f>
        <v>3.6080000000000001</v>
      </c>
      <c r="M22" s="66">
        <f t="shared" si="4"/>
        <v>9</v>
      </c>
      <c r="N22" s="65">
        <f>VLOOKUP($A22,'Return Data'!$B$7:$R$2843,17,0)</f>
        <v>7.1266999999999996</v>
      </c>
      <c r="O22" s="66">
        <f t="shared" si="5"/>
        <v>12</v>
      </c>
      <c r="P22" s="65">
        <f>VLOOKUP($A22,'Return Data'!$B$7:$R$2843,14,0)</f>
        <v>10.478199999999999</v>
      </c>
      <c r="Q22" s="66">
        <f t="shared" si="6"/>
        <v>11</v>
      </c>
      <c r="R22" s="65">
        <f>VLOOKUP($A22,'Return Data'!$B$7:$R$2843,16,0)</f>
        <v>8.4019999999999992</v>
      </c>
      <c r="S22" s="67">
        <f t="shared" si="7"/>
        <v>18</v>
      </c>
    </row>
    <row r="23" spans="1:19" x14ac:dyDescent="0.3">
      <c r="A23" s="82" t="s">
        <v>1372</v>
      </c>
      <c r="B23" s="64">
        <f>VLOOKUP($A23,'Return Data'!$B$7:$R$2843,3,0)</f>
        <v>44393</v>
      </c>
      <c r="C23" s="65">
        <f>VLOOKUP($A23,'Return Data'!$B$7:$R$2843,4,0)</f>
        <v>33.2211</v>
      </c>
      <c r="D23" s="65">
        <f>VLOOKUP($A23,'Return Data'!$B$7:$R$2843,9,0)</f>
        <v>1.9624999999999999</v>
      </c>
      <c r="E23" s="66">
        <f t="shared" si="0"/>
        <v>8</v>
      </c>
      <c r="F23" s="65">
        <f>VLOOKUP($A23,'Return Data'!$B$7:$R$2843,10,0)</f>
        <v>5.6169000000000002</v>
      </c>
      <c r="G23" s="66">
        <f t="shared" si="1"/>
        <v>8</v>
      </c>
      <c r="H23" s="65">
        <f>VLOOKUP($A23,'Return Data'!$B$7:$R$2843,11,0)</f>
        <v>1.7698</v>
      </c>
      <c r="I23" s="66">
        <f t="shared" si="2"/>
        <v>13</v>
      </c>
      <c r="J23" s="65">
        <f>VLOOKUP($A23,'Return Data'!$B$7:$R$2843,12,0)</f>
        <v>2.9984999999999999</v>
      </c>
      <c r="K23" s="66">
        <f t="shared" si="3"/>
        <v>12</v>
      </c>
      <c r="L23" s="65">
        <f>VLOOKUP($A23,'Return Data'!$B$7:$R$2843,13,0)</f>
        <v>2.7063999999999999</v>
      </c>
      <c r="M23" s="66">
        <f t="shared" si="4"/>
        <v>15</v>
      </c>
      <c r="N23" s="65">
        <f>VLOOKUP($A23,'Return Data'!$B$7:$R$2843,17,0)</f>
        <v>7.2911000000000001</v>
      </c>
      <c r="O23" s="66">
        <f t="shared" si="5"/>
        <v>10</v>
      </c>
      <c r="P23" s="65">
        <f>VLOOKUP($A23,'Return Data'!$B$7:$R$2843,14,0)</f>
        <v>10.938800000000001</v>
      </c>
      <c r="Q23" s="66">
        <f t="shared" si="6"/>
        <v>5</v>
      </c>
      <c r="R23" s="65">
        <f>VLOOKUP($A23,'Return Data'!$B$7:$R$2843,16,0)</f>
        <v>10.622</v>
      </c>
      <c r="S23" s="67">
        <f t="shared" si="7"/>
        <v>1</v>
      </c>
    </row>
    <row r="24" spans="1:19" x14ac:dyDescent="0.3">
      <c r="A24" s="82" t="s">
        <v>1374</v>
      </c>
      <c r="B24" s="64">
        <f>VLOOKUP($A24,'Return Data'!$B$7:$R$2843,3,0)</f>
        <v>44393</v>
      </c>
      <c r="C24" s="65">
        <f>VLOOKUP($A24,'Return Data'!$B$7:$R$2843,4,0)</f>
        <v>25.1343</v>
      </c>
      <c r="D24" s="65">
        <f>VLOOKUP($A24,'Return Data'!$B$7:$R$2843,9,0)</f>
        <v>1.2987</v>
      </c>
      <c r="E24" s="66">
        <f t="shared" si="0"/>
        <v>11</v>
      </c>
      <c r="F24" s="65">
        <f>VLOOKUP($A24,'Return Data'!$B$7:$R$2843,10,0)</f>
        <v>5.9680999999999997</v>
      </c>
      <c r="G24" s="66">
        <f t="shared" si="1"/>
        <v>5</v>
      </c>
      <c r="H24" s="65">
        <f>VLOOKUP($A24,'Return Data'!$B$7:$R$2843,11,0)</f>
        <v>3.8142</v>
      </c>
      <c r="I24" s="66">
        <f t="shared" si="2"/>
        <v>2</v>
      </c>
      <c r="J24" s="65">
        <f>VLOOKUP($A24,'Return Data'!$B$7:$R$2843,12,0)</f>
        <v>4.2050000000000001</v>
      </c>
      <c r="K24" s="66">
        <f t="shared" si="3"/>
        <v>2</v>
      </c>
      <c r="L24" s="65">
        <f>VLOOKUP($A24,'Return Data'!$B$7:$R$2843,13,0)</f>
        <v>4.1901000000000002</v>
      </c>
      <c r="M24" s="66">
        <f t="shared" si="4"/>
        <v>3</v>
      </c>
      <c r="N24" s="65">
        <f>VLOOKUP($A24,'Return Data'!$B$7:$R$2843,17,0)</f>
        <v>6.3315999999999999</v>
      </c>
      <c r="O24" s="66">
        <f t="shared" si="5"/>
        <v>17</v>
      </c>
      <c r="P24" s="65">
        <f>VLOOKUP($A24,'Return Data'!$B$7:$R$2843,14,0)</f>
        <v>9.3148</v>
      </c>
      <c r="Q24" s="66">
        <f t="shared" si="6"/>
        <v>16</v>
      </c>
      <c r="R24" s="65">
        <f>VLOOKUP($A24,'Return Data'!$B$7:$R$2843,16,0)</f>
        <v>8.3377999999999997</v>
      </c>
      <c r="S24" s="67">
        <f t="shared" si="7"/>
        <v>20</v>
      </c>
    </row>
    <row r="25" spans="1:19" x14ac:dyDescent="0.3">
      <c r="A25" s="82" t="s">
        <v>1375</v>
      </c>
      <c r="B25" s="64">
        <f>VLOOKUP($A25,'Return Data'!$B$7:$R$2843,3,0)</f>
        <v>44393</v>
      </c>
      <c r="C25" s="65">
        <f>VLOOKUP($A25,'Return Data'!$B$7:$R$2843,4,0)</f>
        <v>52.967700000000001</v>
      </c>
      <c r="D25" s="65">
        <f>VLOOKUP($A25,'Return Data'!$B$7:$R$2843,9,0)</f>
        <v>2.1768000000000001</v>
      </c>
      <c r="E25" s="66">
        <f t="shared" si="0"/>
        <v>7</v>
      </c>
      <c r="F25" s="65">
        <f>VLOOKUP($A25,'Return Data'!$B$7:$R$2843,10,0)</f>
        <v>4.1429</v>
      </c>
      <c r="G25" s="66">
        <f t="shared" si="1"/>
        <v>21</v>
      </c>
      <c r="H25" s="65">
        <f>VLOOKUP($A25,'Return Data'!$B$7:$R$2843,11,0)</f>
        <v>3.3287</v>
      </c>
      <c r="I25" s="66">
        <f t="shared" si="2"/>
        <v>3</v>
      </c>
      <c r="J25" s="65">
        <f>VLOOKUP($A25,'Return Data'!$B$7:$R$2843,12,0)</f>
        <v>4.1783999999999999</v>
      </c>
      <c r="K25" s="66">
        <f t="shared" si="3"/>
        <v>4</v>
      </c>
      <c r="L25" s="65">
        <f>VLOOKUP($A25,'Return Data'!$B$7:$R$2843,13,0)</f>
        <v>3.6112000000000002</v>
      </c>
      <c r="M25" s="66">
        <f t="shared" si="4"/>
        <v>8</v>
      </c>
      <c r="N25" s="65">
        <f>VLOOKUP($A25,'Return Data'!$B$7:$R$2843,17,0)</f>
        <v>7.5566000000000004</v>
      </c>
      <c r="O25" s="66">
        <f t="shared" si="5"/>
        <v>7</v>
      </c>
      <c r="P25" s="65">
        <f>VLOOKUP($A25,'Return Data'!$B$7:$R$2843,14,0)</f>
        <v>10.6288</v>
      </c>
      <c r="Q25" s="66">
        <f t="shared" si="6"/>
        <v>8</v>
      </c>
      <c r="R25" s="65">
        <f>VLOOKUP($A25,'Return Data'!$B$7:$R$2843,16,0)</f>
        <v>10.192600000000001</v>
      </c>
      <c r="S25" s="67">
        <f t="shared" si="7"/>
        <v>4</v>
      </c>
    </row>
    <row r="26" spans="1:19" x14ac:dyDescent="0.3">
      <c r="A26" s="82" t="s">
        <v>1377</v>
      </c>
      <c r="B26" s="64">
        <f>VLOOKUP($A26,'Return Data'!$B$7:$R$2843,3,0)</f>
        <v>44393</v>
      </c>
      <c r="C26" s="65">
        <f>VLOOKUP($A26,'Return Data'!$B$7:$R$2843,4,0)</f>
        <v>66.790700000000001</v>
      </c>
      <c r="D26" s="65">
        <f>VLOOKUP($A26,'Return Data'!$B$7:$R$2843,9,0)</f>
        <v>1.01</v>
      </c>
      <c r="E26" s="66">
        <f t="shared" si="0"/>
        <v>12</v>
      </c>
      <c r="F26" s="65">
        <f>VLOOKUP($A26,'Return Data'!$B$7:$R$2843,10,0)</f>
        <v>5.8064999999999998</v>
      </c>
      <c r="G26" s="66">
        <f t="shared" si="1"/>
        <v>7</v>
      </c>
      <c r="H26" s="65">
        <f>VLOOKUP($A26,'Return Data'!$B$7:$R$2843,11,0)</f>
        <v>0.20499999999999999</v>
      </c>
      <c r="I26" s="66">
        <f t="shared" si="2"/>
        <v>23</v>
      </c>
      <c r="J26" s="65">
        <f>VLOOKUP($A26,'Return Data'!$B$7:$R$2843,12,0)</f>
        <v>2.1690999999999998</v>
      </c>
      <c r="K26" s="66">
        <f t="shared" si="3"/>
        <v>23</v>
      </c>
      <c r="L26" s="65">
        <f>VLOOKUP($A26,'Return Data'!$B$7:$R$2843,13,0)</f>
        <v>1.6182000000000001</v>
      </c>
      <c r="M26" s="66">
        <f t="shared" si="4"/>
        <v>23</v>
      </c>
      <c r="N26" s="65">
        <f>VLOOKUP($A26,'Return Data'!$B$7:$R$2843,17,0)</f>
        <v>4.9894999999999996</v>
      </c>
      <c r="O26" s="66">
        <f t="shared" si="5"/>
        <v>23</v>
      </c>
      <c r="P26" s="65">
        <f>VLOOKUP($A26,'Return Data'!$B$7:$R$2843,14,0)</f>
        <v>9.2422000000000004</v>
      </c>
      <c r="Q26" s="66">
        <f t="shared" si="6"/>
        <v>18</v>
      </c>
      <c r="R26" s="65">
        <f>VLOOKUP($A26,'Return Data'!$B$7:$R$2843,16,0)</f>
        <v>8.7896999999999998</v>
      </c>
      <c r="S26" s="67">
        <f t="shared" si="7"/>
        <v>16</v>
      </c>
    </row>
    <row r="27" spans="1:19" x14ac:dyDescent="0.3">
      <c r="A27" s="82" t="s">
        <v>1379</v>
      </c>
      <c r="B27" s="64">
        <f>VLOOKUP($A27,'Return Data'!$B$7:$R$2843,3,0)</f>
        <v>44393</v>
      </c>
      <c r="C27" s="65">
        <f>VLOOKUP($A27,'Return Data'!$B$7:$R$2843,4,0)</f>
        <v>50.817700000000002</v>
      </c>
      <c r="D27" s="65">
        <f>VLOOKUP($A27,'Return Data'!$B$7:$R$2843,9,0)</f>
        <v>0.91769999999999996</v>
      </c>
      <c r="E27" s="66">
        <f t="shared" si="0"/>
        <v>14</v>
      </c>
      <c r="F27" s="65">
        <f>VLOOKUP($A27,'Return Data'!$B$7:$R$2843,10,0)</f>
        <v>3.8616999999999999</v>
      </c>
      <c r="G27" s="66">
        <f t="shared" si="1"/>
        <v>22</v>
      </c>
      <c r="H27" s="65">
        <f>VLOOKUP($A27,'Return Data'!$B$7:$R$2843,11,0)</f>
        <v>1.8975</v>
      </c>
      <c r="I27" s="66">
        <f t="shared" si="2"/>
        <v>11</v>
      </c>
      <c r="J27" s="65">
        <f>VLOOKUP($A27,'Return Data'!$B$7:$R$2843,12,0)</f>
        <v>2.7501000000000002</v>
      </c>
      <c r="K27" s="66">
        <f t="shared" si="3"/>
        <v>15</v>
      </c>
      <c r="L27" s="65">
        <f>VLOOKUP($A27,'Return Data'!$B$7:$R$2843,13,0)</f>
        <v>1.863</v>
      </c>
      <c r="M27" s="66">
        <f t="shared" si="4"/>
        <v>21</v>
      </c>
      <c r="N27" s="65">
        <f>VLOOKUP($A27,'Return Data'!$B$7:$R$2843,17,0)</f>
        <v>5.9040999999999997</v>
      </c>
      <c r="O27" s="66">
        <f t="shared" si="5"/>
        <v>20</v>
      </c>
      <c r="P27" s="65">
        <f>VLOOKUP($A27,'Return Data'!$B$7:$R$2843,14,0)</f>
        <v>9.2652999999999999</v>
      </c>
      <c r="Q27" s="66">
        <f t="shared" si="6"/>
        <v>17</v>
      </c>
      <c r="R27" s="65">
        <f>VLOOKUP($A27,'Return Data'!$B$7:$R$2843,16,0)</f>
        <v>9.2670999999999992</v>
      </c>
      <c r="S27" s="67">
        <f t="shared" si="7"/>
        <v>10</v>
      </c>
    </row>
    <row r="28" spans="1:19" x14ac:dyDescent="0.3">
      <c r="A28" s="82" t="s">
        <v>866</v>
      </c>
      <c r="B28" s="64">
        <f>VLOOKUP($A28,'Return Data'!$B$7:$R$2843,3,0)</f>
        <v>44393</v>
      </c>
      <c r="C28" s="65">
        <f>VLOOKUP($A28,'Return Data'!$B$7:$R$2843,4,0)</f>
        <v>17.930399999999999</v>
      </c>
      <c r="D28" s="65">
        <f>VLOOKUP($A28,'Return Data'!$B$7:$R$2843,9,0)</f>
        <v>-9.3259000000000007</v>
      </c>
      <c r="E28" s="66">
        <f t="shared" si="0"/>
        <v>24</v>
      </c>
      <c r="F28" s="65">
        <f>VLOOKUP($A28,'Return Data'!$B$7:$R$2843,10,0)</f>
        <v>1.6352</v>
      </c>
      <c r="G28" s="66">
        <f t="shared" si="1"/>
        <v>23</v>
      </c>
      <c r="H28" s="65">
        <f>VLOOKUP($A28,'Return Data'!$B$7:$R$2843,11,0)</f>
        <v>1.6112</v>
      </c>
      <c r="I28" s="66">
        <f t="shared" si="2"/>
        <v>16</v>
      </c>
      <c r="J28" s="65">
        <f>VLOOKUP($A28,'Return Data'!$B$7:$R$2843,12,0)</f>
        <v>2.5114999999999998</v>
      </c>
      <c r="K28" s="66">
        <f t="shared" si="3"/>
        <v>19</v>
      </c>
      <c r="L28" s="65">
        <f>VLOOKUP($A28,'Return Data'!$B$7:$R$2843,13,0)</f>
        <v>2.3115000000000001</v>
      </c>
      <c r="M28" s="66">
        <f t="shared" si="4"/>
        <v>20</v>
      </c>
      <c r="N28" s="65">
        <f>VLOOKUP($A28,'Return Data'!$B$7:$R$2843,17,0)</f>
        <v>6.5763999999999996</v>
      </c>
      <c r="O28" s="66">
        <f t="shared" si="5"/>
        <v>15</v>
      </c>
      <c r="P28" s="65">
        <f>VLOOKUP($A28,'Return Data'!$B$7:$R$2843,14,0)</f>
        <v>9.9184000000000001</v>
      </c>
      <c r="Q28" s="66">
        <f t="shared" si="6"/>
        <v>14</v>
      </c>
      <c r="R28" s="65">
        <f>VLOOKUP($A28,'Return Data'!$B$7:$R$2843,16,0)</f>
        <v>8.9550999999999998</v>
      </c>
      <c r="S28" s="67">
        <f t="shared" si="7"/>
        <v>14</v>
      </c>
    </row>
    <row r="29" spans="1:19" x14ac:dyDescent="0.3">
      <c r="A29" s="82" t="s">
        <v>869</v>
      </c>
      <c r="B29" s="64">
        <f>VLOOKUP($A29,'Return Data'!$B$7:$R$2843,3,0)</f>
        <v>44393</v>
      </c>
      <c r="C29" s="65">
        <f>VLOOKUP($A29,'Return Data'!$B$7:$R$2843,4,0)</f>
        <v>19.576699999999999</v>
      </c>
      <c r="D29" s="65">
        <f>VLOOKUP($A29,'Return Data'!$B$7:$R$2843,9,0)</f>
        <v>0.72140000000000004</v>
      </c>
      <c r="E29" s="66">
        <f t="shared" si="0"/>
        <v>15</v>
      </c>
      <c r="F29" s="65">
        <f>VLOOKUP($A29,'Return Data'!$B$7:$R$2843,10,0)</f>
        <v>6.7119</v>
      </c>
      <c r="G29" s="66">
        <f t="shared" si="1"/>
        <v>2</v>
      </c>
      <c r="H29" s="65">
        <f>VLOOKUP($A29,'Return Data'!$B$7:$R$2843,11,0)</f>
        <v>2.0554000000000001</v>
      </c>
      <c r="I29" s="66">
        <f t="shared" si="2"/>
        <v>10</v>
      </c>
      <c r="J29" s="65">
        <f>VLOOKUP($A29,'Return Data'!$B$7:$R$2843,12,0)</f>
        <v>2.9762</v>
      </c>
      <c r="K29" s="66">
        <f t="shared" si="3"/>
        <v>13</v>
      </c>
      <c r="L29" s="65">
        <f>VLOOKUP($A29,'Return Data'!$B$7:$R$2843,13,0)</f>
        <v>3.6265000000000001</v>
      </c>
      <c r="M29" s="66">
        <f t="shared" si="4"/>
        <v>7</v>
      </c>
      <c r="N29" s="65">
        <f>VLOOKUP($A29,'Return Data'!$B$7:$R$2843,17,0)</f>
        <v>7.9725000000000001</v>
      </c>
      <c r="O29" s="66">
        <f t="shared" si="5"/>
        <v>3</v>
      </c>
      <c r="P29" s="65">
        <f>VLOOKUP($A29,'Return Data'!$B$7:$R$2843,14,0)</f>
        <v>11.572900000000001</v>
      </c>
      <c r="Q29" s="66">
        <f t="shared" si="6"/>
        <v>3</v>
      </c>
      <c r="R29" s="65">
        <f>VLOOKUP($A29,'Return Data'!$B$7:$R$2843,16,0)</f>
        <v>10.308999999999999</v>
      </c>
      <c r="S29" s="67">
        <f t="shared" si="7"/>
        <v>2</v>
      </c>
    </row>
    <row r="30" spans="1:19" x14ac:dyDescent="0.3">
      <c r="A30" s="82" t="s">
        <v>870</v>
      </c>
      <c r="B30" s="64">
        <f>VLOOKUP($A30,'Return Data'!$B$7:$R$2843,3,0)</f>
        <v>44393</v>
      </c>
      <c r="C30" s="65">
        <f>VLOOKUP($A30,'Return Data'!$B$7:$R$2843,4,0)</f>
        <v>36.295200000000001</v>
      </c>
      <c r="D30" s="65">
        <f>VLOOKUP($A30,'Return Data'!$B$7:$R$2843,9,0)</f>
        <v>-1.1286</v>
      </c>
      <c r="E30" s="66">
        <f t="shared" si="0"/>
        <v>19</v>
      </c>
      <c r="F30" s="65">
        <f>VLOOKUP($A30,'Return Data'!$B$7:$R$2843,10,0)</f>
        <v>5.0513000000000003</v>
      </c>
      <c r="G30" s="66">
        <f t="shared" si="1"/>
        <v>15</v>
      </c>
      <c r="H30" s="65">
        <f>VLOOKUP($A30,'Return Data'!$B$7:$R$2843,11,0)</f>
        <v>0.81720000000000004</v>
      </c>
      <c r="I30" s="66">
        <f t="shared" si="2"/>
        <v>20</v>
      </c>
      <c r="J30" s="65">
        <f>VLOOKUP($A30,'Return Data'!$B$7:$R$2843,12,0)</f>
        <v>2.3990999999999998</v>
      </c>
      <c r="K30" s="66">
        <f t="shared" si="3"/>
        <v>20</v>
      </c>
      <c r="L30" s="65">
        <f>VLOOKUP($A30,'Return Data'!$B$7:$R$2843,13,0)</f>
        <v>2.3521999999999998</v>
      </c>
      <c r="M30" s="66">
        <f t="shared" si="4"/>
        <v>19</v>
      </c>
      <c r="N30" s="65">
        <f>VLOOKUP($A30,'Return Data'!$B$7:$R$2843,17,0)</f>
        <v>7.5031999999999996</v>
      </c>
      <c r="O30" s="66">
        <f t="shared" si="5"/>
        <v>8</v>
      </c>
      <c r="P30" s="65">
        <f>VLOOKUP($A30,'Return Data'!$B$7:$R$2843,14,0)</f>
        <v>12.087199999999999</v>
      </c>
      <c r="Q30" s="66">
        <f t="shared" si="6"/>
        <v>1</v>
      </c>
      <c r="R30" s="65">
        <f>VLOOKUP($A30,'Return Data'!$B$7:$R$2843,16,0)</f>
        <v>10.286300000000001</v>
      </c>
      <c r="S30" s="67">
        <f t="shared" si="7"/>
        <v>3</v>
      </c>
    </row>
    <row r="31" spans="1:19" x14ac:dyDescent="0.3">
      <c r="A31" s="82" t="s">
        <v>873</v>
      </c>
      <c r="B31" s="64">
        <f>VLOOKUP($A31,'Return Data'!$B$7:$R$2843,3,0)</f>
        <v>44393</v>
      </c>
      <c r="C31" s="65">
        <f>VLOOKUP($A31,'Return Data'!$B$7:$R$2843,4,0)</f>
        <v>51.19</v>
      </c>
      <c r="D31" s="65">
        <f>VLOOKUP($A31,'Return Data'!$B$7:$R$2843,9,0)</f>
        <v>-1.1184000000000001</v>
      </c>
      <c r="E31" s="66">
        <f t="shared" si="0"/>
        <v>18</v>
      </c>
      <c r="F31" s="65">
        <f>VLOOKUP($A31,'Return Data'!$B$7:$R$2843,10,0)</f>
        <v>4.9248000000000003</v>
      </c>
      <c r="G31" s="66">
        <f t="shared" si="1"/>
        <v>16</v>
      </c>
      <c r="H31" s="65">
        <f>VLOOKUP($A31,'Return Data'!$B$7:$R$2843,11,0)</f>
        <v>0.88180000000000003</v>
      </c>
      <c r="I31" s="66">
        <f t="shared" si="2"/>
        <v>19</v>
      </c>
      <c r="J31" s="65">
        <f>VLOOKUP($A31,'Return Data'!$B$7:$R$2843,12,0)</f>
        <v>2.1867999999999999</v>
      </c>
      <c r="K31" s="66">
        <f t="shared" si="3"/>
        <v>22</v>
      </c>
      <c r="L31" s="65">
        <f>VLOOKUP($A31,'Return Data'!$B$7:$R$2843,13,0)</f>
        <v>2.5406</v>
      </c>
      <c r="M31" s="66">
        <f t="shared" si="4"/>
        <v>18</v>
      </c>
      <c r="N31" s="65">
        <f>VLOOKUP($A31,'Return Data'!$B$7:$R$2843,17,0)</f>
        <v>6.6044</v>
      </c>
      <c r="O31" s="66">
        <f t="shared" si="5"/>
        <v>14</v>
      </c>
      <c r="P31" s="65">
        <f>VLOOKUP($A31,'Return Data'!$B$7:$R$2843,14,0)</f>
        <v>10.215199999999999</v>
      </c>
      <c r="Q31" s="66">
        <f t="shared" si="6"/>
        <v>12</v>
      </c>
      <c r="R31" s="65">
        <f>VLOOKUP($A31,'Return Data'!$B$7:$R$2843,16,0)</f>
        <v>9.9666999999999994</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0.51486666666666647</v>
      </c>
      <c r="E33" s="88"/>
      <c r="F33" s="89">
        <f>AVERAGE(F8:F31)</f>
        <v>5.0283499999999997</v>
      </c>
      <c r="G33" s="88"/>
      <c r="H33" s="89">
        <f>AVERAGE(H8:H31)</f>
        <v>1.9869791666666667</v>
      </c>
      <c r="I33" s="88"/>
      <c r="J33" s="89">
        <f>AVERAGE(J8:J31)</f>
        <v>3.2337625000000005</v>
      </c>
      <c r="K33" s="88"/>
      <c r="L33" s="89">
        <f>AVERAGE(L8:L31)</f>
        <v>3.0444749999999998</v>
      </c>
      <c r="M33" s="88"/>
      <c r="N33" s="89">
        <f>AVERAGE(N8:N31)</f>
        <v>6.7957375000000004</v>
      </c>
      <c r="O33" s="88"/>
      <c r="P33" s="89">
        <f>AVERAGE(P8:P31)</f>
        <v>10.006729166666666</v>
      </c>
      <c r="Q33" s="88"/>
      <c r="R33" s="89">
        <f>AVERAGE(R8:R31)</f>
        <v>9.120870833333333</v>
      </c>
      <c r="S33" s="90"/>
    </row>
    <row r="34" spans="1:19" x14ac:dyDescent="0.3">
      <c r="A34" s="87" t="s">
        <v>28</v>
      </c>
      <c r="B34" s="88"/>
      <c r="C34" s="88"/>
      <c r="D34" s="89">
        <f>MIN(D8:D31)</f>
        <v>-9.3259000000000007</v>
      </c>
      <c r="E34" s="88"/>
      <c r="F34" s="89">
        <f>MIN(F8:F31)</f>
        <v>1.3889</v>
      </c>
      <c r="G34" s="88"/>
      <c r="H34" s="89">
        <f>MIN(H8:H31)</f>
        <v>-0.30830000000000002</v>
      </c>
      <c r="I34" s="88"/>
      <c r="J34" s="89">
        <f>MIN(J8:J31)</f>
        <v>1.3381000000000001</v>
      </c>
      <c r="K34" s="88"/>
      <c r="L34" s="89">
        <f>MIN(L8:L31)</f>
        <v>0.64670000000000005</v>
      </c>
      <c r="M34" s="88"/>
      <c r="N34" s="89">
        <f>MIN(N8:N31)</f>
        <v>4.1432000000000002</v>
      </c>
      <c r="O34" s="88"/>
      <c r="P34" s="89">
        <f>MIN(P8:P31)</f>
        <v>8.2398000000000007</v>
      </c>
      <c r="Q34" s="88"/>
      <c r="R34" s="89">
        <f>MIN(R8:R31)</f>
        <v>7.2895000000000003</v>
      </c>
      <c r="S34" s="90"/>
    </row>
    <row r="35" spans="1:19" ht="15" thickBot="1" x14ac:dyDescent="0.35">
      <c r="A35" s="91" t="s">
        <v>29</v>
      </c>
      <c r="B35" s="92"/>
      <c r="C35" s="92"/>
      <c r="D35" s="93">
        <f>MAX(D8:D31)</f>
        <v>5.6059000000000001</v>
      </c>
      <c r="E35" s="92"/>
      <c r="F35" s="93">
        <f>MAX(F8:F31)</f>
        <v>7.4706999999999999</v>
      </c>
      <c r="G35" s="92"/>
      <c r="H35" s="93">
        <f>MAX(H8:H31)</f>
        <v>4.9672000000000001</v>
      </c>
      <c r="I35" s="92"/>
      <c r="J35" s="93">
        <f>MAX(J8:J31)</f>
        <v>6.2606999999999999</v>
      </c>
      <c r="K35" s="92"/>
      <c r="L35" s="93">
        <f>MAX(L8:L31)</f>
        <v>6.2919999999999998</v>
      </c>
      <c r="M35" s="92"/>
      <c r="N35" s="93">
        <f>MAX(N8:N31)</f>
        <v>8.5501000000000005</v>
      </c>
      <c r="O35" s="92"/>
      <c r="P35" s="93">
        <f>MAX(P8:P31)</f>
        <v>12.087199999999999</v>
      </c>
      <c r="Q35" s="92"/>
      <c r="R35" s="93">
        <f>MAX(R8:R31)</f>
        <v>10.622</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44393</v>
      </c>
      <c r="C8" s="65">
        <f>VLOOKUP($A8,'Return Data'!$B$7:$R$2843,4,0)</f>
        <v>64.301199999999994</v>
      </c>
      <c r="D8" s="65">
        <f>VLOOKUP($A8,'Return Data'!$B$7:$R$2843,9,0)</f>
        <v>-1.8383</v>
      </c>
      <c r="E8" s="66">
        <f>RANK(D8,D$8:D$34,0)</f>
        <v>20</v>
      </c>
      <c r="F8" s="65">
        <f>VLOOKUP($A8,'Return Data'!$B$7:$R$2843,10,0)</f>
        <v>5.6969000000000003</v>
      </c>
      <c r="G8" s="66">
        <f>RANK(F8,F$8:F$34,0)</f>
        <v>3</v>
      </c>
      <c r="H8" s="65">
        <f>VLOOKUP($A8,'Return Data'!$B$7:$R$2843,11,0)</f>
        <v>2.5947</v>
      </c>
      <c r="I8" s="66">
        <f>RANK(H8,H$8:H$34,0)</f>
        <v>4</v>
      </c>
      <c r="J8" s="65">
        <f>VLOOKUP($A8,'Return Data'!$B$7:$R$2843,12,0)</f>
        <v>3.2879</v>
      </c>
      <c r="K8" s="66">
        <f>RANK(J8,J$8:J$34,0)</f>
        <v>4</v>
      </c>
      <c r="L8" s="65">
        <f>VLOOKUP($A8,'Return Data'!$B$7:$R$2843,13,0)</f>
        <v>3.0407000000000002</v>
      </c>
      <c r="M8" s="66">
        <f>RANK(L8,L$8:L$34,0)</f>
        <v>6</v>
      </c>
      <c r="N8" s="65">
        <f>VLOOKUP($A8,'Return Data'!$B$7:$R$2843,17,0)</f>
        <v>6.5933000000000002</v>
      </c>
      <c r="O8" s="66">
        <f>RANK(N8,N$8:N$34,0)</f>
        <v>9</v>
      </c>
      <c r="P8" s="65">
        <f>VLOOKUP($A8,'Return Data'!$B$7:$R$2843,14,0)</f>
        <v>9.9010999999999996</v>
      </c>
      <c r="Q8" s="66">
        <f>RANK(P8,P$8:P$34,0)</f>
        <v>9</v>
      </c>
      <c r="R8" s="65">
        <f>VLOOKUP($A8,'Return Data'!$B$7:$R$2843,16,0)</f>
        <v>8.9209999999999994</v>
      </c>
      <c r="S8" s="67">
        <f>RANK(R8,R$8:R$34,0)</f>
        <v>7</v>
      </c>
    </row>
    <row r="9" spans="1:19" x14ac:dyDescent="0.3">
      <c r="A9" s="82" t="s">
        <v>1346</v>
      </c>
      <c r="B9" s="64">
        <f>VLOOKUP($A9,'Return Data'!$B$7:$R$2843,3,0)</f>
        <v>44393</v>
      </c>
      <c r="C9" s="65">
        <f>VLOOKUP($A9,'Return Data'!$B$7:$R$2843,4,0)</f>
        <v>19.980399999999999</v>
      </c>
      <c r="D9" s="65">
        <f>VLOOKUP($A9,'Return Data'!$B$7:$R$2843,9,0)</f>
        <v>-0.28610000000000002</v>
      </c>
      <c r="E9" s="66">
        <f t="shared" ref="E9:E34" si="0">RANK(D9,D$8:D$34,0)</f>
        <v>16</v>
      </c>
      <c r="F9" s="65">
        <f>VLOOKUP($A9,'Return Data'!$B$7:$R$2843,10,0)</f>
        <v>3.5891000000000002</v>
      </c>
      <c r="G9" s="66">
        <f t="shared" ref="G9:G34" si="1">RANK(F9,F$8:F$34,0)</f>
        <v>22</v>
      </c>
      <c r="H9" s="65">
        <f>VLOOKUP($A9,'Return Data'!$B$7:$R$2843,11,0)</f>
        <v>1.1072</v>
      </c>
      <c r="I9" s="66">
        <f t="shared" ref="I9:I34" si="2">RANK(H9,H$8:H$34,0)</f>
        <v>16</v>
      </c>
      <c r="J9" s="65">
        <f>VLOOKUP($A9,'Return Data'!$B$7:$R$2843,12,0)</f>
        <v>3.1556000000000002</v>
      </c>
      <c r="K9" s="66">
        <f t="shared" ref="K9:K34" si="3">RANK(J9,J$8:J$34,0)</f>
        <v>6</v>
      </c>
      <c r="L9" s="65">
        <f>VLOOKUP($A9,'Return Data'!$B$7:$R$2843,13,0)</f>
        <v>3.6387</v>
      </c>
      <c r="M9" s="66">
        <f t="shared" ref="M9:M34" si="4">RANK(L9,L$8:L$34,0)</f>
        <v>2</v>
      </c>
      <c r="N9" s="65">
        <f>VLOOKUP($A9,'Return Data'!$B$7:$R$2843,17,0)</f>
        <v>7.4019000000000004</v>
      </c>
      <c r="O9" s="66">
        <f t="shared" ref="O9:O34" si="5">RANK(N9,N$8:N$34,0)</f>
        <v>4</v>
      </c>
      <c r="P9" s="65">
        <f>VLOOKUP($A9,'Return Data'!$B$7:$R$2843,14,0)</f>
        <v>10.2148</v>
      </c>
      <c r="Q9" s="66">
        <f t="shared" ref="Q9:Q34" si="6">RANK(P9,P$8:P$34,0)</f>
        <v>6</v>
      </c>
      <c r="R9" s="65">
        <f>VLOOKUP($A9,'Return Data'!$B$7:$R$2843,16,0)</f>
        <v>7.5704000000000002</v>
      </c>
      <c r="S9" s="67">
        <f t="shared" ref="S9:S34" si="7">RANK(R9,R$8:R$34,0)</f>
        <v>21</v>
      </c>
    </row>
    <row r="10" spans="1:19" x14ac:dyDescent="0.3">
      <c r="A10" s="82" t="s">
        <v>1347</v>
      </c>
      <c r="B10" s="64">
        <f>VLOOKUP($A10,'Return Data'!$B$7:$R$2843,3,0)</f>
        <v>44393</v>
      </c>
      <c r="C10" s="65">
        <f>VLOOKUP($A10,'Return Data'!$B$7:$R$2843,4,0)</f>
        <v>33.511800000000001</v>
      </c>
      <c r="D10" s="65">
        <f>VLOOKUP($A10,'Return Data'!$B$7:$R$2843,9,0)</f>
        <v>-0.35570000000000002</v>
      </c>
      <c r="E10" s="66">
        <f t="shared" si="0"/>
        <v>17</v>
      </c>
      <c r="F10" s="65">
        <f>VLOOKUP($A10,'Return Data'!$B$7:$R$2843,10,0)</f>
        <v>4.8037000000000001</v>
      </c>
      <c r="G10" s="66">
        <f t="shared" si="1"/>
        <v>10</v>
      </c>
      <c r="H10" s="65">
        <f>VLOOKUP($A10,'Return Data'!$B$7:$R$2843,11,0)</f>
        <v>0.70499999999999996</v>
      </c>
      <c r="I10" s="66">
        <f t="shared" si="2"/>
        <v>20</v>
      </c>
      <c r="J10" s="65">
        <f>VLOOKUP($A10,'Return Data'!$B$7:$R$2843,12,0)</f>
        <v>1.8706</v>
      </c>
      <c r="K10" s="66">
        <f t="shared" si="3"/>
        <v>23</v>
      </c>
      <c r="L10" s="65">
        <f>VLOOKUP($A10,'Return Data'!$B$7:$R$2843,13,0)</f>
        <v>1.7809999999999999</v>
      </c>
      <c r="M10" s="66">
        <f t="shared" si="4"/>
        <v>21</v>
      </c>
      <c r="N10" s="65">
        <f>VLOOKUP($A10,'Return Data'!$B$7:$R$2843,17,0)</f>
        <v>5.1626000000000003</v>
      </c>
      <c r="O10" s="66">
        <f t="shared" si="5"/>
        <v>22</v>
      </c>
      <c r="P10" s="65">
        <f>VLOOKUP($A10,'Return Data'!$B$7:$R$2843,14,0)</f>
        <v>8.2187000000000001</v>
      </c>
      <c r="Q10" s="66">
        <f t="shared" si="6"/>
        <v>21</v>
      </c>
      <c r="R10" s="65">
        <f>VLOOKUP($A10,'Return Data'!$B$7:$R$2843,16,0)</f>
        <v>6.4545000000000003</v>
      </c>
      <c r="S10" s="67">
        <f t="shared" si="7"/>
        <v>26</v>
      </c>
    </row>
    <row r="11" spans="1:19" x14ac:dyDescent="0.3">
      <c r="A11" s="82" t="s">
        <v>2028</v>
      </c>
      <c r="B11" s="64">
        <f>VLOOKUP($A11,'Return Data'!$B$7:$R$2843,3,0)</f>
        <v>44393</v>
      </c>
      <c r="C11" s="65">
        <f>VLOOKUP($A11,'Return Data'!$B$7:$R$2843,4,0)</f>
        <v>60.498199999999997</v>
      </c>
      <c r="D11" s="65">
        <f>VLOOKUP($A11,'Return Data'!$B$7:$R$2843,9,0)</f>
        <v>1.1212</v>
      </c>
      <c r="E11" s="66">
        <f t="shared" si="0"/>
        <v>8</v>
      </c>
      <c r="F11" s="65">
        <f>VLOOKUP($A11,'Return Data'!$B$7:$R$2843,10,0)</f>
        <v>3.7366000000000001</v>
      </c>
      <c r="G11" s="66">
        <f t="shared" si="1"/>
        <v>20</v>
      </c>
      <c r="H11" s="65">
        <f>VLOOKUP($A11,'Return Data'!$B$7:$R$2843,11,0)</f>
        <v>1.1455</v>
      </c>
      <c r="I11" s="66">
        <f t="shared" si="2"/>
        <v>15</v>
      </c>
      <c r="J11" s="65">
        <f>VLOOKUP($A11,'Return Data'!$B$7:$R$2843,12,0)</f>
        <v>2.0030999999999999</v>
      </c>
      <c r="K11" s="66">
        <f t="shared" si="3"/>
        <v>20</v>
      </c>
      <c r="L11" s="65">
        <f>VLOOKUP($A11,'Return Data'!$B$7:$R$2843,13,0)</f>
        <v>1.9158999999999999</v>
      </c>
      <c r="M11" s="66">
        <f t="shared" si="4"/>
        <v>20</v>
      </c>
      <c r="N11" s="65">
        <f>VLOOKUP($A11,'Return Data'!$B$7:$R$2843,17,0)</f>
        <v>5.2625000000000002</v>
      </c>
      <c r="O11" s="66">
        <f t="shared" si="5"/>
        <v>20</v>
      </c>
      <c r="P11" s="65">
        <f>VLOOKUP($A11,'Return Data'!$B$7:$R$2843,14,0)</f>
        <v>8.1499000000000006</v>
      </c>
      <c r="Q11" s="66">
        <f t="shared" si="6"/>
        <v>22</v>
      </c>
      <c r="R11" s="65">
        <f>VLOOKUP($A11,'Return Data'!$B$7:$R$2843,16,0)</f>
        <v>8.7066999999999997</v>
      </c>
      <c r="S11" s="67">
        <f t="shared" si="7"/>
        <v>8</v>
      </c>
    </row>
    <row r="12" spans="1:19" x14ac:dyDescent="0.3">
      <c r="A12" s="82" t="s">
        <v>1350</v>
      </c>
      <c r="B12" s="64">
        <f>VLOOKUP($A12,'Return Data'!$B$7:$R$2843,3,0)</f>
        <v>44393</v>
      </c>
      <c r="C12" s="65">
        <f>VLOOKUP($A12,'Return Data'!$B$7:$R$2843,4,0)</f>
        <v>74.564300000000003</v>
      </c>
      <c r="D12" s="65">
        <f>VLOOKUP($A12,'Return Data'!$B$7:$R$2843,9,0)</f>
        <v>1.0844</v>
      </c>
      <c r="E12" s="66">
        <f t="shared" si="0"/>
        <v>9</v>
      </c>
      <c r="F12" s="65">
        <f>VLOOKUP($A12,'Return Data'!$B$7:$R$2843,10,0)</f>
        <v>5.0641999999999996</v>
      </c>
      <c r="G12" s="66">
        <f t="shared" si="1"/>
        <v>6</v>
      </c>
      <c r="H12" s="65">
        <f>VLOOKUP($A12,'Return Data'!$B$7:$R$2843,11,0)</f>
        <v>2.3288000000000002</v>
      </c>
      <c r="I12" s="66">
        <f t="shared" si="2"/>
        <v>7</v>
      </c>
      <c r="J12" s="65">
        <f>VLOOKUP($A12,'Return Data'!$B$7:$R$2843,12,0)</f>
        <v>3.3784000000000001</v>
      </c>
      <c r="K12" s="66">
        <f t="shared" si="3"/>
        <v>3</v>
      </c>
      <c r="L12" s="65">
        <f>VLOOKUP($A12,'Return Data'!$B$7:$R$2843,13,0)</f>
        <v>3.3010999999999999</v>
      </c>
      <c r="M12" s="66">
        <f t="shared" si="4"/>
        <v>4</v>
      </c>
      <c r="N12" s="65">
        <f>VLOOKUP($A12,'Return Data'!$B$7:$R$2843,17,0)</f>
        <v>7.7008000000000001</v>
      </c>
      <c r="O12" s="66">
        <f t="shared" si="5"/>
        <v>3</v>
      </c>
      <c r="P12" s="65">
        <f>VLOOKUP($A12,'Return Data'!$B$7:$R$2843,14,0)</f>
        <v>10.642300000000001</v>
      </c>
      <c r="Q12" s="66">
        <f t="shared" si="6"/>
        <v>4</v>
      </c>
      <c r="R12" s="65">
        <f>VLOOKUP($A12,'Return Data'!$B$7:$R$2843,16,0)</f>
        <v>9.6501999999999999</v>
      </c>
      <c r="S12" s="67">
        <f t="shared" si="7"/>
        <v>3</v>
      </c>
    </row>
    <row r="13" spans="1:19" x14ac:dyDescent="0.3">
      <c r="A13" s="82" t="s">
        <v>1352</v>
      </c>
      <c r="B13" s="64">
        <f>VLOOKUP($A13,'Return Data'!$B$7:$R$2843,3,0)</f>
        <v>44393</v>
      </c>
      <c r="C13" s="65">
        <f>VLOOKUP($A13,'Return Data'!$B$7:$R$2843,4,0)</f>
        <v>19.347100000000001</v>
      </c>
      <c r="D13" s="65">
        <f>VLOOKUP($A13,'Return Data'!$B$7:$R$2843,9,0)</f>
        <v>0.20130000000000001</v>
      </c>
      <c r="E13" s="66">
        <f t="shared" si="0"/>
        <v>14</v>
      </c>
      <c r="F13" s="65">
        <f>VLOOKUP($A13,'Return Data'!$B$7:$R$2843,10,0)</f>
        <v>3.8027000000000002</v>
      </c>
      <c r="G13" s="66">
        <f t="shared" si="1"/>
        <v>18</v>
      </c>
      <c r="H13" s="65">
        <f>VLOOKUP($A13,'Return Data'!$B$7:$R$2843,11,0)</f>
        <v>4.2393000000000001</v>
      </c>
      <c r="I13" s="66">
        <f t="shared" si="2"/>
        <v>1</v>
      </c>
      <c r="J13" s="65">
        <f>VLOOKUP($A13,'Return Data'!$B$7:$R$2843,12,0)</f>
        <v>5.5964</v>
      </c>
      <c r="K13" s="66">
        <f t="shared" si="3"/>
        <v>1</v>
      </c>
      <c r="L13" s="65">
        <f>VLOOKUP($A13,'Return Data'!$B$7:$R$2843,13,0)</f>
        <v>5.6582999999999997</v>
      </c>
      <c r="M13" s="66">
        <f t="shared" si="4"/>
        <v>1</v>
      </c>
      <c r="N13" s="65">
        <f>VLOOKUP($A13,'Return Data'!$B$7:$R$2843,17,0)</f>
        <v>7.2267000000000001</v>
      </c>
      <c r="O13" s="66">
        <f t="shared" si="5"/>
        <v>7</v>
      </c>
      <c r="P13" s="65">
        <f>VLOOKUP($A13,'Return Data'!$B$7:$R$2843,14,0)</f>
        <v>10.321199999999999</v>
      </c>
      <c r="Q13" s="66">
        <f t="shared" si="6"/>
        <v>5</v>
      </c>
      <c r="R13" s="65">
        <f>VLOOKUP($A13,'Return Data'!$B$7:$R$2843,16,0)</f>
        <v>9.2957000000000001</v>
      </c>
      <c r="S13" s="67">
        <f t="shared" si="7"/>
        <v>5</v>
      </c>
    </row>
    <row r="14" spans="1:19" x14ac:dyDescent="0.3">
      <c r="A14" s="82" t="s">
        <v>1353</v>
      </c>
      <c r="B14" s="64">
        <f>VLOOKUP($A14,'Return Data'!$B$7:$R$2843,3,0)</f>
        <v>44393</v>
      </c>
      <c r="C14" s="65">
        <f>VLOOKUP($A14,'Return Data'!$B$7:$R$2843,4,0)</f>
        <v>47.691600000000001</v>
      </c>
      <c r="D14" s="65">
        <f>VLOOKUP($A14,'Return Data'!$B$7:$R$2843,9,0)</f>
        <v>1.8882000000000001</v>
      </c>
      <c r="E14" s="66">
        <f t="shared" si="0"/>
        <v>5</v>
      </c>
      <c r="F14" s="65">
        <f>VLOOKUP($A14,'Return Data'!$B$7:$R$2843,10,0)</f>
        <v>4.7373000000000003</v>
      </c>
      <c r="G14" s="66">
        <f t="shared" si="1"/>
        <v>12</v>
      </c>
      <c r="H14" s="65">
        <f>VLOOKUP($A14,'Return Data'!$B$7:$R$2843,11,0)</f>
        <v>1.327</v>
      </c>
      <c r="I14" s="66">
        <f t="shared" si="2"/>
        <v>14</v>
      </c>
      <c r="J14" s="65">
        <f>VLOOKUP($A14,'Return Data'!$B$7:$R$2843,12,0)</f>
        <v>1.9068000000000001</v>
      </c>
      <c r="K14" s="66">
        <f t="shared" si="3"/>
        <v>21</v>
      </c>
      <c r="L14" s="65">
        <f>VLOOKUP($A14,'Return Data'!$B$7:$R$2843,13,0)</f>
        <v>1.2563</v>
      </c>
      <c r="M14" s="66">
        <f t="shared" si="4"/>
        <v>25</v>
      </c>
      <c r="N14" s="65">
        <f>VLOOKUP($A14,'Return Data'!$B$7:$R$2843,17,0)</f>
        <v>4.5815000000000001</v>
      </c>
      <c r="O14" s="66">
        <f t="shared" si="5"/>
        <v>25</v>
      </c>
      <c r="P14" s="65">
        <f>VLOOKUP($A14,'Return Data'!$B$7:$R$2843,14,0)</f>
        <v>7.5982000000000003</v>
      </c>
      <c r="Q14" s="66">
        <f t="shared" si="6"/>
        <v>25</v>
      </c>
      <c r="R14" s="65">
        <f>VLOOKUP($A14,'Return Data'!$B$7:$R$2843,16,0)</f>
        <v>8.2881</v>
      </c>
      <c r="S14" s="67">
        <f t="shared" si="7"/>
        <v>13</v>
      </c>
    </row>
    <row r="15" spans="1:19" x14ac:dyDescent="0.3">
      <c r="A15" s="82" t="s">
        <v>1355</v>
      </c>
      <c r="B15" s="64">
        <f>VLOOKUP($A15,'Return Data'!$B$7:$R$2843,3,0)</f>
        <v>44393</v>
      </c>
      <c r="C15" s="65">
        <f>VLOOKUP($A15,'Return Data'!$B$7:$R$2843,4,0)</f>
        <v>43.947000000000003</v>
      </c>
      <c r="D15" s="65">
        <f>VLOOKUP($A15,'Return Data'!$B$7:$R$2843,9,0)</f>
        <v>2.5023</v>
      </c>
      <c r="E15" s="66">
        <f t="shared" si="0"/>
        <v>3</v>
      </c>
      <c r="F15" s="65">
        <f>VLOOKUP($A15,'Return Data'!$B$7:$R$2843,10,0)</f>
        <v>4.9038000000000004</v>
      </c>
      <c r="G15" s="66">
        <f t="shared" si="1"/>
        <v>9</v>
      </c>
      <c r="H15" s="65">
        <f>VLOOKUP($A15,'Return Data'!$B$7:$R$2843,11,0)</f>
        <v>1.0759000000000001</v>
      </c>
      <c r="I15" s="66">
        <f t="shared" si="2"/>
        <v>17</v>
      </c>
      <c r="J15" s="65">
        <f>VLOOKUP($A15,'Return Data'!$B$7:$R$2843,12,0)</f>
        <v>2.1728999999999998</v>
      </c>
      <c r="K15" s="66">
        <f t="shared" si="3"/>
        <v>17</v>
      </c>
      <c r="L15" s="65">
        <f>VLOOKUP($A15,'Return Data'!$B$7:$R$2843,13,0)</f>
        <v>2.3361000000000001</v>
      </c>
      <c r="M15" s="66">
        <f t="shared" si="4"/>
        <v>12</v>
      </c>
      <c r="N15" s="65">
        <f>VLOOKUP($A15,'Return Data'!$B$7:$R$2843,17,0)</f>
        <v>6.1620999999999997</v>
      </c>
      <c r="O15" s="66">
        <f t="shared" si="5"/>
        <v>15</v>
      </c>
      <c r="P15" s="65">
        <f>VLOOKUP($A15,'Return Data'!$B$7:$R$2843,14,0)</f>
        <v>7.9408000000000003</v>
      </c>
      <c r="Q15" s="66">
        <f t="shared" si="6"/>
        <v>24</v>
      </c>
      <c r="R15" s="65">
        <f>VLOOKUP($A15,'Return Data'!$B$7:$R$2843,16,0)</f>
        <v>7.6871999999999998</v>
      </c>
      <c r="S15" s="67">
        <f t="shared" si="7"/>
        <v>19</v>
      </c>
    </row>
    <row r="16" spans="1:19" x14ac:dyDescent="0.3">
      <c r="A16" s="82" t="s">
        <v>1357</v>
      </c>
      <c r="B16" s="64">
        <f>VLOOKUP($A16,'Return Data'!$B$7:$R$2843,3,0)</f>
        <v>44393</v>
      </c>
      <c r="C16" s="65">
        <f>VLOOKUP($A16,'Return Data'!$B$7:$R$2843,4,0)</f>
        <v>78.415400000000005</v>
      </c>
      <c r="D16" s="65">
        <f>VLOOKUP($A16,'Return Data'!$B$7:$R$2843,9,0)</f>
        <v>-5.8429000000000002</v>
      </c>
      <c r="E16" s="66">
        <f t="shared" si="0"/>
        <v>25</v>
      </c>
      <c r="F16" s="65">
        <f>VLOOKUP($A16,'Return Data'!$B$7:$R$2843,10,0)</f>
        <v>3.5305</v>
      </c>
      <c r="G16" s="66">
        <f t="shared" si="1"/>
        <v>24</v>
      </c>
      <c r="H16" s="65">
        <f>VLOOKUP($A16,'Return Data'!$B$7:$R$2843,11,0)</f>
        <v>1.4513</v>
      </c>
      <c r="I16" s="66">
        <f t="shared" si="2"/>
        <v>12</v>
      </c>
      <c r="J16" s="65">
        <f>VLOOKUP($A16,'Return Data'!$B$7:$R$2843,12,0)</f>
        <v>3.1206</v>
      </c>
      <c r="K16" s="66">
        <f t="shared" si="3"/>
        <v>8</v>
      </c>
      <c r="L16" s="65">
        <f>VLOOKUP($A16,'Return Data'!$B$7:$R$2843,13,0)</f>
        <v>2.6271</v>
      </c>
      <c r="M16" s="66">
        <f t="shared" si="4"/>
        <v>11</v>
      </c>
      <c r="N16" s="65">
        <f>VLOOKUP($A16,'Return Data'!$B$7:$R$2843,17,0)</f>
        <v>7.3741000000000003</v>
      </c>
      <c r="O16" s="66">
        <f t="shared" si="5"/>
        <v>5</v>
      </c>
      <c r="P16" s="65">
        <f>VLOOKUP($A16,'Return Data'!$B$7:$R$2843,14,0)</f>
        <v>9.3572000000000006</v>
      </c>
      <c r="Q16" s="66">
        <f t="shared" si="6"/>
        <v>16</v>
      </c>
      <c r="R16" s="65">
        <f>VLOOKUP($A16,'Return Data'!$B$7:$R$2843,16,0)</f>
        <v>9.8491999999999997</v>
      </c>
      <c r="S16" s="67">
        <f t="shared" si="7"/>
        <v>2</v>
      </c>
    </row>
    <row r="17" spans="1:19" x14ac:dyDescent="0.3">
      <c r="A17" s="82" t="s">
        <v>1359</v>
      </c>
      <c r="B17" s="64">
        <f>VLOOKUP($A17,'Return Data'!$B$7:$R$2843,3,0)</f>
        <v>44393</v>
      </c>
      <c r="C17" s="65">
        <f>VLOOKUP($A17,'Return Data'!$B$7:$R$2843,4,0)</f>
        <v>17.317</v>
      </c>
      <c r="D17" s="65">
        <f>VLOOKUP($A17,'Return Data'!$B$7:$R$2843,9,0)</f>
        <v>4.117</v>
      </c>
      <c r="E17" s="66">
        <f t="shared" si="0"/>
        <v>2</v>
      </c>
      <c r="F17" s="65">
        <f>VLOOKUP($A17,'Return Data'!$B$7:$R$2843,10,0)</f>
        <v>5.4584999999999999</v>
      </c>
      <c r="G17" s="66">
        <f t="shared" si="1"/>
        <v>4</v>
      </c>
      <c r="H17" s="65">
        <f>VLOOKUP($A17,'Return Data'!$B$7:$R$2843,11,0)</f>
        <v>2.4215</v>
      </c>
      <c r="I17" s="66">
        <f t="shared" si="2"/>
        <v>6</v>
      </c>
      <c r="J17" s="65">
        <f>VLOOKUP($A17,'Return Data'!$B$7:$R$2843,12,0)</f>
        <v>3.0876999999999999</v>
      </c>
      <c r="K17" s="66">
        <f t="shared" si="3"/>
        <v>9</v>
      </c>
      <c r="L17" s="65">
        <f>VLOOKUP($A17,'Return Data'!$B$7:$R$2843,13,0)</f>
        <v>2.1996000000000002</v>
      </c>
      <c r="M17" s="66">
        <f t="shared" si="4"/>
        <v>15</v>
      </c>
      <c r="N17" s="65">
        <f>VLOOKUP($A17,'Return Data'!$B$7:$R$2843,17,0)</f>
        <v>4.7950999999999997</v>
      </c>
      <c r="O17" s="66">
        <f t="shared" si="5"/>
        <v>23</v>
      </c>
      <c r="P17" s="65">
        <f>VLOOKUP($A17,'Return Data'!$B$7:$R$2843,14,0)</f>
        <v>7.4055</v>
      </c>
      <c r="Q17" s="66">
        <f t="shared" si="6"/>
        <v>27</v>
      </c>
      <c r="R17" s="65">
        <f>VLOOKUP($A17,'Return Data'!$B$7:$R$2843,16,0)</f>
        <v>6.6148999999999996</v>
      </c>
      <c r="S17" s="67">
        <f t="shared" si="7"/>
        <v>25</v>
      </c>
    </row>
    <row r="18" spans="1:19" x14ac:dyDescent="0.3">
      <c r="A18" s="82" t="s">
        <v>1362</v>
      </c>
      <c r="B18" s="64">
        <f>VLOOKUP($A18,'Return Data'!$B$7:$R$2843,3,0)</f>
        <v>44393</v>
      </c>
      <c r="C18" s="65">
        <f>VLOOKUP($A18,'Return Data'!$B$7:$R$2843,4,0)</f>
        <v>28.032699999999998</v>
      </c>
      <c r="D18" s="65">
        <f>VLOOKUP($A18,'Return Data'!$B$7:$R$2843,9,0)</f>
        <v>4.9855</v>
      </c>
      <c r="E18" s="66">
        <f t="shared" si="0"/>
        <v>1</v>
      </c>
      <c r="F18" s="65">
        <f>VLOOKUP($A18,'Return Data'!$B$7:$R$2843,10,0)</f>
        <v>6.8425000000000002</v>
      </c>
      <c r="G18" s="66">
        <f t="shared" si="1"/>
        <v>1</v>
      </c>
      <c r="H18" s="65">
        <f>VLOOKUP($A18,'Return Data'!$B$7:$R$2843,11,0)</f>
        <v>1.6227</v>
      </c>
      <c r="I18" s="66">
        <f t="shared" si="2"/>
        <v>10</v>
      </c>
      <c r="J18" s="65">
        <f>VLOOKUP($A18,'Return Data'!$B$7:$R$2843,12,0)</f>
        <v>2.6905999999999999</v>
      </c>
      <c r="K18" s="66">
        <f t="shared" si="3"/>
        <v>12</v>
      </c>
      <c r="L18" s="65">
        <f>VLOOKUP($A18,'Return Data'!$B$7:$R$2843,13,0)</f>
        <v>2.6503999999999999</v>
      </c>
      <c r="M18" s="66">
        <f t="shared" si="4"/>
        <v>10</v>
      </c>
      <c r="N18" s="65">
        <f>VLOOKUP($A18,'Return Data'!$B$7:$R$2843,17,0)</f>
        <v>7.8952</v>
      </c>
      <c r="O18" s="66">
        <f t="shared" si="5"/>
        <v>1</v>
      </c>
      <c r="P18" s="65">
        <f>VLOOKUP($A18,'Return Data'!$B$7:$R$2843,14,0)</f>
        <v>11.2288</v>
      </c>
      <c r="Q18" s="66">
        <f t="shared" si="6"/>
        <v>3</v>
      </c>
      <c r="R18" s="65">
        <f>VLOOKUP($A18,'Return Data'!$B$7:$R$2843,16,0)</f>
        <v>8.5146999999999995</v>
      </c>
      <c r="S18" s="67">
        <f t="shared" si="7"/>
        <v>12</v>
      </c>
    </row>
    <row r="19" spans="1:19" x14ac:dyDescent="0.3">
      <c r="A19" s="82" t="s">
        <v>1363</v>
      </c>
      <c r="B19" s="64">
        <f>VLOOKUP($A19,'Return Data'!$B$7:$R$2843,3,0)</f>
        <v>44393</v>
      </c>
      <c r="C19" s="65">
        <f>VLOOKUP($A19,'Return Data'!$B$7:$R$2843,4,0)</f>
        <v>2245.6918000000001</v>
      </c>
      <c r="D19" s="65">
        <f>VLOOKUP($A19,'Return Data'!$B$7:$R$2843,9,0)</f>
        <v>-4.0740999999999996</v>
      </c>
      <c r="E19" s="66">
        <f t="shared" si="0"/>
        <v>22</v>
      </c>
      <c r="F19" s="65">
        <f>VLOOKUP($A19,'Return Data'!$B$7:$R$2843,10,0)</f>
        <v>0.61699999999999999</v>
      </c>
      <c r="G19" s="66">
        <f t="shared" si="1"/>
        <v>27</v>
      </c>
      <c r="H19" s="65">
        <f>VLOOKUP($A19,'Return Data'!$B$7:$R$2843,11,0)</f>
        <v>-1.0767</v>
      </c>
      <c r="I19" s="66">
        <f t="shared" si="2"/>
        <v>27</v>
      </c>
      <c r="J19" s="65">
        <f>VLOOKUP($A19,'Return Data'!$B$7:$R$2843,12,0)</f>
        <v>0.56159999999999999</v>
      </c>
      <c r="K19" s="66">
        <f t="shared" si="3"/>
        <v>27</v>
      </c>
      <c r="L19" s="65">
        <f>VLOOKUP($A19,'Return Data'!$B$7:$R$2843,13,0)</f>
        <v>-0.126</v>
      </c>
      <c r="M19" s="66">
        <f t="shared" si="4"/>
        <v>27</v>
      </c>
      <c r="N19" s="65">
        <f>VLOOKUP($A19,'Return Data'!$B$7:$R$2843,17,0)</f>
        <v>3.3130000000000002</v>
      </c>
      <c r="O19" s="66">
        <f t="shared" si="5"/>
        <v>27</v>
      </c>
      <c r="P19" s="65">
        <f>VLOOKUP($A19,'Return Data'!$B$7:$R$2843,14,0)</f>
        <v>7.5130999999999997</v>
      </c>
      <c r="Q19" s="66">
        <f t="shared" si="6"/>
        <v>26</v>
      </c>
      <c r="R19" s="65">
        <f>VLOOKUP($A19,'Return Data'!$B$7:$R$2843,16,0)</f>
        <v>6.2038000000000002</v>
      </c>
      <c r="S19" s="67">
        <f t="shared" si="7"/>
        <v>27</v>
      </c>
    </row>
    <row r="20" spans="1:19" x14ac:dyDescent="0.3">
      <c r="A20" s="82" t="s">
        <v>1366</v>
      </c>
      <c r="B20" s="64">
        <f>VLOOKUP($A20,'Return Data'!$B$7:$R$2843,3,0)</f>
        <v>44393</v>
      </c>
      <c r="C20" s="65">
        <f>VLOOKUP($A20,'Return Data'!$B$7:$R$2843,4,0)</f>
        <v>76.470600000000005</v>
      </c>
      <c r="D20" s="65">
        <f>VLOOKUP($A20,'Return Data'!$B$7:$R$2843,9,0)</f>
        <v>-2.4072</v>
      </c>
      <c r="E20" s="66">
        <f t="shared" si="0"/>
        <v>21</v>
      </c>
      <c r="F20" s="65">
        <f>VLOOKUP($A20,'Return Data'!$B$7:$R$2843,10,0)</f>
        <v>4.1435000000000004</v>
      </c>
      <c r="G20" s="66">
        <f t="shared" si="1"/>
        <v>15</v>
      </c>
      <c r="H20" s="65">
        <f>VLOOKUP($A20,'Return Data'!$B$7:$R$2843,11,0)</f>
        <v>-0.27110000000000001</v>
      </c>
      <c r="I20" s="66">
        <f t="shared" si="2"/>
        <v>24</v>
      </c>
      <c r="J20" s="65">
        <f>VLOOKUP($A20,'Return Data'!$B$7:$R$2843,12,0)</f>
        <v>3.1595</v>
      </c>
      <c r="K20" s="66">
        <f t="shared" si="3"/>
        <v>5</v>
      </c>
      <c r="L20" s="65">
        <f>VLOOKUP($A20,'Return Data'!$B$7:$R$2843,13,0)</f>
        <v>2.6878000000000002</v>
      </c>
      <c r="M20" s="66">
        <f t="shared" si="4"/>
        <v>9</v>
      </c>
      <c r="N20" s="65">
        <f>VLOOKUP($A20,'Return Data'!$B$7:$R$2843,17,0)</f>
        <v>6.3326000000000002</v>
      </c>
      <c r="O20" s="66">
        <f t="shared" si="5"/>
        <v>12</v>
      </c>
      <c r="P20" s="65">
        <f>VLOOKUP($A20,'Return Data'!$B$7:$R$2843,14,0)</f>
        <v>9.4526000000000003</v>
      </c>
      <c r="Q20" s="66">
        <f t="shared" si="6"/>
        <v>14</v>
      </c>
      <c r="R20" s="65">
        <f>VLOOKUP($A20,'Return Data'!$B$7:$R$2843,16,0)</f>
        <v>9.4357000000000006</v>
      </c>
      <c r="S20" s="67">
        <f t="shared" si="7"/>
        <v>4</v>
      </c>
    </row>
    <row r="21" spans="1:19" x14ac:dyDescent="0.3">
      <c r="A21" s="82" t="s">
        <v>1368</v>
      </c>
      <c r="B21" s="64">
        <f>VLOOKUP($A21,'Return Data'!$B$7:$R$2843,3,0)</f>
        <v>44393</v>
      </c>
      <c r="C21" s="65">
        <f>VLOOKUP($A21,'Return Data'!$B$7:$R$2843,4,0)</f>
        <v>54.094900000000003</v>
      </c>
      <c r="D21" s="65">
        <f>VLOOKUP($A21,'Return Data'!$B$7:$R$2843,9,0)</f>
        <v>2.4159000000000002</v>
      </c>
      <c r="E21" s="66">
        <f t="shared" si="0"/>
        <v>4</v>
      </c>
      <c r="F21" s="65">
        <f>VLOOKUP($A21,'Return Data'!$B$7:$R$2843,10,0)</f>
        <v>4.0753000000000004</v>
      </c>
      <c r="G21" s="66">
        <f t="shared" si="1"/>
        <v>16</v>
      </c>
      <c r="H21" s="65">
        <f>VLOOKUP($A21,'Return Data'!$B$7:$R$2843,11,0)</f>
        <v>-0.6331</v>
      </c>
      <c r="I21" s="66">
        <f t="shared" si="2"/>
        <v>25</v>
      </c>
      <c r="J21" s="65">
        <f>VLOOKUP($A21,'Return Data'!$B$7:$R$2843,12,0)</f>
        <v>1.3569</v>
      </c>
      <c r="K21" s="66">
        <f t="shared" si="3"/>
        <v>25</v>
      </c>
      <c r="L21" s="65">
        <f>VLOOKUP($A21,'Return Data'!$B$7:$R$2843,13,0)</f>
        <v>1.6700999999999999</v>
      </c>
      <c r="M21" s="66">
        <f t="shared" si="4"/>
        <v>23</v>
      </c>
      <c r="N21" s="65">
        <f>VLOOKUP($A21,'Return Data'!$B$7:$R$2843,17,0)</f>
        <v>5.2621000000000002</v>
      </c>
      <c r="O21" s="66">
        <f t="shared" si="5"/>
        <v>21</v>
      </c>
      <c r="P21" s="65">
        <f>VLOOKUP($A21,'Return Data'!$B$7:$R$2843,14,0)</f>
        <v>8.0527999999999995</v>
      </c>
      <c r="Q21" s="66">
        <f t="shared" si="6"/>
        <v>23</v>
      </c>
      <c r="R21" s="65">
        <f>VLOOKUP($A21,'Return Data'!$B$7:$R$2843,16,0)</f>
        <v>8.2431999999999999</v>
      </c>
      <c r="S21" s="67">
        <f t="shared" si="7"/>
        <v>14</v>
      </c>
    </row>
    <row r="22" spans="1:19" x14ac:dyDescent="0.3">
      <c r="A22" s="82" t="s">
        <v>1370</v>
      </c>
      <c r="B22" s="64">
        <f>VLOOKUP($A22,'Return Data'!$B$7:$R$2843,3,0)</f>
        <v>44393</v>
      </c>
      <c r="C22" s="65">
        <f>VLOOKUP($A22,'Return Data'!$B$7:$R$2843,4,0)</f>
        <v>48.650700000000001</v>
      </c>
      <c r="D22" s="65">
        <f>VLOOKUP($A22,'Return Data'!$B$7:$R$2843,9,0)</f>
        <v>1.7706999999999999</v>
      </c>
      <c r="E22" s="66">
        <f t="shared" si="0"/>
        <v>6</v>
      </c>
      <c r="F22" s="65">
        <f>VLOOKUP($A22,'Return Data'!$B$7:$R$2843,10,0)</f>
        <v>5.2257999999999996</v>
      </c>
      <c r="G22" s="66">
        <f t="shared" si="1"/>
        <v>5</v>
      </c>
      <c r="H22" s="65">
        <f>VLOOKUP($A22,'Return Data'!$B$7:$R$2843,11,0)</f>
        <v>2.5891999999999999</v>
      </c>
      <c r="I22" s="66">
        <f t="shared" si="2"/>
        <v>5</v>
      </c>
      <c r="J22" s="65">
        <f>VLOOKUP($A22,'Return Data'!$B$7:$R$2843,12,0)</f>
        <v>3.1227999999999998</v>
      </c>
      <c r="K22" s="66">
        <f t="shared" si="3"/>
        <v>7</v>
      </c>
      <c r="L22" s="65">
        <f>VLOOKUP($A22,'Return Data'!$B$7:$R$2843,13,0)</f>
        <v>2.8662999999999998</v>
      </c>
      <c r="M22" s="66">
        <f t="shared" si="4"/>
        <v>8</v>
      </c>
      <c r="N22" s="65">
        <f>VLOOKUP($A22,'Return Data'!$B$7:$R$2843,17,0)</f>
        <v>6.3785999999999996</v>
      </c>
      <c r="O22" s="66">
        <f t="shared" si="5"/>
        <v>10</v>
      </c>
      <c r="P22" s="65">
        <f>VLOOKUP($A22,'Return Data'!$B$7:$R$2843,14,0)</f>
        <v>9.6252999999999993</v>
      </c>
      <c r="Q22" s="66">
        <f t="shared" si="6"/>
        <v>13</v>
      </c>
      <c r="R22" s="65">
        <f>VLOOKUP($A22,'Return Data'!$B$7:$R$2843,16,0)</f>
        <v>7.5834000000000001</v>
      </c>
      <c r="S22" s="67">
        <f t="shared" si="7"/>
        <v>20</v>
      </c>
    </row>
    <row r="23" spans="1:19" x14ac:dyDescent="0.3">
      <c r="A23" s="82" t="s">
        <v>1371</v>
      </c>
      <c r="B23" s="64">
        <f>VLOOKUP($A23,'Return Data'!$B$7:$R$2843,3,0)</f>
        <v>44393</v>
      </c>
      <c r="C23" s="65">
        <f>VLOOKUP($A23,'Return Data'!$B$7:$R$2843,4,0)</f>
        <v>30.398399999999999</v>
      </c>
      <c r="D23" s="65">
        <f>VLOOKUP($A23,'Return Data'!$B$7:$R$2843,9,0)</f>
        <v>0.99739999999999995</v>
      </c>
      <c r="E23" s="66">
        <f t="shared" si="0"/>
        <v>10</v>
      </c>
      <c r="F23" s="65">
        <f>VLOOKUP($A23,'Return Data'!$B$7:$R$2843,10,0)</f>
        <v>4.6368</v>
      </c>
      <c r="G23" s="66">
        <f t="shared" si="1"/>
        <v>13</v>
      </c>
      <c r="H23" s="65">
        <f>VLOOKUP($A23,'Return Data'!$B$7:$R$2843,11,0)</f>
        <v>0.79479999999999995</v>
      </c>
      <c r="I23" s="66">
        <f t="shared" si="2"/>
        <v>19</v>
      </c>
      <c r="J23" s="65">
        <f>VLOOKUP($A23,'Return Data'!$B$7:$R$2843,12,0)</f>
        <v>2.0108000000000001</v>
      </c>
      <c r="K23" s="66">
        <f t="shared" si="3"/>
        <v>19</v>
      </c>
      <c r="L23" s="65">
        <f>VLOOKUP($A23,'Return Data'!$B$7:$R$2843,13,0)</f>
        <v>1.7155</v>
      </c>
      <c r="M23" s="66">
        <f t="shared" si="4"/>
        <v>22</v>
      </c>
      <c r="N23" s="65">
        <f>VLOOKUP($A23,'Return Data'!$B$7:$R$2843,17,0)</f>
        <v>6.2830000000000004</v>
      </c>
      <c r="O23" s="66">
        <f t="shared" si="5"/>
        <v>13</v>
      </c>
      <c r="P23" s="65">
        <f>VLOOKUP($A23,'Return Data'!$B$7:$R$2843,14,0)</f>
        <v>9.9102999999999994</v>
      </c>
      <c r="Q23" s="66">
        <f t="shared" si="6"/>
        <v>8</v>
      </c>
      <c r="R23" s="65">
        <f>VLOOKUP($A23,'Return Data'!$B$7:$R$2843,16,0)</f>
        <v>8.9960000000000004</v>
      </c>
      <c r="S23" s="67">
        <f t="shared" si="7"/>
        <v>6</v>
      </c>
    </row>
    <row r="24" spans="1:19" x14ac:dyDescent="0.3">
      <c r="A24" s="82" t="s">
        <v>1373</v>
      </c>
      <c r="B24" s="64">
        <f>VLOOKUP($A24,'Return Data'!$B$7:$R$2843,3,0)</f>
        <v>44393</v>
      </c>
      <c r="C24" s="65">
        <f>VLOOKUP($A24,'Return Data'!$B$7:$R$2843,4,0)</f>
        <v>24.193200000000001</v>
      </c>
      <c r="D24" s="65">
        <f>VLOOKUP($A24,'Return Data'!$B$7:$R$2843,9,0)</f>
        <v>0.14080000000000001</v>
      </c>
      <c r="E24" s="66">
        <f t="shared" si="0"/>
        <v>15</v>
      </c>
      <c r="F24" s="65">
        <f>VLOOKUP($A24,'Return Data'!$B$7:$R$2843,10,0)</f>
        <v>4.7965999999999998</v>
      </c>
      <c r="G24" s="66">
        <f t="shared" si="1"/>
        <v>11</v>
      </c>
      <c r="H24" s="65">
        <f>VLOOKUP($A24,'Return Data'!$B$7:$R$2843,11,0)</f>
        <v>2.6404999999999998</v>
      </c>
      <c r="I24" s="66">
        <f t="shared" si="2"/>
        <v>3</v>
      </c>
      <c r="J24" s="65">
        <f>VLOOKUP($A24,'Return Data'!$B$7:$R$2843,12,0)</f>
        <v>2.9842</v>
      </c>
      <c r="K24" s="66">
        <f t="shared" si="3"/>
        <v>10</v>
      </c>
      <c r="L24" s="65">
        <f>VLOOKUP($A24,'Return Data'!$B$7:$R$2843,13,0)</f>
        <v>2.9222000000000001</v>
      </c>
      <c r="M24" s="66">
        <f t="shared" si="4"/>
        <v>7</v>
      </c>
      <c r="N24" s="65">
        <f>VLOOKUP($A24,'Return Data'!$B$7:$R$2843,17,0)</f>
        <v>5.4301000000000004</v>
      </c>
      <c r="O24" s="66">
        <f t="shared" si="5"/>
        <v>18</v>
      </c>
      <c r="P24" s="65">
        <f>VLOOKUP($A24,'Return Data'!$B$7:$R$2843,14,0)</f>
        <v>8.4808000000000003</v>
      </c>
      <c r="Q24" s="66">
        <f t="shared" si="6"/>
        <v>18</v>
      </c>
      <c r="R24" s="65">
        <f>VLOOKUP($A24,'Return Data'!$B$7:$R$2843,16,0)</f>
        <v>7.1890000000000001</v>
      </c>
      <c r="S24" s="67">
        <f t="shared" si="7"/>
        <v>22</v>
      </c>
    </row>
    <row r="25" spans="1:19" x14ac:dyDescent="0.3">
      <c r="A25" s="82" t="s">
        <v>1376</v>
      </c>
      <c r="B25" s="64">
        <f>VLOOKUP($A25,'Return Data'!$B$7:$R$2843,3,0)</f>
        <v>44393</v>
      </c>
      <c r="C25" s="65">
        <f>VLOOKUP($A25,'Return Data'!$B$7:$R$2843,4,0)</f>
        <v>50.970799999999997</v>
      </c>
      <c r="D25" s="65">
        <f>VLOOKUP($A25,'Return Data'!$B$7:$R$2843,9,0)</f>
        <v>1.6947000000000001</v>
      </c>
      <c r="E25" s="66">
        <f t="shared" si="0"/>
        <v>7</v>
      </c>
      <c r="F25" s="65">
        <f>VLOOKUP($A25,'Return Data'!$B$7:$R$2843,10,0)</f>
        <v>3.6576</v>
      </c>
      <c r="G25" s="66">
        <f t="shared" si="1"/>
        <v>21</v>
      </c>
      <c r="H25" s="65">
        <f>VLOOKUP($A25,'Return Data'!$B$7:$R$2843,11,0)</f>
        <v>2.8422999999999998</v>
      </c>
      <c r="I25" s="66">
        <f t="shared" si="2"/>
        <v>2</v>
      </c>
      <c r="J25" s="65">
        <f>VLOOKUP($A25,'Return Data'!$B$7:$R$2843,12,0)</f>
        <v>3.6770999999999998</v>
      </c>
      <c r="K25" s="66">
        <f t="shared" si="3"/>
        <v>2</v>
      </c>
      <c r="L25" s="65">
        <f>VLOOKUP($A25,'Return Data'!$B$7:$R$2843,13,0)</f>
        <v>3.1132</v>
      </c>
      <c r="M25" s="66">
        <f t="shared" si="4"/>
        <v>5</v>
      </c>
      <c r="N25" s="65">
        <f>VLOOKUP($A25,'Return Data'!$B$7:$R$2843,17,0)</f>
        <v>7.0571999999999999</v>
      </c>
      <c r="O25" s="66">
        <f t="shared" si="5"/>
        <v>8</v>
      </c>
      <c r="P25" s="65">
        <f>VLOOKUP($A25,'Return Data'!$B$7:$R$2843,14,0)</f>
        <v>10.096500000000001</v>
      </c>
      <c r="Q25" s="66">
        <f t="shared" si="6"/>
        <v>7</v>
      </c>
      <c r="R25" s="65">
        <f>VLOOKUP($A25,'Return Data'!$B$7:$R$2843,16,0)</f>
        <v>8.2372999999999994</v>
      </c>
      <c r="S25" s="67">
        <f t="shared" si="7"/>
        <v>15</v>
      </c>
    </row>
    <row r="26" spans="1:19" x14ac:dyDescent="0.3">
      <c r="A26" s="82" t="s">
        <v>1378</v>
      </c>
      <c r="B26" s="64">
        <f>VLOOKUP($A26,'Return Data'!$B$7:$R$2843,3,0)</f>
        <v>44393</v>
      </c>
      <c r="C26" s="65">
        <f>VLOOKUP($A26,'Return Data'!$B$7:$R$2843,4,0)</f>
        <v>61.9754</v>
      </c>
      <c r="D26" s="65">
        <f>VLOOKUP($A26,'Return Data'!$B$7:$R$2843,9,0)</f>
        <v>0.42420000000000002</v>
      </c>
      <c r="E26" s="66">
        <f t="shared" si="0"/>
        <v>13</v>
      </c>
      <c r="F26" s="65">
        <f>VLOOKUP($A26,'Return Data'!$B$7:$R$2843,10,0)</f>
        <v>5.0593000000000004</v>
      </c>
      <c r="G26" s="66">
        <f t="shared" si="1"/>
        <v>7</v>
      </c>
      <c r="H26" s="65">
        <f>VLOOKUP($A26,'Return Data'!$B$7:$R$2843,11,0)</f>
        <v>-0.68140000000000001</v>
      </c>
      <c r="I26" s="66">
        <f t="shared" si="2"/>
        <v>26</v>
      </c>
      <c r="J26" s="65">
        <f>VLOOKUP($A26,'Return Data'!$B$7:$R$2843,12,0)</f>
        <v>1.2956000000000001</v>
      </c>
      <c r="K26" s="66">
        <f t="shared" si="3"/>
        <v>26</v>
      </c>
      <c r="L26" s="65">
        <f>VLOOKUP($A26,'Return Data'!$B$7:$R$2843,13,0)</f>
        <v>0.78659999999999997</v>
      </c>
      <c r="M26" s="66">
        <f t="shared" si="4"/>
        <v>26</v>
      </c>
      <c r="N26" s="65">
        <f>VLOOKUP($A26,'Return Data'!$B$7:$R$2843,17,0)</f>
        <v>4.2046999999999999</v>
      </c>
      <c r="O26" s="66">
        <f t="shared" si="5"/>
        <v>26</v>
      </c>
      <c r="P26" s="65">
        <f>VLOOKUP($A26,'Return Data'!$B$7:$R$2843,14,0)</f>
        <v>8.3642000000000003</v>
      </c>
      <c r="Q26" s="66">
        <f t="shared" si="6"/>
        <v>20</v>
      </c>
      <c r="R26" s="65">
        <f>VLOOKUP($A26,'Return Data'!$B$7:$R$2843,16,0)</f>
        <v>8.6946999999999992</v>
      </c>
      <c r="S26" s="67">
        <f t="shared" si="7"/>
        <v>10</v>
      </c>
    </row>
    <row r="27" spans="1:19" x14ac:dyDescent="0.3">
      <c r="A27" s="82" t="s">
        <v>1380</v>
      </c>
      <c r="B27" s="64">
        <f>VLOOKUP($A27,'Return Data'!$B$7:$R$2843,3,0)</f>
        <v>44393</v>
      </c>
      <c r="C27" s="65">
        <f>VLOOKUP($A27,'Return Data'!$B$7:$R$2843,4,0)</f>
        <v>49.607900000000001</v>
      </c>
      <c r="D27" s="65">
        <f>VLOOKUP($A27,'Return Data'!$B$7:$R$2843,9,0)</f>
        <v>0.63800000000000001</v>
      </c>
      <c r="E27" s="66">
        <f t="shared" si="0"/>
        <v>11</v>
      </c>
      <c r="F27" s="65">
        <f>VLOOKUP($A27,'Return Data'!$B$7:$R$2843,10,0)</f>
        <v>3.5794999999999999</v>
      </c>
      <c r="G27" s="66">
        <f t="shared" si="1"/>
        <v>23</v>
      </c>
      <c r="H27" s="65">
        <f>VLOOKUP($A27,'Return Data'!$B$7:$R$2843,11,0)</f>
        <v>1.6006</v>
      </c>
      <c r="I27" s="66">
        <f t="shared" si="2"/>
        <v>11</v>
      </c>
      <c r="J27" s="65">
        <f>VLOOKUP($A27,'Return Data'!$B$7:$R$2843,12,0)</f>
        <v>2.4508999999999999</v>
      </c>
      <c r="K27" s="66">
        <f t="shared" si="3"/>
        <v>14</v>
      </c>
      <c r="L27" s="65">
        <f>VLOOKUP($A27,'Return Data'!$B$7:$R$2843,13,0)</f>
        <v>1.5630999999999999</v>
      </c>
      <c r="M27" s="66">
        <f t="shared" si="4"/>
        <v>24</v>
      </c>
      <c r="N27" s="65">
        <f>VLOOKUP($A27,'Return Data'!$B$7:$R$2843,17,0)</f>
        <v>5.5850999999999997</v>
      </c>
      <c r="O27" s="66">
        <f t="shared" si="5"/>
        <v>17</v>
      </c>
      <c r="P27" s="65">
        <f>VLOOKUP($A27,'Return Data'!$B$7:$R$2843,14,0)</f>
        <v>8.9560999999999993</v>
      </c>
      <c r="Q27" s="66">
        <f t="shared" si="6"/>
        <v>17</v>
      </c>
      <c r="R27" s="65">
        <f>VLOOKUP($A27,'Return Data'!$B$7:$R$2843,16,0)</f>
        <v>8.5617000000000001</v>
      </c>
      <c r="S27" s="67">
        <f t="shared" si="7"/>
        <v>11</v>
      </c>
    </row>
    <row r="28" spans="1:19" x14ac:dyDescent="0.3">
      <c r="A28" s="82" t="s">
        <v>867</v>
      </c>
      <c r="B28" s="64">
        <f>VLOOKUP($A28,'Return Data'!$B$7:$R$2843,3,0)</f>
        <v>44393</v>
      </c>
      <c r="C28" s="65">
        <f>VLOOKUP($A28,'Return Data'!$B$7:$R$2843,4,0)</f>
        <v>17.645700000000001</v>
      </c>
      <c r="D28" s="65">
        <f>VLOOKUP($A28,'Return Data'!$B$7:$R$2843,9,0)</f>
        <v>-9.5363000000000007</v>
      </c>
      <c r="E28" s="66">
        <f t="shared" si="0"/>
        <v>27</v>
      </c>
      <c r="F28" s="65">
        <f>VLOOKUP($A28,'Return Data'!$B$7:$R$2843,10,0)</f>
        <v>1.4234</v>
      </c>
      <c r="G28" s="66">
        <f t="shared" si="1"/>
        <v>26</v>
      </c>
      <c r="H28" s="65">
        <f>VLOOKUP($A28,'Return Data'!$B$7:$R$2843,11,0)</f>
        <v>1.3985000000000001</v>
      </c>
      <c r="I28" s="66">
        <f t="shared" si="2"/>
        <v>13</v>
      </c>
      <c r="J28" s="65">
        <f>VLOOKUP($A28,'Return Data'!$B$7:$R$2843,12,0)</f>
        <v>2.3006000000000002</v>
      </c>
      <c r="K28" s="66">
        <f t="shared" si="3"/>
        <v>15</v>
      </c>
      <c r="L28" s="65">
        <f>VLOOKUP($A28,'Return Data'!$B$7:$R$2843,13,0)</f>
        <v>2.1015000000000001</v>
      </c>
      <c r="M28" s="66">
        <f t="shared" si="4"/>
        <v>17</v>
      </c>
      <c r="N28" s="65">
        <f>VLOOKUP($A28,'Return Data'!$B$7:$R$2843,17,0)</f>
        <v>6.3516000000000004</v>
      </c>
      <c r="O28" s="66">
        <f t="shared" si="5"/>
        <v>11</v>
      </c>
      <c r="P28" s="65">
        <f>VLOOKUP($A28,'Return Data'!$B$7:$R$2843,14,0)</f>
        <v>9.6753</v>
      </c>
      <c r="Q28" s="66">
        <f t="shared" si="6"/>
        <v>12</v>
      </c>
      <c r="R28" s="65">
        <f>VLOOKUP($A28,'Return Data'!$B$7:$R$2843,16,0)</f>
        <v>8.6992999999999991</v>
      </c>
      <c r="S28" s="67">
        <f t="shared" si="7"/>
        <v>9</v>
      </c>
    </row>
    <row r="29" spans="1:19" x14ac:dyDescent="0.3">
      <c r="A29" s="82" t="s">
        <v>868</v>
      </c>
      <c r="B29" s="64">
        <f>VLOOKUP($A29,'Return Data'!$B$7:$R$2843,3,0)</f>
        <v>44393</v>
      </c>
      <c r="C29" s="65">
        <f>VLOOKUP($A29,'Return Data'!$B$7:$R$2843,4,0)</f>
        <v>19.269600000000001</v>
      </c>
      <c r="D29" s="65">
        <f>VLOOKUP($A29,'Return Data'!$B$7:$R$2843,9,0)</f>
        <v>0.56220000000000003</v>
      </c>
      <c r="E29" s="66">
        <f t="shared" si="0"/>
        <v>12</v>
      </c>
      <c r="F29" s="65">
        <f>VLOOKUP($A29,'Return Data'!$B$7:$R$2843,10,0)</f>
        <v>6.5495999999999999</v>
      </c>
      <c r="G29" s="66">
        <f t="shared" si="1"/>
        <v>2</v>
      </c>
      <c r="H29" s="65">
        <f>VLOOKUP($A29,'Return Data'!$B$7:$R$2843,11,0)</f>
        <v>1.8942000000000001</v>
      </c>
      <c r="I29" s="66">
        <f t="shared" si="2"/>
        <v>8</v>
      </c>
      <c r="J29" s="65">
        <f>VLOOKUP($A29,'Return Data'!$B$7:$R$2843,12,0)</f>
        <v>2.8132000000000001</v>
      </c>
      <c r="K29" s="66">
        <f t="shared" si="3"/>
        <v>11</v>
      </c>
      <c r="L29" s="65">
        <f>VLOOKUP($A29,'Return Data'!$B$7:$R$2843,13,0)</f>
        <v>3.4609000000000001</v>
      </c>
      <c r="M29" s="66">
        <f t="shared" si="4"/>
        <v>3</v>
      </c>
      <c r="N29" s="65">
        <f>VLOOKUP($A29,'Return Data'!$B$7:$R$2843,17,0)</f>
        <v>7.7907000000000002</v>
      </c>
      <c r="O29" s="66">
        <f t="shared" si="5"/>
        <v>2</v>
      </c>
      <c r="P29" s="65">
        <f>VLOOKUP($A29,'Return Data'!$B$7:$R$2843,14,0)</f>
        <v>11.363099999999999</v>
      </c>
      <c r="Q29" s="66">
        <f t="shared" si="6"/>
        <v>2</v>
      </c>
      <c r="R29" s="65">
        <f>VLOOKUP($A29,'Return Data'!$B$7:$R$2843,16,0)</f>
        <v>10.054600000000001</v>
      </c>
      <c r="S29" s="67">
        <f t="shared" si="7"/>
        <v>1</v>
      </c>
    </row>
    <row r="30" spans="1:19" x14ac:dyDescent="0.3">
      <c r="A30" s="82" t="s">
        <v>871</v>
      </c>
      <c r="B30" s="64">
        <f>VLOOKUP($A30,'Return Data'!$B$7:$R$2843,3,0)</f>
        <v>44393</v>
      </c>
      <c r="C30" s="65">
        <f>VLOOKUP($A30,'Return Data'!$B$7:$R$2843,4,0)</f>
        <v>35.956099999999999</v>
      </c>
      <c r="D30" s="65">
        <f>VLOOKUP($A30,'Return Data'!$B$7:$R$2843,9,0)</f>
        <v>-1.2575000000000001</v>
      </c>
      <c r="E30" s="66">
        <f t="shared" si="0"/>
        <v>18</v>
      </c>
      <c r="F30" s="65">
        <f>VLOOKUP($A30,'Return Data'!$B$7:$R$2843,10,0)</f>
        <v>4.9222000000000001</v>
      </c>
      <c r="G30" s="66">
        <f t="shared" si="1"/>
        <v>8</v>
      </c>
      <c r="H30" s="65">
        <f>VLOOKUP($A30,'Return Data'!$B$7:$R$2843,11,0)</f>
        <v>0.68730000000000002</v>
      </c>
      <c r="I30" s="66">
        <f t="shared" si="2"/>
        <v>21</v>
      </c>
      <c r="J30" s="65">
        <f>VLOOKUP($A30,'Return Data'!$B$7:$R$2843,12,0)</f>
        <v>2.2665999999999999</v>
      </c>
      <c r="K30" s="66">
        <f t="shared" si="3"/>
        <v>16</v>
      </c>
      <c r="L30" s="65">
        <f>VLOOKUP($A30,'Return Data'!$B$7:$R$2843,13,0)</f>
        <v>2.2191999999999998</v>
      </c>
      <c r="M30" s="66">
        <f t="shared" si="4"/>
        <v>14</v>
      </c>
      <c r="N30" s="65">
        <f>VLOOKUP($A30,'Return Data'!$B$7:$R$2843,17,0)</f>
        <v>7.3620999999999999</v>
      </c>
      <c r="O30" s="66">
        <f t="shared" si="5"/>
        <v>6</v>
      </c>
      <c r="P30" s="65">
        <f>VLOOKUP($A30,'Return Data'!$B$7:$R$2843,14,0)</f>
        <v>11.948</v>
      </c>
      <c r="Q30" s="66">
        <f t="shared" si="6"/>
        <v>1</v>
      </c>
      <c r="R30" s="65">
        <f>VLOOKUP($A30,'Return Data'!$B$7:$R$2843,16,0)</f>
        <v>6.8308999999999997</v>
      </c>
      <c r="S30" s="67">
        <f t="shared" si="7"/>
        <v>24</v>
      </c>
    </row>
    <row r="31" spans="1:19" x14ac:dyDescent="0.3">
      <c r="A31" s="82" t="s">
        <v>872</v>
      </c>
      <c r="B31" s="64">
        <f>VLOOKUP($A31,'Return Data'!$B$7:$R$2843,3,0)</f>
        <v>44393</v>
      </c>
      <c r="C31" s="65">
        <f>VLOOKUP($A31,'Return Data'!$B$7:$R$2843,4,0)</f>
        <v>49.8566</v>
      </c>
      <c r="D31" s="65">
        <f>VLOOKUP($A31,'Return Data'!$B$7:$R$2843,9,0)</f>
        <v>-1.4283999999999999</v>
      </c>
      <c r="E31" s="66">
        <f t="shared" si="0"/>
        <v>19</v>
      </c>
      <c r="F31" s="65">
        <f>VLOOKUP($A31,'Return Data'!$B$7:$R$2843,10,0)</f>
        <v>4.6106999999999996</v>
      </c>
      <c r="G31" s="66">
        <f t="shared" si="1"/>
        <v>14</v>
      </c>
      <c r="H31" s="65">
        <f>VLOOKUP($A31,'Return Data'!$B$7:$R$2843,11,0)</f>
        <v>0.57120000000000004</v>
      </c>
      <c r="I31" s="66">
        <f t="shared" si="2"/>
        <v>22</v>
      </c>
      <c r="J31" s="65">
        <f>VLOOKUP($A31,'Return Data'!$B$7:$R$2843,12,0)</f>
        <v>1.8727</v>
      </c>
      <c r="K31" s="66">
        <f t="shared" si="3"/>
        <v>22</v>
      </c>
      <c r="L31" s="65">
        <f>VLOOKUP($A31,'Return Data'!$B$7:$R$2843,13,0)</f>
        <v>2.2248999999999999</v>
      </c>
      <c r="M31" s="66">
        <f t="shared" si="4"/>
        <v>13</v>
      </c>
      <c r="N31" s="65">
        <f>VLOOKUP($A31,'Return Data'!$B$7:$R$2843,17,0)</f>
        <v>6.2808000000000002</v>
      </c>
      <c r="O31" s="66">
        <f t="shared" si="5"/>
        <v>14</v>
      </c>
      <c r="P31" s="65">
        <f>VLOOKUP($A31,'Return Data'!$B$7:$R$2843,14,0)</f>
        <v>9.8703000000000003</v>
      </c>
      <c r="Q31" s="66">
        <f t="shared" si="6"/>
        <v>10</v>
      </c>
      <c r="R31" s="65">
        <f>VLOOKUP($A31,'Return Data'!$B$7:$R$2843,16,0)</f>
        <v>8.1234000000000002</v>
      </c>
      <c r="S31" s="67">
        <f t="shared" si="7"/>
        <v>16</v>
      </c>
    </row>
    <row r="32" spans="1:19" x14ac:dyDescent="0.3">
      <c r="A32" s="82" t="s">
        <v>716</v>
      </c>
      <c r="B32" s="64">
        <f>VLOOKUP($A32,'Return Data'!$B$7:$R$2843,3,0)</f>
        <v>44393</v>
      </c>
      <c r="C32" s="65">
        <f>VLOOKUP($A32,'Return Data'!$B$7:$R$2843,4,0)</f>
        <v>22.079699999999999</v>
      </c>
      <c r="D32" s="65">
        <f>VLOOKUP($A32,'Return Data'!$B$7:$R$2843,9,0)</f>
        <v>-4.8025000000000002</v>
      </c>
      <c r="E32" s="66">
        <f t="shared" si="0"/>
        <v>24</v>
      </c>
      <c r="F32" s="65">
        <f>VLOOKUP($A32,'Return Data'!$B$7:$R$2843,10,0)</f>
        <v>3.7589000000000001</v>
      </c>
      <c r="G32" s="66">
        <f t="shared" si="1"/>
        <v>19</v>
      </c>
      <c r="H32" s="65">
        <f>VLOOKUP($A32,'Return Data'!$B$7:$R$2843,11,0)</f>
        <v>0.37580000000000002</v>
      </c>
      <c r="I32" s="66">
        <f t="shared" si="2"/>
        <v>23</v>
      </c>
      <c r="J32" s="65">
        <f>VLOOKUP($A32,'Return Data'!$B$7:$R$2843,12,0)</f>
        <v>1.8055000000000001</v>
      </c>
      <c r="K32" s="66">
        <f t="shared" si="3"/>
        <v>24</v>
      </c>
      <c r="L32" s="65">
        <f>VLOOKUP($A32,'Return Data'!$B$7:$R$2843,13,0)</f>
        <v>1.9202999999999999</v>
      </c>
      <c r="M32" s="66">
        <f t="shared" si="4"/>
        <v>19</v>
      </c>
      <c r="N32" s="65">
        <f>VLOOKUP($A32,'Return Data'!$B$7:$R$2843,17,0)</f>
        <v>5.3406000000000002</v>
      </c>
      <c r="O32" s="66">
        <f t="shared" si="5"/>
        <v>19</v>
      </c>
      <c r="P32" s="65">
        <f>VLOOKUP($A32,'Return Data'!$B$7:$R$2843,14,0)</f>
        <v>9.4193999999999996</v>
      </c>
      <c r="Q32" s="66">
        <f t="shared" si="6"/>
        <v>15</v>
      </c>
      <c r="R32" s="65">
        <f>VLOOKUP($A32,'Return Data'!$B$7:$R$2843,16,0)</f>
        <v>7.8928000000000003</v>
      </c>
      <c r="S32" s="67">
        <f t="shared" si="7"/>
        <v>17</v>
      </c>
    </row>
    <row r="33" spans="1:19" x14ac:dyDescent="0.3">
      <c r="A33" s="82" t="s">
        <v>717</v>
      </c>
      <c r="B33" s="64">
        <f>VLOOKUP($A33,'Return Data'!$B$7:$R$2843,3,0)</f>
        <v>44393</v>
      </c>
      <c r="C33" s="65">
        <f>VLOOKUP($A33,'Return Data'!$B$7:$R$2843,4,0)</f>
        <v>22.4682</v>
      </c>
      <c r="D33" s="65">
        <f>VLOOKUP($A33,'Return Data'!$B$7:$R$2843,9,0)</f>
        <v>-4.6337999999999999</v>
      </c>
      <c r="E33" s="66">
        <f t="shared" si="0"/>
        <v>23</v>
      </c>
      <c r="F33" s="65">
        <f>VLOOKUP($A33,'Return Data'!$B$7:$R$2843,10,0)</f>
        <v>3.9552999999999998</v>
      </c>
      <c r="G33" s="66">
        <f t="shared" si="1"/>
        <v>17</v>
      </c>
      <c r="H33" s="65">
        <f>VLOOKUP($A33,'Return Data'!$B$7:$R$2843,11,0)</f>
        <v>0.86599999999999999</v>
      </c>
      <c r="I33" s="66">
        <f t="shared" si="2"/>
        <v>18</v>
      </c>
      <c r="J33" s="65">
        <f>VLOOKUP($A33,'Return Data'!$B$7:$R$2843,12,0)</f>
        <v>2.1341000000000001</v>
      </c>
      <c r="K33" s="66">
        <f t="shared" si="3"/>
        <v>18</v>
      </c>
      <c r="L33" s="65">
        <f>VLOOKUP($A33,'Return Data'!$B$7:$R$2843,13,0)</f>
        <v>2.1703999999999999</v>
      </c>
      <c r="M33" s="66">
        <f t="shared" si="4"/>
        <v>16</v>
      </c>
      <c r="N33" s="65">
        <f>VLOOKUP($A33,'Return Data'!$B$7:$R$2843,17,0)</f>
        <v>5.7234999999999996</v>
      </c>
      <c r="O33" s="66">
        <f t="shared" si="5"/>
        <v>16</v>
      </c>
      <c r="P33" s="65">
        <f>VLOOKUP($A33,'Return Data'!$B$7:$R$2843,14,0)</f>
        <v>9.7716999999999992</v>
      </c>
      <c r="Q33" s="66">
        <f t="shared" si="6"/>
        <v>11</v>
      </c>
      <c r="R33" s="65">
        <f>VLOOKUP($A33,'Return Data'!$B$7:$R$2843,16,0)</f>
        <v>7.7834000000000003</v>
      </c>
      <c r="S33" s="67">
        <f t="shared" si="7"/>
        <v>18</v>
      </c>
    </row>
    <row r="34" spans="1:19" x14ac:dyDescent="0.3">
      <c r="A34" s="82" t="s">
        <v>718</v>
      </c>
      <c r="B34" s="64">
        <f>VLOOKUP($A34,'Return Data'!$B$7:$R$2843,3,0)</f>
        <v>44393</v>
      </c>
      <c r="C34" s="65">
        <f>VLOOKUP($A34,'Return Data'!$B$7:$R$2843,4,0)</f>
        <v>204.24469999999999</v>
      </c>
      <c r="D34" s="65">
        <f>VLOOKUP($A34,'Return Data'!$B$7:$R$2843,9,0)</f>
        <v>-8.0784000000000002</v>
      </c>
      <c r="E34" s="66">
        <f t="shared" si="0"/>
        <v>26</v>
      </c>
      <c r="F34" s="65">
        <f>VLOOKUP($A34,'Return Data'!$B$7:$R$2843,10,0)</f>
        <v>2.1484999999999999</v>
      </c>
      <c r="G34" s="66">
        <f t="shared" si="1"/>
        <v>25</v>
      </c>
      <c r="H34" s="65">
        <f>VLOOKUP($A34,'Return Data'!$B$7:$R$2843,11,0)</f>
        <v>1.8475999999999999</v>
      </c>
      <c r="I34" s="66">
        <f t="shared" si="2"/>
        <v>9</v>
      </c>
      <c r="J34" s="65">
        <f>VLOOKUP($A34,'Return Data'!$B$7:$R$2843,12,0)</f>
        <v>2.4693999999999998</v>
      </c>
      <c r="K34" s="66">
        <f t="shared" si="3"/>
        <v>13</v>
      </c>
      <c r="L34" s="65">
        <f>VLOOKUP($A34,'Return Data'!$B$7:$R$2843,13,0)</f>
        <v>2.0844</v>
      </c>
      <c r="M34" s="66">
        <f t="shared" si="4"/>
        <v>18</v>
      </c>
      <c r="N34" s="65">
        <f>VLOOKUP($A34,'Return Data'!$B$7:$R$2843,17,0)</f>
        <v>4.7382999999999997</v>
      </c>
      <c r="O34" s="66">
        <f t="shared" si="5"/>
        <v>24</v>
      </c>
      <c r="P34" s="65">
        <f>VLOOKUP($A34,'Return Data'!$B$7:$R$2843,14,0)</f>
        <v>8.4497999999999998</v>
      </c>
      <c r="Q34" s="66">
        <f t="shared" si="6"/>
        <v>19</v>
      </c>
      <c r="R34" s="65">
        <f>VLOOKUP($A34,'Return Data'!$B$7:$R$2843,16,0)</f>
        <v>6.8677999999999999</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-0.74064444444444444</v>
      </c>
      <c r="E36" s="88"/>
      <c r="F36" s="89">
        <f>AVERAGE(F8:F34)</f>
        <v>4.2713259259259253</v>
      </c>
      <c r="G36" s="88"/>
      <c r="H36" s="89">
        <f>AVERAGE(H8:H34)</f>
        <v>1.3135037037037036</v>
      </c>
      <c r="I36" s="88"/>
      <c r="J36" s="89">
        <f>AVERAGE(J8:J34)</f>
        <v>2.538966666666667</v>
      </c>
      <c r="K36" s="88"/>
      <c r="L36" s="89">
        <f>AVERAGE(L8:L34)</f>
        <v>2.3624296296296294</v>
      </c>
      <c r="M36" s="88"/>
      <c r="N36" s="89">
        <f>AVERAGE(N8:N34)</f>
        <v>6.0588814814814818</v>
      </c>
      <c r="O36" s="88"/>
      <c r="P36" s="89">
        <f>AVERAGE(P8:P34)</f>
        <v>9.3306592592592601</v>
      </c>
      <c r="Q36" s="88"/>
      <c r="R36" s="89">
        <f>AVERAGE(R8:R34)</f>
        <v>8.1833185185185169</v>
      </c>
      <c r="S36" s="90"/>
    </row>
    <row r="37" spans="1:19" x14ac:dyDescent="0.3">
      <c r="A37" s="87" t="s">
        <v>28</v>
      </c>
      <c r="B37" s="88"/>
      <c r="C37" s="88"/>
      <c r="D37" s="89">
        <f>MIN(D8:D34)</f>
        <v>-9.5363000000000007</v>
      </c>
      <c r="E37" s="88"/>
      <c r="F37" s="89">
        <f>MIN(F8:F34)</f>
        <v>0.61699999999999999</v>
      </c>
      <c r="G37" s="88"/>
      <c r="H37" s="89">
        <f>MIN(H8:H34)</f>
        <v>-1.0767</v>
      </c>
      <c r="I37" s="88"/>
      <c r="J37" s="89">
        <f>MIN(J8:J34)</f>
        <v>0.56159999999999999</v>
      </c>
      <c r="K37" s="88"/>
      <c r="L37" s="89">
        <f>MIN(L8:L34)</f>
        <v>-0.126</v>
      </c>
      <c r="M37" s="88"/>
      <c r="N37" s="89">
        <f>MIN(N8:N34)</f>
        <v>3.3130000000000002</v>
      </c>
      <c r="O37" s="88"/>
      <c r="P37" s="89">
        <f>MIN(P8:P34)</f>
        <v>7.4055</v>
      </c>
      <c r="Q37" s="88"/>
      <c r="R37" s="89">
        <f>MIN(R8:R34)</f>
        <v>6.2038000000000002</v>
      </c>
      <c r="S37" s="90"/>
    </row>
    <row r="38" spans="1:19" ht="15" thickBot="1" x14ac:dyDescent="0.35">
      <c r="A38" s="91" t="s">
        <v>29</v>
      </c>
      <c r="B38" s="92"/>
      <c r="C38" s="92"/>
      <c r="D38" s="93">
        <f>MAX(D8:D34)</f>
        <v>4.9855</v>
      </c>
      <c r="E38" s="92"/>
      <c r="F38" s="93">
        <f>MAX(F8:F34)</f>
        <v>6.8425000000000002</v>
      </c>
      <c r="G38" s="92"/>
      <c r="H38" s="93">
        <f>MAX(H8:H34)</f>
        <v>4.2393000000000001</v>
      </c>
      <c r="I38" s="92"/>
      <c r="J38" s="93">
        <f>MAX(J8:J34)</f>
        <v>5.5964</v>
      </c>
      <c r="K38" s="92"/>
      <c r="L38" s="93">
        <f>MAX(L8:L34)</f>
        <v>5.6582999999999997</v>
      </c>
      <c r="M38" s="92"/>
      <c r="N38" s="93">
        <f>MAX(N8:N34)</f>
        <v>7.8952</v>
      </c>
      <c r="O38" s="92"/>
      <c r="P38" s="93">
        <f>MAX(P8:P34)</f>
        <v>11.948</v>
      </c>
      <c r="Q38" s="92"/>
      <c r="R38" s="93">
        <f>MAX(R8:R34)</f>
        <v>10.054600000000001</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44393</v>
      </c>
      <c r="C8" s="65">
        <f>VLOOKUP($A8,'Return Data'!$B$7:$R$2843,4,0)</f>
        <v>295.42829999999998</v>
      </c>
      <c r="D8" s="65">
        <f>VLOOKUP($A8,'Return Data'!$B$7:$R$2843,9,0)</f>
        <v>5.2664999999999997</v>
      </c>
      <c r="E8" s="66">
        <f t="shared" ref="E8:E25" si="0">RANK(D8,D$8:D$25,0)</f>
        <v>6</v>
      </c>
      <c r="F8" s="65">
        <f>VLOOKUP($A8,'Return Data'!$B$7:$R$2843,10,0)</f>
        <v>6.8379000000000003</v>
      </c>
      <c r="G8" s="66">
        <f t="shared" ref="G8:G25" si="1">RANK(F8,F$8:F$25,0)</f>
        <v>3</v>
      </c>
      <c r="H8" s="65">
        <f>VLOOKUP($A8,'Return Data'!$B$7:$R$2843,11,0)</f>
        <v>4.1958000000000002</v>
      </c>
      <c r="I8" s="66">
        <f t="shared" ref="I8:I25" si="2">RANK(H8,H$8:H$25,0)</f>
        <v>8</v>
      </c>
      <c r="J8" s="65">
        <f>VLOOKUP($A8,'Return Data'!$B$7:$R$2843,12,0)</f>
        <v>4.7613000000000003</v>
      </c>
      <c r="K8" s="66">
        <f t="shared" ref="K8:K25" si="3">RANK(J8,J$8:J$25,0)</f>
        <v>4</v>
      </c>
      <c r="L8" s="65">
        <f>VLOOKUP($A8,'Return Data'!$B$7:$R$2843,13,0)</f>
        <v>4.9962</v>
      </c>
      <c r="M8" s="66">
        <f t="shared" ref="M8:M25" si="4">RANK(L8,L$8:L$25,0)</f>
        <v>5</v>
      </c>
      <c r="N8" s="65">
        <f>VLOOKUP($A8,'Return Data'!$B$7:$R$2843,17,0)</f>
        <v>8.2128999999999994</v>
      </c>
      <c r="O8" s="66">
        <f t="shared" ref="O8:O23" si="5">RANK(N8,N$8:N$25,0)</f>
        <v>7</v>
      </c>
      <c r="P8" s="65">
        <f>VLOOKUP($A8,'Return Data'!$B$7:$R$2843,14,0)</f>
        <v>9.1830999999999996</v>
      </c>
      <c r="Q8" s="66">
        <f t="shared" ref="Q8:Q23" si="6">RANK(P8,P$8:P$25,0)</f>
        <v>7</v>
      </c>
      <c r="R8" s="65">
        <f>VLOOKUP($A8,'Return Data'!$B$7:$R$2843,16,0)</f>
        <v>9.3697999999999997</v>
      </c>
      <c r="S8" s="67">
        <f t="shared" ref="S8:S25" si="7">RANK(R8,R$8:R$25,0)</f>
        <v>1</v>
      </c>
    </row>
    <row r="9" spans="1:19" x14ac:dyDescent="0.3">
      <c r="A9" s="82" t="s">
        <v>567</v>
      </c>
      <c r="B9" s="64">
        <f>VLOOKUP($A9,'Return Data'!$B$7:$R$2843,3,0)</f>
        <v>44393</v>
      </c>
      <c r="C9" s="65">
        <f>VLOOKUP($A9,'Return Data'!$B$7:$R$2843,4,0)</f>
        <v>2130.7334999999998</v>
      </c>
      <c r="D9" s="65">
        <f>VLOOKUP($A9,'Return Data'!$B$7:$R$2843,9,0)</f>
        <v>5.5324</v>
      </c>
      <c r="E9" s="66">
        <f t="shared" si="0"/>
        <v>3</v>
      </c>
      <c r="F9" s="65">
        <f>VLOOKUP($A9,'Return Data'!$B$7:$R$2843,10,0)</f>
        <v>5.6069000000000004</v>
      </c>
      <c r="G9" s="66">
        <f t="shared" si="1"/>
        <v>14</v>
      </c>
      <c r="H9" s="65">
        <f>VLOOKUP($A9,'Return Data'!$B$7:$R$2843,11,0)</f>
        <v>4.5430000000000001</v>
      </c>
      <c r="I9" s="66">
        <f t="shared" si="2"/>
        <v>4</v>
      </c>
      <c r="J9" s="65">
        <f>VLOOKUP($A9,'Return Data'!$B$7:$R$2843,12,0)</f>
        <v>4.4253</v>
      </c>
      <c r="K9" s="66">
        <f t="shared" si="3"/>
        <v>12</v>
      </c>
      <c r="L9" s="65">
        <f>VLOOKUP($A9,'Return Data'!$B$7:$R$2843,13,0)</f>
        <v>4.7625000000000002</v>
      </c>
      <c r="M9" s="66">
        <f t="shared" si="4"/>
        <v>10</v>
      </c>
      <c r="N9" s="65">
        <f>VLOOKUP($A9,'Return Data'!$B$7:$R$2843,17,0)</f>
        <v>8.1067</v>
      </c>
      <c r="O9" s="66">
        <f t="shared" si="5"/>
        <v>10</v>
      </c>
      <c r="P9" s="65">
        <f>VLOOKUP($A9,'Return Data'!$B$7:$R$2843,14,0)</f>
        <v>9.1000999999999994</v>
      </c>
      <c r="Q9" s="66">
        <f t="shared" si="6"/>
        <v>8</v>
      </c>
      <c r="R9" s="65">
        <f>VLOOKUP($A9,'Return Data'!$B$7:$R$2843,16,0)</f>
        <v>8.6029</v>
      </c>
      <c r="S9" s="67">
        <f t="shared" si="7"/>
        <v>11</v>
      </c>
    </row>
    <row r="10" spans="1:19" x14ac:dyDescent="0.3">
      <c r="A10" s="82" t="s">
        <v>569</v>
      </c>
      <c r="B10" s="64">
        <f>VLOOKUP($A10,'Return Data'!$B$7:$R$2843,3,0)</f>
        <v>44393</v>
      </c>
      <c r="C10" s="65">
        <f>VLOOKUP($A10,'Return Data'!$B$7:$R$2843,4,0)</f>
        <v>19.484400000000001</v>
      </c>
      <c r="D10" s="65">
        <f>VLOOKUP($A10,'Return Data'!$B$7:$R$2843,9,0)</f>
        <v>5.0034999999999998</v>
      </c>
      <c r="E10" s="66">
        <f t="shared" si="0"/>
        <v>7</v>
      </c>
      <c r="F10" s="65">
        <f>VLOOKUP($A10,'Return Data'!$B$7:$R$2843,10,0)</f>
        <v>5.6806999999999999</v>
      </c>
      <c r="G10" s="66">
        <f t="shared" si="1"/>
        <v>13</v>
      </c>
      <c r="H10" s="65">
        <f>VLOOKUP($A10,'Return Data'!$B$7:$R$2843,11,0)</f>
        <v>4.1616</v>
      </c>
      <c r="I10" s="66">
        <f t="shared" si="2"/>
        <v>9</v>
      </c>
      <c r="J10" s="65">
        <f>VLOOKUP($A10,'Return Data'!$B$7:$R$2843,12,0)</f>
        <v>4.1005000000000003</v>
      </c>
      <c r="K10" s="66">
        <f t="shared" si="3"/>
        <v>13</v>
      </c>
      <c r="L10" s="65">
        <f>VLOOKUP($A10,'Return Data'!$B$7:$R$2843,13,0)</f>
        <v>4.5103999999999997</v>
      </c>
      <c r="M10" s="66">
        <f t="shared" si="4"/>
        <v>12</v>
      </c>
      <c r="N10" s="65">
        <f>VLOOKUP($A10,'Return Data'!$B$7:$R$2843,17,0)</f>
        <v>8.4154</v>
      </c>
      <c r="O10" s="66">
        <f t="shared" si="5"/>
        <v>6</v>
      </c>
      <c r="P10" s="65">
        <f>VLOOKUP($A10,'Return Data'!$B$7:$R$2843,14,0)</f>
        <v>9.0617999999999999</v>
      </c>
      <c r="Q10" s="66">
        <f t="shared" si="6"/>
        <v>10</v>
      </c>
      <c r="R10" s="65">
        <f>VLOOKUP($A10,'Return Data'!$B$7:$R$2843,16,0)</f>
        <v>8.8790999999999993</v>
      </c>
      <c r="S10" s="67">
        <f t="shared" si="7"/>
        <v>4</v>
      </c>
    </row>
    <row r="11" spans="1:19" x14ac:dyDescent="0.3">
      <c r="A11" s="82" t="s">
        <v>571</v>
      </c>
      <c r="B11" s="64">
        <f>VLOOKUP($A11,'Return Data'!$B$7:$R$2843,3,0)</f>
        <v>44393</v>
      </c>
      <c r="C11" s="65">
        <f>VLOOKUP($A11,'Return Data'!$B$7:$R$2843,4,0)</f>
        <v>19.829899999999999</v>
      </c>
      <c r="D11" s="65">
        <f>VLOOKUP($A11,'Return Data'!$B$7:$R$2843,9,0)</f>
        <v>-0.68069999999999997</v>
      </c>
      <c r="E11" s="66">
        <f t="shared" si="0"/>
        <v>17</v>
      </c>
      <c r="F11" s="65">
        <f>VLOOKUP($A11,'Return Data'!$B$7:$R$2843,10,0)</f>
        <v>6.13</v>
      </c>
      <c r="G11" s="66">
        <f t="shared" si="1"/>
        <v>8</v>
      </c>
      <c r="H11" s="65">
        <f>VLOOKUP($A11,'Return Data'!$B$7:$R$2843,11,0)</f>
        <v>3.8761999999999999</v>
      </c>
      <c r="I11" s="66">
        <f t="shared" si="2"/>
        <v>11</v>
      </c>
      <c r="J11" s="65">
        <f>VLOOKUP($A11,'Return Data'!$B$7:$R$2843,12,0)</f>
        <v>4.6471999999999998</v>
      </c>
      <c r="K11" s="66">
        <f t="shared" si="3"/>
        <v>8</v>
      </c>
      <c r="L11" s="65">
        <f>VLOOKUP($A11,'Return Data'!$B$7:$R$2843,13,0)</f>
        <v>4.1393000000000004</v>
      </c>
      <c r="M11" s="66">
        <f t="shared" si="4"/>
        <v>14</v>
      </c>
      <c r="N11" s="65">
        <f>VLOOKUP($A11,'Return Data'!$B$7:$R$2843,17,0)</f>
        <v>8.9579000000000004</v>
      </c>
      <c r="O11" s="66">
        <f t="shared" si="5"/>
        <v>1</v>
      </c>
      <c r="P11" s="65">
        <f>VLOOKUP($A11,'Return Data'!$B$7:$R$2843,14,0)</f>
        <v>10.5189</v>
      </c>
      <c r="Q11" s="66">
        <f t="shared" si="6"/>
        <v>1</v>
      </c>
      <c r="R11" s="65">
        <f>VLOOKUP($A11,'Return Data'!$B$7:$R$2843,16,0)</f>
        <v>9.1202000000000005</v>
      </c>
      <c r="S11" s="67">
        <f t="shared" si="7"/>
        <v>2</v>
      </c>
    </row>
    <row r="12" spans="1:19" x14ac:dyDescent="0.3">
      <c r="A12" s="82" t="s">
        <v>574</v>
      </c>
      <c r="B12" s="64">
        <f>VLOOKUP($A12,'Return Data'!$B$7:$R$2843,3,0)</f>
        <v>44393</v>
      </c>
      <c r="C12" s="65">
        <f>VLOOKUP($A12,'Return Data'!$B$7:$R$2843,4,0)</f>
        <v>18.334499999999998</v>
      </c>
      <c r="D12" s="65">
        <f>VLOOKUP($A12,'Return Data'!$B$7:$R$2843,9,0)</f>
        <v>4.5358999999999998</v>
      </c>
      <c r="E12" s="66">
        <f t="shared" si="0"/>
        <v>8</v>
      </c>
      <c r="F12" s="65">
        <f>VLOOKUP($A12,'Return Data'!$B$7:$R$2843,10,0)</f>
        <v>6.0243000000000002</v>
      </c>
      <c r="G12" s="66">
        <f t="shared" si="1"/>
        <v>9</v>
      </c>
      <c r="H12" s="65">
        <f>VLOOKUP($A12,'Return Data'!$B$7:$R$2843,11,0)</f>
        <v>4.4832000000000001</v>
      </c>
      <c r="I12" s="66">
        <f t="shared" si="2"/>
        <v>5</v>
      </c>
      <c r="J12" s="65">
        <f>VLOOKUP($A12,'Return Data'!$B$7:$R$2843,12,0)</f>
        <v>4.5140000000000002</v>
      </c>
      <c r="K12" s="66">
        <f t="shared" si="3"/>
        <v>11</v>
      </c>
      <c r="L12" s="65">
        <f>VLOOKUP($A12,'Return Data'!$B$7:$R$2843,13,0)</f>
        <v>4.5236999999999998</v>
      </c>
      <c r="M12" s="66">
        <f t="shared" si="4"/>
        <v>11</v>
      </c>
      <c r="N12" s="65">
        <f>VLOOKUP($A12,'Return Data'!$B$7:$R$2843,17,0)</f>
        <v>7.9412000000000003</v>
      </c>
      <c r="O12" s="66">
        <f t="shared" si="5"/>
        <v>12</v>
      </c>
      <c r="P12" s="65">
        <f>VLOOKUP($A12,'Return Data'!$B$7:$R$2843,14,0)</f>
        <v>9.3016000000000005</v>
      </c>
      <c r="Q12" s="66">
        <f t="shared" si="6"/>
        <v>5</v>
      </c>
      <c r="R12" s="65">
        <f>VLOOKUP($A12,'Return Data'!$B$7:$R$2843,16,0)</f>
        <v>8.7459000000000007</v>
      </c>
      <c r="S12" s="67">
        <f t="shared" si="7"/>
        <v>8</v>
      </c>
    </row>
    <row r="13" spans="1:19" x14ac:dyDescent="0.3">
      <c r="A13" s="82" t="s">
        <v>575</v>
      </c>
      <c r="B13" s="64">
        <f>VLOOKUP($A13,'Return Data'!$B$7:$R$2843,3,0)</f>
        <v>44393</v>
      </c>
      <c r="C13" s="65">
        <f>VLOOKUP($A13,'Return Data'!$B$7:$R$2843,4,0)</f>
        <v>18.61</v>
      </c>
      <c r="D13" s="65">
        <f>VLOOKUP($A13,'Return Data'!$B$7:$R$2843,9,0)</f>
        <v>5.8068999999999997</v>
      </c>
      <c r="E13" s="66">
        <f t="shared" si="0"/>
        <v>2</v>
      </c>
      <c r="F13" s="65">
        <f>VLOOKUP($A13,'Return Data'!$B$7:$R$2843,10,0)</f>
        <v>6.5561999999999996</v>
      </c>
      <c r="G13" s="66">
        <f t="shared" si="1"/>
        <v>4</v>
      </c>
      <c r="H13" s="65">
        <f>VLOOKUP($A13,'Return Data'!$B$7:$R$2843,11,0)</f>
        <v>4.2747999999999999</v>
      </c>
      <c r="I13" s="66">
        <f t="shared" si="2"/>
        <v>7</v>
      </c>
      <c r="J13" s="65">
        <f>VLOOKUP($A13,'Return Data'!$B$7:$R$2843,12,0)</f>
        <v>5.1287000000000003</v>
      </c>
      <c r="K13" s="66">
        <f t="shared" si="3"/>
        <v>1</v>
      </c>
      <c r="L13" s="65">
        <f>VLOOKUP($A13,'Return Data'!$B$7:$R$2843,13,0)</f>
        <v>5.6635999999999997</v>
      </c>
      <c r="M13" s="66">
        <f t="shared" si="4"/>
        <v>1</v>
      </c>
      <c r="N13" s="65">
        <f>VLOOKUP($A13,'Return Data'!$B$7:$R$2843,17,0)</f>
        <v>8.7187999999999999</v>
      </c>
      <c r="O13" s="66">
        <f t="shared" si="5"/>
        <v>4</v>
      </c>
      <c r="P13" s="65">
        <f>VLOOKUP($A13,'Return Data'!$B$7:$R$2843,14,0)</f>
        <v>9.2971000000000004</v>
      </c>
      <c r="Q13" s="66">
        <f t="shared" si="6"/>
        <v>6</v>
      </c>
      <c r="R13" s="65">
        <f>VLOOKUP($A13,'Return Data'!$B$7:$R$2843,16,0)</f>
        <v>8.8651999999999997</v>
      </c>
      <c r="S13" s="67">
        <f t="shared" si="7"/>
        <v>5</v>
      </c>
    </row>
    <row r="14" spans="1:19" x14ac:dyDescent="0.3">
      <c r="A14" s="82" t="s">
        <v>578</v>
      </c>
      <c r="B14" s="64">
        <f>VLOOKUP($A14,'Return Data'!$B$7:$R$2843,3,0)</f>
        <v>44393</v>
      </c>
      <c r="C14" s="65">
        <f>VLOOKUP($A14,'Return Data'!$B$7:$R$2843,4,0)</f>
        <v>26.049199999999999</v>
      </c>
      <c r="D14" s="65">
        <f>VLOOKUP($A14,'Return Data'!$B$7:$R$2843,9,0)</f>
        <v>3.9125000000000001</v>
      </c>
      <c r="E14" s="66">
        <f t="shared" si="0"/>
        <v>12</v>
      </c>
      <c r="F14" s="65">
        <f>VLOOKUP($A14,'Return Data'!$B$7:$R$2843,10,0)</f>
        <v>5.9584000000000001</v>
      </c>
      <c r="G14" s="66">
        <f t="shared" si="1"/>
        <v>11</v>
      </c>
      <c r="H14" s="65">
        <f>VLOOKUP($A14,'Return Data'!$B$7:$R$2843,11,0)</f>
        <v>3.9552</v>
      </c>
      <c r="I14" s="66">
        <f t="shared" si="2"/>
        <v>10</v>
      </c>
      <c r="J14" s="65">
        <f>VLOOKUP($A14,'Return Data'!$B$7:$R$2843,12,0)</f>
        <v>5.0770999999999997</v>
      </c>
      <c r="K14" s="66">
        <f t="shared" si="3"/>
        <v>2</v>
      </c>
      <c r="L14" s="65">
        <f>VLOOKUP($A14,'Return Data'!$B$7:$R$2843,13,0)</f>
        <v>5.1231</v>
      </c>
      <c r="M14" s="66">
        <f t="shared" si="4"/>
        <v>4</v>
      </c>
      <c r="N14" s="65">
        <f>VLOOKUP($A14,'Return Data'!$B$7:$R$2843,17,0)</f>
        <v>7.6816000000000004</v>
      </c>
      <c r="O14" s="66">
        <f t="shared" si="5"/>
        <v>13</v>
      </c>
      <c r="P14" s="65">
        <f>VLOOKUP($A14,'Return Data'!$B$7:$R$2843,14,0)</f>
        <v>8.5298999999999996</v>
      </c>
      <c r="Q14" s="66">
        <f t="shared" si="6"/>
        <v>13</v>
      </c>
      <c r="R14" s="65">
        <f>VLOOKUP($A14,'Return Data'!$B$7:$R$2843,16,0)</f>
        <v>8.8057999999999996</v>
      </c>
      <c r="S14" s="67">
        <f t="shared" si="7"/>
        <v>6</v>
      </c>
    </row>
    <row r="15" spans="1:19" x14ac:dyDescent="0.3">
      <c r="A15" s="82" t="s">
        <v>579</v>
      </c>
      <c r="B15" s="64">
        <f>VLOOKUP($A15,'Return Data'!$B$7:$R$2843,3,0)</f>
        <v>44393</v>
      </c>
      <c r="C15" s="65">
        <f>VLOOKUP($A15,'Return Data'!$B$7:$R$2843,4,0)</f>
        <v>19.8765</v>
      </c>
      <c r="D15" s="65">
        <f>VLOOKUP($A15,'Return Data'!$B$7:$R$2843,9,0)</f>
        <v>6.0469999999999997</v>
      </c>
      <c r="E15" s="66">
        <f t="shared" si="0"/>
        <v>1</v>
      </c>
      <c r="F15" s="65">
        <f>VLOOKUP($A15,'Return Data'!$B$7:$R$2843,10,0)</f>
        <v>6.0031999999999996</v>
      </c>
      <c r="G15" s="66">
        <f t="shared" si="1"/>
        <v>10</v>
      </c>
      <c r="H15" s="65">
        <f>VLOOKUP($A15,'Return Data'!$B$7:$R$2843,11,0)</f>
        <v>4.7407000000000004</v>
      </c>
      <c r="I15" s="66">
        <f t="shared" si="2"/>
        <v>1</v>
      </c>
      <c r="J15" s="65">
        <f>VLOOKUP($A15,'Return Data'!$B$7:$R$2843,12,0)</f>
        <v>4.6337000000000002</v>
      </c>
      <c r="K15" s="66">
        <f t="shared" si="3"/>
        <v>10</v>
      </c>
      <c r="L15" s="65">
        <f>VLOOKUP($A15,'Return Data'!$B$7:$R$2843,13,0)</f>
        <v>4.9927999999999999</v>
      </c>
      <c r="M15" s="66">
        <f t="shared" si="4"/>
        <v>6</v>
      </c>
      <c r="N15" s="65">
        <f>VLOOKUP($A15,'Return Data'!$B$7:$R$2843,17,0)</f>
        <v>8.8460999999999999</v>
      </c>
      <c r="O15" s="66">
        <f t="shared" si="5"/>
        <v>2</v>
      </c>
      <c r="P15" s="65">
        <f>VLOOKUP($A15,'Return Data'!$B$7:$R$2843,14,0)</f>
        <v>9.8488000000000007</v>
      </c>
      <c r="Q15" s="66">
        <f t="shared" si="6"/>
        <v>2</v>
      </c>
      <c r="R15" s="65">
        <f>VLOOKUP($A15,'Return Data'!$B$7:$R$2843,16,0)</f>
        <v>8.5594999999999999</v>
      </c>
      <c r="S15" s="67">
        <f t="shared" si="7"/>
        <v>12</v>
      </c>
    </row>
    <row r="16" spans="1:19" x14ac:dyDescent="0.3">
      <c r="A16" s="82" t="s">
        <v>584</v>
      </c>
      <c r="B16" s="64">
        <f>VLOOKUP($A16,'Return Data'!$B$7:$R$2843,3,0)</f>
        <v>44393</v>
      </c>
      <c r="C16" s="65">
        <f>VLOOKUP($A16,'Return Data'!$B$7:$R$2843,4,0)</f>
        <v>1929.0888</v>
      </c>
      <c r="D16" s="65">
        <f>VLOOKUP($A16,'Return Data'!$B$7:$R$2843,9,0)</f>
        <v>-1.7891999999999999</v>
      </c>
      <c r="E16" s="66">
        <f t="shared" si="0"/>
        <v>18</v>
      </c>
      <c r="F16" s="65">
        <f>VLOOKUP($A16,'Return Data'!$B$7:$R$2843,10,0)</f>
        <v>4.9932999999999996</v>
      </c>
      <c r="G16" s="66">
        <f t="shared" si="1"/>
        <v>16</v>
      </c>
      <c r="H16" s="65">
        <f>VLOOKUP($A16,'Return Data'!$B$7:$R$2843,11,0)</f>
        <v>3.0846</v>
      </c>
      <c r="I16" s="66">
        <f t="shared" si="2"/>
        <v>18</v>
      </c>
      <c r="J16" s="65">
        <f>VLOOKUP($A16,'Return Data'!$B$7:$R$2843,12,0)</f>
        <v>3.7307999999999999</v>
      </c>
      <c r="K16" s="66">
        <f t="shared" si="3"/>
        <v>15</v>
      </c>
      <c r="L16" s="65">
        <f>VLOOKUP($A16,'Return Data'!$B$7:$R$2843,13,0)</f>
        <v>3.3649</v>
      </c>
      <c r="M16" s="66">
        <f t="shared" si="4"/>
        <v>18</v>
      </c>
      <c r="N16" s="65">
        <f>VLOOKUP($A16,'Return Data'!$B$7:$R$2843,17,0)</f>
        <v>7.6360999999999999</v>
      </c>
      <c r="O16" s="66">
        <f t="shared" si="5"/>
        <v>14</v>
      </c>
      <c r="P16" s="65">
        <f>VLOOKUP($A16,'Return Data'!$B$7:$R$2843,14,0)</f>
        <v>8.3291000000000004</v>
      </c>
      <c r="Q16" s="66">
        <f t="shared" si="6"/>
        <v>15</v>
      </c>
      <c r="R16" s="65">
        <f>VLOOKUP($A16,'Return Data'!$B$7:$R$2843,16,0)</f>
        <v>7.9481999999999999</v>
      </c>
      <c r="S16" s="67">
        <f t="shared" si="7"/>
        <v>16</v>
      </c>
    </row>
    <row r="17" spans="1:19" x14ac:dyDescent="0.3">
      <c r="A17" s="82" t="s">
        <v>586</v>
      </c>
      <c r="B17" s="64">
        <f>VLOOKUP($A17,'Return Data'!$B$7:$R$2843,3,0)</f>
        <v>44393</v>
      </c>
      <c r="C17" s="65">
        <f>VLOOKUP($A17,'Return Data'!$B$7:$R$2843,4,0)</f>
        <v>52.484900000000003</v>
      </c>
      <c r="D17" s="65">
        <f>VLOOKUP($A17,'Return Data'!$B$7:$R$2843,9,0)</f>
        <v>3.5663999999999998</v>
      </c>
      <c r="E17" s="66">
        <f t="shared" si="0"/>
        <v>15</v>
      </c>
      <c r="F17" s="65">
        <f>VLOOKUP($A17,'Return Data'!$B$7:$R$2843,10,0)</f>
        <v>6.4781000000000004</v>
      </c>
      <c r="G17" s="66">
        <f t="shared" si="1"/>
        <v>5</v>
      </c>
      <c r="H17" s="65">
        <f>VLOOKUP($A17,'Return Data'!$B$7:$R$2843,11,0)</f>
        <v>3.6534</v>
      </c>
      <c r="I17" s="66">
        <f t="shared" si="2"/>
        <v>14</v>
      </c>
      <c r="J17" s="65">
        <f>VLOOKUP($A17,'Return Data'!$B$7:$R$2843,12,0)</f>
        <v>4.6967999999999996</v>
      </c>
      <c r="K17" s="66">
        <f t="shared" si="3"/>
        <v>7</v>
      </c>
      <c r="L17" s="65">
        <f>VLOOKUP($A17,'Return Data'!$B$7:$R$2843,13,0)</f>
        <v>4.8463000000000003</v>
      </c>
      <c r="M17" s="66">
        <f t="shared" si="4"/>
        <v>9</v>
      </c>
      <c r="N17" s="65">
        <f>VLOOKUP($A17,'Return Data'!$B$7:$R$2843,17,0)</f>
        <v>8.1995000000000005</v>
      </c>
      <c r="O17" s="66">
        <f t="shared" si="5"/>
        <v>8</v>
      </c>
      <c r="P17" s="65">
        <f>VLOOKUP($A17,'Return Data'!$B$7:$R$2843,14,0)</f>
        <v>9.3457000000000008</v>
      </c>
      <c r="Q17" s="66">
        <f t="shared" si="6"/>
        <v>4</v>
      </c>
      <c r="R17" s="65">
        <f>VLOOKUP($A17,'Return Data'!$B$7:$R$2843,16,0)</f>
        <v>8.9026999999999994</v>
      </c>
      <c r="S17" s="67">
        <f t="shared" si="7"/>
        <v>3</v>
      </c>
    </row>
    <row r="18" spans="1:19" x14ac:dyDescent="0.3">
      <c r="A18" s="82" t="s">
        <v>587</v>
      </c>
      <c r="B18" s="64">
        <f>VLOOKUP($A18,'Return Data'!$B$7:$R$2843,3,0)</f>
        <v>44393</v>
      </c>
      <c r="C18" s="65">
        <f>VLOOKUP($A18,'Return Data'!$B$7:$R$2843,4,0)</f>
        <v>20.477900000000002</v>
      </c>
      <c r="D18" s="65">
        <f>VLOOKUP($A18,'Return Data'!$B$7:$R$2843,9,0)</f>
        <v>5.4008000000000003</v>
      </c>
      <c r="E18" s="66">
        <f t="shared" si="0"/>
        <v>5</v>
      </c>
      <c r="F18" s="65">
        <f>VLOOKUP($A18,'Return Data'!$B$7:$R$2843,10,0)</f>
        <v>6.4157999999999999</v>
      </c>
      <c r="G18" s="66">
        <f t="shared" si="1"/>
        <v>6</v>
      </c>
      <c r="H18" s="65">
        <f>VLOOKUP($A18,'Return Data'!$B$7:$R$2843,11,0)</f>
        <v>4.3075999999999999</v>
      </c>
      <c r="I18" s="66">
        <f t="shared" si="2"/>
        <v>6</v>
      </c>
      <c r="J18" s="65">
        <f>VLOOKUP($A18,'Return Data'!$B$7:$R$2843,12,0)</f>
        <v>4.6459999999999999</v>
      </c>
      <c r="K18" s="66">
        <f t="shared" si="3"/>
        <v>9</v>
      </c>
      <c r="L18" s="65">
        <f>VLOOKUP($A18,'Return Data'!$B$7:$R$2843,13,0)</f>
        <v>4.8992000000000004</v>
      </c>
      <c r="M18" s="66">
        <f t="shared" si="4"/>
        <v>7</v>
      </c>
      <c r="N18" s="65">
        <f>VLOOKUP($A18,'Return Data'!$B$7:$R$2843,17,0)</f>
        <v>8.4762000000000004</v>
      </c>
      <c r="O18" s="66">
        <f t="shared" si="5"/>
        <v>5</v>
      </c>
      <c r="P18" s="65">
        <f>VLOOKUP($A18,'Return Data'!$B$7:$R$2843,14,0)</f>
        <v>8.6998999999999995</v>
      </c>
      <c r="Q18" s="66">
        <f t="shared" si="6"/>
        <v>12</v>
      </c>
      <c r="R18" s="65">
        <f>VLOOKUP($A18,'Return Data'!$B$7:$R$2843,16,0)</f>
        <v>8.4359999999999999</v>
      </c>
      <c r="S18" s="67">
        <f t="shared" si="7"/>
        <v>13</v>
      </c>
    </row>
    <row r="19" spans="1:19" x14ac:dyDescent="0.3">
      <c r="A19" s="82" t="s">
        <v>590</v>
      </c>
      <c r="B19" s="64">
        <f>VLOOKUP($A19,'Return Data'!$B$7:$R$2843,3,0)</f>
        <v>44393</v>
      </c>
      <c r="C19" s="65">
        <f>VLOOKUP($A19,'Return Data'!$B$7:$R$2843,4,0)</f>
        <v>29.326799999999999</v>
      </c>
      <c r="D19" s="65">
        <f>VLOOKUP($A19,'Return Data'!$B$7:$R$2843,9,0)</f>
        <v>4.4970999999999997</v>
      </c>
      <c r="E19" s="66">
        <f t="shared" si="0"/>
        <v>9</v>
      </c>
      <c r="F19" s="65">
        <f>VLOOKUP($A19,'Return Data'!$B$7:$R$2843,10,0)</f>
        <v>5.1082999999999998</v>
      </c>
      <c r="G19" s="66">
        <f t="shared" si="1"/>
        <v>15</v>
      </c>
      <c r="H19" s="65">
        <f>VLOOKUP($A19,'Return Data'!$B$7:$R$2843,11,0)</f>
        <v>3.7244000000000002</v>
      </c>
      <c r="I19" s="66">
        <f t="shared" si="2"/>
        <v>13</v>
      </c>
      <c r="J19" s="65">
        <f>VLOOKUP($A19,'Return Data'!$B$7:$R$2843,12,0)</f>
        <v>3.6859000000000002</v>
      </c>
      <c r="K19" s="66">
        <f t="shared" si="3"/>
        <v>16</v>
      </c>
      <c r="L19" s="65">
        <f>VLOOKUP($A19,'Return Data'!$B$7:$R$2843,13,0)</f>
        <v>3.8477000000000001</v>
      </c>
      <c r="M19" s="66">
        <f t="shared" si="4"/>
        <v>16</v>
      </c>
      <c r="N19" s="65">
        <f>VLOOKUP($A19,'Return Data'!$B$7:$R$2843,17,0)</f>
        <v>7.0496999999999996</v>
      </c>
      <c r="O19" s="66">
        <f t="shared" si="5"/>
        <v>15</v>
      </c>
      <c r="P19" s="65">
        <f>VLOOKUP($A19,'Return Data'!$B$7:$R$2843,14,0)</f>
        <v>8.4817999999999998</v>
      </c>
      <c r="Q19" s="66">
        <f t="shared" si="6"/>
        <v>14</v>
      </c>
      <c r="R19" s="65">
        <f>VLOOKUP($A19,'Return Data'!$B$7:$R$2843,16,0)</f>
        <v>8.0257000000000005</v>
      </c>
      <c r="S19" s="67">
        <f t="shared" si="7"/>
        <v>15</v>
      </c>
    </row>
    <row r="20" spans="1:19" x14ac:dyDescent="0.3">
      <c r="A20" s="82" t="s">
        <v>592</v>
      </c>
      <c r="B20" s="64">
        <f>VLOOKUP($A20,'Return Data'!$B$7:$R$2843,3,0)</f>
        <v>44393</v>
      </c>
      <c r="C20" s="65">
        <f>VLOOKUP($A20,'Return Data'!$B$7:$R$2843,4,0)</f>
        <v>16.7254</v>
      </c>
      <c r="D20" s="65">
        <f>VLOOKUP($A20,'Return Data'!$B$7:$R$2843,9,0)</f>
        <v>4.4756</v>
      </c>
      <c r="E20" s="66">
        <f t="shared" si="0"/>
        <v>10</v>
      </c>
      <c r="F20" s="65">
        <f>VLOOKUP($A20,'Return Data'!$B$7:$R$2843,10,0)</f>
        <v>6.3434999999999997</v>
      </c>
      <c r="G20" s="66">
        <f t="shared" si="1"/>
        <v>7</v>
      </c>
      <c r="H20" s="65">
        <f>VLOOKUP($A20,'Return Data'!$B$7:$R$2843,11,0)</f>
        <v>4.6649000000000003</v>
      </c>
      <c r="I20" s="66">
        <f t="shared" si="2"/>
        <v>2</v>
      </c>
      <c r="J20" s="65">
        <f>VLOOKUP($A20,'Return Data'!$B$7:$R$2843,12,0)</f>
        <v>4.7728999999999999</v>
      </c>
      <c r="K20" s="66">
        <f t="shared" si="3"/>
        <v>3</v>
      </c>
      <c r="L20" s="65">
        <f>VLOOKUP($A20,'Return Data'!$B$7:$R$2843,13,0)</f>
        <v>5.1588000000000003</v>
      </c>
      <c r="M20" s="66">
        <f t="shared" si="4"/>
        <v>3</v>
      </c>
      <c r="N20" s="65">
        <f>VLOOKUP($A20,'Return Data'!$B$7:$R$2843,17,0)</f>
        <v>8.8348999999999993</v>
      </c>
      <c r="O20" s="66">
        <f t="shared" si="5"/>
        <v>3</v>
      </c>
      <c r="P20" s="65">
        <f>VLOOKUP($A20,'Return Data'!$B$7:$R$2843,14,0)</f>
        <v>9.5443999999999996</v>
      </c>
      <c r="Q20" s="66">
        <f t="shared" si="6"/>
        <v>3</v>
      </c>
      <c r="R20" s="65">
        <f>VLOOKUP($A20,'Return Data'!$B$7:$R$2843,16,0)</f>
        <v>8.6857000000000006</v>
      </c>
      <c r="S20" s="67">
        <f t="shared" si="7"/>
        <v>10</v>
      </c>
    </row>
    <row r="21" spans="1:19" x14ac:dyDescent="0.3">
      <c r="A21" s="82" t="s">
        <v>594</v>
      </c>
      <c r="B21" s="64">
        <f>VLOOKUP($A21,'Return Data'!$B$7:$R$2843,3,0)</f>
        <v>44393</v>
      </c>
      <c r="C21" s="65">
        <f>VLOOKUP($A21,'Return Data'!$B$7:$R$2843,4,0)</f>
        <v>20.120699999999999</v>
      </c>
      <c r="D21" s="65">
        <f>VLOOKUP($A21,'Return Data'!$B$7:$R$2843,9,0)</f>
        <v>3.8702000000000001</v>
      </c>
      <c r="E21" s="66">
        <f t="shared" si="0"/>
        <v>13</v>
      </c>
      <c r="F21" s="65">
        <f>VLOOKUP($A21,'Return Data'!$B$7:$R$2843,10,0)</f>
        <v>6.9561999999999999</v>
      </c>
      <c r="G21" s="66">
        <f t="shared" si="1"/>
        <v>2</v>
      </c>
      <c r="H21" s="65">
        <f>VLOOKUP($A21,'Return Data'!$B$7:$R$2843,11,0)</f>
        <v>4.5754000000000001</v>
      </c>
      <c r="I21" s="66">
        <f t="shared" si="2"/>
        <v>3</v>
      </c>
      <c r="J21" s="65">
        <f>VLOOKUP($A21,'Return Data'!$B$7:$R$2843,12,0)</f>
        <v>4.7164000000000001</v>
      </c>
      <c r="K21" s="66">
        <f t="shared" si="3"/>
        <v>6</v>
      </c>
      <c r="L21" s="65">
        <f>VLOOKUP($A21,'Return Data'!$B$7:$R$2843,13,0)</f>
        <v>4.8822000000000001</v>
      </c>
      <c r="M21" s="66">
        <f t="shared" si="4"/>
        <v>8</v>
      </c>
      <c r="N21" s="65">
        <f>VLOOKUP($A21,'Return Data'!$B$7:$R$2843,17,0)</f>
        <v>8.1494999999999997</v>
      </c>
      <c r="O21" s="66">
        <f t="shared" si="5"/>
        <v>9</v>
      </c>
      <c r="P21" s="65">
        <f>VLOOKUP($A21,'Return Data'!$B$7:$R$2843,14,0)</f>
        <v>9.0868000000000002</v>
      </c>
      <c r="Q21" s="66">
        <f t="shared" si="6"/>
        <v>9</v>
      </c>
      <c r="R21" s="65">
        <f>VLOOKUP($A21,'Return Data'!$B$7:$R$2843,16,0)</f>
        <v>8.7210999999999999</v>
      </c>
      <c r="S21" s="67">
        <f t="shared" si="7"/>
        <v>9</v>
      </c>
    </row>
    <row r="22" spans="1:19" x14ac:dyDescent="0.3">
      <c r="A22" s="82" t="s">
        <v>595</v>
      </c>
      <c r="B22" s="64">
        <f>VLOOKUP($A22,'Return Data'!$B$7:$R$2843,3,0)</f>
        <v>44393</v>
      </c>
      <c r="C22" s="65">
        <f>VLOOKUP($A22,'Return Data'!$B$7:$R$2843,4,0)</f>
        <v>2597.9830000000002</v>
      </c>
      <c r="D22" s="65">
        <f>VLOOKUP($A22,'Return Data'!$B$7:$R$2843,9,0)</f>
        <v>4.3710000000000004</v>
      </c>
      <c r="E22" s="66">
        <f t="shared" si="0"/>
        <v>11</v>
      </c>
      <c r="F22" s="65">
        <f>VLOOKUP($A22,'Return Data'!$B$7:$R$2843,10,0)</f>
        <v>5.8316999999999997</v>
      </c>
      <c r="G22" s="66">
        <f t="shared" si="1"/>
        <v>12</v>
      </c>
      <c r="H22" s="65">
        <f>VLOOKUP($A22,'Return Data'!$B$7:$R$2843,11,0)</f>
        <v>3.1027</v>
      </c>
      <c r="I22" s="66">
        <f t="shared" si="2"/>
        <v>16</v>
      </c>
      <c r="J22" s="65">
        <f>VLOOKUP($A22,'Return Data'!$B$7:$R$2843,12,0)</f>
        <v>4.0857999999999999</v>
      </c>
      <c r="K22" s="66">
        <f t="shared" si="3"/>
        <v>14</v>
      </c>
      <c r="L22" s="65">
        <f>VLOOKUP($A22,'Return Data'!$B$7:$R$2843,13,0)</f>
        <v>4.1597999999999997</v>
      </c>
      <c r="M22" s="66">
        <f t="shared" si="4"/>
        <v>13</v>
      </c>
      <c r="N22" s="65">
        <f>VLOOKUP($A22,'Return Data'!$B$7:$R$2843,17,0)</f>
        <v>7.9745999999999997</v>
      </c>
      <c r="O22" s="66">
        <f t="shared" si="5"/>
        <v>11</v>
      </c>
      <c r="P22" s="65">
        <f>VLOOKUP($A22,'Return Data'!$B$7:$R$2843,14,0)</f>
        <v>8.7685999999999993</v>
      </c>
      <c r="Q22" s="66">
        <f t="shared" si="6"/>
        <v>11</v>
      </c>
      <c r="R22" s="65">
        <f>VLOOKUP($A22,'Return Data'!$B$7:$R$2843,16,0)</f>
        <v>8.7691999999999997</v>
      </c>
      <c r="S22" s="67">
        <f t="shared" si="7"/>
        <v>7</v>
      </c>
    </row>
    <row r="23" spans="1:19" x14ac:dyDescent="0.3">
      <c r="A23" s="82" t="s">
        <v>598</v>
      </c>
      <c r="B23" s="64">
        <f>VLOOKUP($A23,'Return Data'!$B$7:$R$2843,3,0)</f>
        <v>44393</v>
      </c>
      <c r="C23" s="65">
        <f>VLOOKUP($A23,'Return Data'!$B$7:$R$2843,4,0)</f>
        <v>34.526200000000003</v>
      </c>
      <c r="D23" s="65">
        <f>VLOOKUP($A23,'Return Data'!$B$7:$R$2843,9,0)</f>
        <v>3.6086</v>
      </c>
      <c r="E23" s="66">
        <f t="shared" si="0"/>
        <v>14</v>
      </c>
      <c r="F23" s="65">
        <f>VLOOKUP($A23,'Return Data'!$B$7:$R$2843,10,0)</f>
        <v>3.4980000000000002</v>
      </c>
      <c r="G23" s="66">
        <f t="shared" si="1"/>
        <v>18</v>
      </c>
      <c r="H23" s="65">
        <f>VLOOKUP($A23,'Return Data'!$B$7:$R$2843,11,0)</f>
        <v>3.5143</v>
      </c>
      <c r="I23" s="66">
        <f t="shared" si="2"/>
        <v>15</v>
      </c>
      <c r="J23" s="65">
        <f>VLOOKUP($A23,'Return Data'!$B$7:$R$2843,12,0)</f>
        <v>3.5735999999999999</v>
      </c>
      <c r="K23" s="66">
        <f t="shared" si="3"/>
        <v>17</v>
      </c>
      <c r="L23" s="65">
        <f>VLOOKUP($A23,'Return Data'!$B$7:$R$2843,13,0)</f>
        <v>3.9539</v>
      </c>
      <c r="M23" s="66">
        <f t="shared" si="4"/>
        <v>15</v>
      </c>
      <c r="N23" s="65">
        <f>VLOOKUP($A23,'Return Data'!$B$7:$R$2843,17,0)</f>
        <v>6.9010999999999996</v>
      </c>
      <c r="O23" s="66">
        <f t="shared" si="5"/>
        <v>16</v>
      </c>
      <c r="P23" s="65">
        <f>VLOOKUP($A23,'Return Data'!$B$7:$R$2843,14,0)</f>
        <v>7.9328000000000003</v>
      </c>
      <c r="Q23" s="66">
        <f t="shared" si="6"/>
        <v>16</v>
      </c>
      <c r="R23" s="65">
        <f>VLOOKUP($A23,'Return Data'!$B$7:$R$2843,16,0)</f>
        <v>7.8014000000000001</v>
      </c>
      <c r="S23" s="67">
        <f t="shared" si="7"/>
        <v>17</v>
      </c>
    </row>
    <row r="24" spans="1:19" x14ac:dyDescent="0.3">
      <c r="A24" s="82" t="s">
        <v>599</v>
      </c>
      <c r="B24" s="64">
        <f>VLOOKUP($A24,'Return Data'!$B$7:$R$2843,3,0)</f>
        <v>44393</v>
      </c>
      <c r="C24" s="65">
        <f>VLOOKUP($A24,'Return Data'!$B$7:$R$2843,4,0)</f>
        <v>11.5184</v>
      </c>
      <c r="D24" s="65">
        <f>VLOOKUP($A24,'Return Data'!$B$7:$R$2843,9,0)</f>
        <v>5.4429999999999996</v>
      </c>
      <c r="E24" s="66">
        <f t="shared" si="0"/>
        <v>4</v>
      </c>
      <c r="F24" s="65">
        <f>VLOOKUP($A24,'Return Data'!$B$7:$R$2843,10,0)</f>
        <v>7.5785999999999998</v>
      </c>
      <c r="G24" s="66">
        <f t="shared" si="1"/>
        <v>1</v>
      </c>
      <c r="H24" s="65">
        <f>VLOOKUP($A24,'Return Data'!$B$7:$R$2843,11,0)</f>
        <v>3.8454000000000002</v>
      </c>
      <c r="I24" s="66">
        <f t="shared" si="2"/>
        <v>12</v>
      </c>
      <c r="J24" s="65">
        <f>VLOOKUP($A24,'Return Data'!$B$7:$R$2843,12,0)</f>
        <v>4.7477999999999998</v>
      </c>
      <c r="K24" s="66">
        <f t="shared" si="3"/>
        <v>5</v>
      </c>
      <c r="L24" s="65">
        <f>VLOOKUP($A24,'Return Data'!$B$7:$R$2843,13,0)</f>
        <v>5.2610000000000001</v>
      </c>
      <c r="M24" s="66">
        <f t="shared" si="4"/>
        <v>2</v>
      </c>
      <c r="N24" s="65"/>
      <c r="O24" s="66"/>
      <c r="P24" s="65"/>
      <c r="Q24" s="66"/>
      <c r="R24" s="65">
        <f>VLOOKUP($A24,'Return Data'!$B$7:$R$2843,16,0)</f>
        <v>8.3280999999999992</v>
      </c>
      <c r="S24" s="67">
        <f t="shared" si="7"/>
        <v>14</v>
      </c>
    </row>
    <row r="25" spans="1:19" x14ac:dyDescent="0.3">
      <c r="A25" s="82" t="s">
        <v>601</v>
      </c>
      <c r="B25" s="64">
        <f>VLOOKUP($A25,'Return Data'!$B$7:$R$2843,3,0)</f>
        <v>44393</v>
      </c>
      <c r="C25" s="65">
        <f>VLOOKUP($A25,'Return Data'!$B$7:$R$2843,4,0)</f>
        <v>16.439299999999999</v>
      </c>
      <c r="D25" s="65">
        <f>VLOOKUP($A25,'Return Data'!$B$7:$R$2843,9,0)</f>
        <v>3.4214000000000002</v>
      </c>
      <c r="E25" s="66">
        <f t="shared" si="0"/>
        <v>16</v>
      </c>
      <c r="F25" s="65">
        <f>VLOOKUP($A25,'Return Data'!$B$7:$R$2843,10,0)</f>
        <v>4.1687000000000003</v>
      </c>
      <c r="G25" s="66">
        <f t="shared" si="1"/>
        <v>17</v>
      </c>
      <c r="H25" s="65">
        <f>VLOOKUP($A25,'Return Data'!$B$7:$R$2843,11,0)</f>
        <v>3.0943999999999998</v>
      </c>
      <c r="I25" s="66">
        <f t="shared" si="2"/>
        <v>17</v>
      </c>
      <c r="J25" s="65">
        <f>VLOOKUP($A25,'Return Data'!$B$7:$R$2843,12,0)</f>
        <v>3.1295999999999999</v>
      </c>
      <c r="K25" s="66">
        <f t="shared" si="3"/>
        <v>18</v>
      </c>
      <c r="L25" s="65">
        <f>VLOOKUP($A25,'Return Data'!$B$7:$R$2843,13,0)</f>
        <v>3.5148999999999999</v>
      </c>
      <c r="M25" s="66">
        <f t="shared" si="4"/>
        <v>17</v>
      </c>
      <c r="N25" s="65">
        <f>VLOOKUP($A25,'Return Data'!$B$7:$R$2843,17,0)</f>
        <v>5.7805999999999997</v>
      </c>
      <c r="O25" s="66">
        <f>RANK(N25,N$8:N$25,0)</f>
        <v>17</v>
      </c>
      <c r="P25" s="65">
        <f>VLOOKUP($A25,'Return Data'!$B$7:$R$2843,14,0)</f>
        <v>4.3164999999999996</v>
      </c>
      <c r="Q25" s="66">
        <f>RANK(P25,P$8:P$25,0)</f>
        <v>17</v>
      </c>
      <c r="R25" s="65">
        <f>VLOOKUP($A25,'Return Data'!$B$7:$R$2843,16,0)</f>
        <v>6.8979999999999997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4.0160500000000008</v>
      </c>
      <c r="E27" s="88"/>
      <c r="F27" s="89">
        <f>AVERAGE(F8:F25)</f>
        <v>5.8983222222222222</v>
      </c>
      <c r="G27" s="88"/>
      <c r="H27" s="89">
        <f>AVERAGE(H8:H25)</f>
        <v>3.9887555555555556</v>
      </c>
      <c r="I27" s="88"/>
      <c r="J27" s="89">
        <f>AVERAGE(J8:J25)</f>
        <v>4.3929666666666671</v>
      </c>
      <c r="K27" s="88"/>
      <c r="L27" s="89">
        <f>AVERAGE(L8:L25)</f>
        <v>4.5889055555555558</v>
      </c>
      <c r="M27" s="88"/>
      <c r="N27" s="89">
        <f>AVERAGE(N8:N25)</f>
        <v>7.9931058823529426</v>
      </c>
      <c r="O27" s="88"/>
      <c r="P27" s="89">
        <f>AVERAGE(P8:P25)</f>
        <v>8.7851117647058814</v>
      </c>
      <c r="Q27" s="88"/>
      <c r="R27" s="89">
        <f>AVERAGE(R8:R25)</f>
        <v>8.5258055555555572</v>
      </c>
      <c r="S27" s="90"/>
    </row>
    <row r="28" spans="1:19" x14ac:dyDescent="0.3">
      <c r="A28" s="87" t="s">
        <v>28</v>
      </c>
      <c r="B28" s="88"/>
      <c r="C28" s="88"/>
      <c r="D28" s="89">
        <f>MIN(D8:D25)</f>
        <v>-1.7891999999999999</v>
      </c>
      <c r="E28" s="88"/>
      <c r="F28" s="89">
        <f>MIN(F8:F25)</f>
        <v>3.4980000000000002</v>
      </c>
      <c r="G28" s="88"/>
      <c r="H28" s="89">
        <f>MIN(H8:H25)</f>
        <v>3.0846</v>
      </c>
      <c r="I28" s="88"/>
      <c r="J28" s="89">
        <f>MIN(J8:J25)</f>
        <v>3.1295999999999999</v>
      </c>
      <c r="K28" s="88"/>
      <c r="L28" s="89">
        <f>MIN(L8:L25)</f>
        <v>3.3649</v>
      </c>
      <c r="M28" s="88"/>
      <c r="N28" s="89">
        <f>MIN(N8:N25)</f>
        <v>5.7805999999999997</v>
      </c>
      <c r="O28" s="88"/>
      <c r="P28" s="89">
        <f>MIN(P8:P25)</f>
        <v>4.3164999999999996</v>
      </c>
      <c r="Q28" s="88"/>
      <c r="R28" s="89">
        <f>MIN(R8:R25)</f>
        <v>6.8979999999999997</v>
      </c>
      <c r="S28" s="90"/>
    </row>
    <row r="29" spans="1:19" ht="15" thickBot="1" x14ac:dyDescent="0.35">
      <c r="A29" s="91" t="s">
        <v>29</v>
      </c>
      <c r="B29" s="92"/>
      <c r="C29" s="92"/>
      <c r="D29" s="93">
        <f>MAX(D8:D25)</f>
        <v>6.0469999999999997</v>
      </c>
      <c r="E29" s="92"/>
      <c r="F29" s="93">
        <f>MAX(F8:F25)</f>
        <v>7.5785999999999998</v>
      </c>
      <c r="G29" s="92"/>
      <c r="H29" s="93">
        <f>MAX(H8:H25)</f>
        <v>4.7407000000000004</v>
      </c>
      <c r="I29" s="92"/>
      <c r="J29" s="93">
        <f>MAX(J8:J25)</f>
        <v>5.1287000000000003</v>
      </c>
      <c r="K29" s="92"/>
      <c r="L29" s="93">
        <f>MAX(L8:L25)</f>
        <v>5.6635999999999997</v>
      </c>
      <c r="M29" s="92"/>
      <c r="N29" s="93">
        <f>MAX(N8:N25)</f>
        <v>8.9579000000000004</v>
      </c>
      <c r="O29" s="92"/>
      <c r="P29" s="93">
        <f>MAX(P8:P25)</f>
        <v>10.5189</v>
      </c>
      <c r="Q29" s="92"/>
      <c r="R29" s="93">
        <f>MAX(R8:R25)</f>
        <v>9.3697999999999997</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44393</v>
      </c>
      <c r="C8" s="65">
        <f>VLOOKUP($A8,'Return Data'!$B$7:$R$2843,4,0)</f>
        <v>288.52339999999998</v>
      </c>
      <c r="D8" s="65">
        <f>VLOOKUP($A8,'Return Data'!$B$7:$R$2843,9,0)</f>
        <v>4.9343000000000004</v>
      </c>
      <c r="E8" s="66">
        <f t="shared" ref="E8:E27" si="0">RANK(D8,D$8:D$27,0)</f>
        <v>7</v>
      </c>
      <c r="F8" s="65">
        <f>VLOOKUP($A8,'Return Data'!$B$7:$R$2843,10,0)</f>
        <v>6.4733999999999998</v>
      </c>
      <c r="G8" s="66">
        <f t="shared" ref="G8:G27" si="1">RANK(F8,F$8:F$27,0)</f>
        <v>3</v>
      </c>
      <c r="H8" s="65">
        <f>VLOOKUP($A8,'Return Data'!$B$7:$R$2843,11,0)</f>
        <v>3.8445999999999998</v>
      </c>
      <c r="I8" s="66">
        <f t="shared" ref="I8:I27" si="2">RANK(H8,H$8:H$27,0)</f>
        <v>10</v>
      </c>
      <c r="J8" s="65">
        <f>VLOOKUP($A8,'Return Data'!$B$7:$R$2843,12,0)</f>
        <v>4.4100999999999999</v>
      </c>
      <c r="K8" s="66">
        <f t="shared" ref="K8:K27" si="3">RANK(J8,J$8:J$27,0)</f>
        <v>5</v>
      </c>
      <c r="L8" s="65">
        <f>VLOOKUP($A8,'Return Data'!$B$7:$R$2843,13,0)</f>
        <v>4.6429</v>
      </c>
      <c r="M8" s="66">
        <f t="shared" ref="M8:M25" si="4">RANK(L8,L$8:L$27,0)</f>
        <v>7</v>
      </c>
      <c r="N8" s="65">
        <f>VLOOKUP($A8,'Return Data'!$B$7:$R$2843,17,0)</f>
        <v>7.86</v>
      </c>
      <c r="O8" s="66">
        <f t="shared" ref="O8:O23" si="5">RANK(N8,N$8:N$27,0)</f>
        <v>7</v>
      </c>
      <c r="P8" s="65">
        <f>VLOOKUP($A8,'Return Data'!$B$7:$R$2843,14,0)</f>
        <v>8.8376000000000001</v>
      </c>
      <c r="Q8" s="66">
        <f t="shared" ref="Q8:Q23" si="6">RANK(P8,P$8:P$27,0)</f>
        <v>6</v>
      </c>
      <c r="R8" s="65">
        <f>VLOOKUP($A8,'Return Data'!$B$7:$R$2843,16,0)</f>
        <v>8.3481000000000005</v>
      </c>
      <c r="S8" s="67">
        <f t="shared" ref="S8:S27" si="7">RANK(R8,R$8:R$27,0)</f>
        <v>8</v>
      </c>
    </row>
    <row r="9" spans="1:19" x14ac:dyDescent="0.3">
      <c r="A9" s="82" t="s">
        <v>568</v>
      </c>
      <c r="B9" s="64">
        <f>VLOOKUP($A9,'Return Data'!$B$7:$R$2843,3,0)</f>
        <v>44393</v>
      </c>
      <c r="C9" s="65">
        <f>VLOOKUP($A9,'Return Data'!$B$7:$R$2843,4,0)</f>
        <v>2089.8694</v>
      </c>
      <c r="D9" s="65">
        <f>VLOOKUP($A9,'Return Data'!$B$7:$R$2843,9,0)</f>
        <v>5.2363</v>
      </c>
      <c r="E9" s="66">
        <f t="shared" si="0"/>
        <v>4</v>
      </c>
      <c r="F9" s="65">
        <f>VLOOKUP($A9,'Return Data'!$B$7:$R$2843,10,0)</f>
        <v>5.2977999999999996</v>
      </c>
      <c r="G9" s="66">
        <f t="shared" si="1"/>
        <v>16</v>
      </c>
      <c r="H9" s="65">
        <f>VLOOKUP($A9,'Return Data'!$B$7:$R$2843,11,0)</f>
        <v>4.2287999999999997</v>
      </c>
      <c r="I9" s="66">
        <f t="shared" si="2"/>
        <v>4</v>
      </c>
      <c r="J9" s="65">
        <f>VLOOKUP($A9,'Return Data'!$B$7:$R$2843,12,0)</f>
        <v>4.1071</v>
      </c>
      <c r="K9" s="66">
        <f t="shared" si="3"/>
        <v>14</v>
      </c>
      <c r="L9" s="65">
        <f>VLOOKUP($A9,'Return Data'!$B$7:$R$2843,13,0)</f>
        <v>4.4394999999999998</v>
      </c>
      <c r="M9" s="66">
        <f t="shared" si="4"/>
        <v>10</v>
      </c>
      <c r="N9" s="65">
        <f>VLOOKUP($A9,'Return Data'!$B$7:$R$2843,17,0)</f>
        <v>7.7777000000000003</v>
      </c>
      <c r="O9" s="66">
        <f t="shared" si="5"/>
        <v>9</v>
      </c>
      <c r="P9" s="65">
        <f>VLOOKUP($A9,'Return Data'!$B$7:$R$2843,14,0)</f>
        <v>8.7800999999999991</v>
      </c>
      <c r="Q9" s="66">
        <f t="shared" si="6"/>
        <v>8</v>
      </c>
      <c r="R9" s="65">
        <f>VLOOKUP($A9,'Return Data'!$B$7:$R$2843,16,0)</f>
        <v>8.4278999999999993</v>
      </c>
      <c r="S9" s="67">
        <f t="shared" si="7"/>
        <v>6</v>
      </c>
    </row>
    <row r="10" spans="1:19" x14ac:dyDescent="0.3">
      <c r="A10" s="82" t="s">
        <v>570</v>
      </c>
      <c r="B10" s="64">
        <f>VLOOKUP($A10,'Return Data'!$B$7:$R$2843,3,0)</f>
        <v>44393</v>
      </c>
      <c r="C10" s="65">
        <f>VLOOKUP($A10,'Return Data'!$B$7:$R$2843,4,0)</f>
        <v>19.0122</v>
      </c>
      <c r="D10" s="65">
        <f>VLOOKUP($A10,'Return Data'!$B$7:$R$2843,9,0)</f>
        <v>4.7733999999999996</v>
      </c>
      <c r="E10" s="66">
        <f t="shared" si="0"/>
        <v>8</v>
      </c>
      <c r="F10" s="65">
        <f>VLOOKUP($A10,'Return Data'!$B$7:$R$2843,10,0)</f>
        <v>5.4442000000000004</v>
      </c>
      <c r="G10" s="66">
        <f t="shared" si="1"/>
        <v>14</v>
      </c>
      <c r="H10" s="65">
        <f>VLOOKUP($A10,'Return Data'!$B$7:$R$2843,11,0)</f>
        <v>3.8938000000000001</v>
      </c>
      <c r="I10" s="66">
        <f t="shared" si="2"/>
        <v>9</v>
      </c>
      <c r="J10" s="65">
        <f>VLOOKUP($A10,'Return Data'!$B$7:$R$2843,12,0)</f>
        <v>3.8332999999999999</v>
      </c>
      <c r="K10" s="66">
        <f t="shared" si="3"/>
        <v>15</v>
      </c>
      <c r="L10" s="65">
        <f>VLOOKUP($A10,'Return Data'!$B$7:$R$2843,13,0)</f>
        <v>4.2455999999999996</v>
      </c>
      <c r="M10" s="66">
        <f t="shared" si="4"/>
        <v>13</v>
      </c>
      <c r="N10" s="65">
        <f>VLOOKUP($A10,'Return Data'!$B$7:$R$2843,17,0)</f>
        <v>8.1242000000000001</v>
      </c>
      <c r="O10" s="66">
        <f t="shared" si="5"/>
        <v>5</v>
      </c>
      <c r="P10" s="65">
        <f>VLOOKUP($A10,'Return Data'!$B$7:$R$2843,14,0)</f>
        <v>8.7418999999999993</v>
      </c>
      <c r="Q10" s="66">
        <f t="shared" si="6"/>
        <v>9</v>
      </c>
      <c r="R10" s="65">
        <f>VLOOKUP($A10,'Return Data'!$B$7:$R$2843,16,0)</f>
        <v>8.5389999999999997</v>
      </c>
      <c r="S10" s="67">
        <f t="shared" si="7"/>
        <v>4</v>
      </c>
    </row>
    <row r="11" spans="1:19" x14ac:dyDescent="0.3">
      <c r="A11" s="82" t="s">
        <v>572</v>
      </c>
      <c r="B11" s="64">
        <f>VLOOKUP($A11,'Return Data'!$B$7:$R$2843,3,0)</f>
        <v>44393</v>
      </c>
      <c r="C11" s="65">
        <f>VLOOKUP($A11,'Return Data'!$B$7:$R$2843,4,0)</f>
        <v>19.378399999999999</v>
      </c>
      <c r="D11" s="65">
        <f>VLOOKUP($A11,'Return Data'!$B$7:$R$2843,9,0)</f>
        <v>-0.99119999999999997</v>
      </c>
      <c r="E11" s="66">
        <f t="shared" si="0"/>
        <v>18</v>
      </c>
      <c r="F11" s="65">
        <f>VLOOKUP($A11,'Return Data'!$B$7:$R$2843,10,0)</f>
        <v>5.8166000000000002</v>
      </c>
      <c r="G11" s="66">
        <f t="shared" si="1"/>
        <v>9</v>
      </c>
      <c r="H11" s="65">
        <f>VLOOKUP($A11,'Return Data'!$B$7:$R$2843,11,0)</f>
        <v>3.5547</v>
      </c>
      <c r="I11" s="66">
        <f t="shared" si="2"/>
        <v>12</v>
      </c>
      <c r="J11" s="65">
        <f>VLOOKUP($A11,'Return Data'!$B$7:$R$2843,12,0)</f>
        <v>4.3087</v>
      </c>
      <c r="K11" s="66">
        <f t="shared" si="3"/>
        <v>6</v>
      </c>
      <c r="L11" s="65">
        <f>VLOOKUP($A11,'Return Data'!$B$7:$R$2843,13,0)</f>
        <v>3.7927</v>
      </c>
      <c r="M11" s="66">
        <f t="shared" si="4"/>
        <v>15</v>
      </c>
      <c r="N11" s="65">
        <f>VLOOKUP($A11,'Return Data'!$B$7:$R$2843,17,0)</f>
        <v>8.5846999999999998</v>
      </c>
      <c r="O11" s="66">
        <f t="shared" si="5"/>
        <v>1</v>
      </c>
      <c r="P11" s="65">
        <f>VLOOKUP($A11,'Return Data'!$B$7:$R$2843,14,0)</f>
        <v>10.189399999999999</v>
      </c>
      <c r="Q11" s="66">
        <f t="shared" si="6"/>
        <v>1</v>
      </c>
      <c r="R11" s="65">
        <f>VLOOKUP($A11,'Return Data'!$B$7:$R$2843,16,0)</f>
        <v>8.8002000000000002</v>
      </c>
      <c r="S11" s="67">
        <f t="shared" si="7"/>
        <v>2</v>
      </c>
    </row>
    <row r="12" spans="1:19" x14ac:dyDescent="0.3">
      <c r="A12" s="82" t="s">
        <v>573</v>
      </c>
      <c r="B12" s="64">
        <f>VLOOKUP($A12,'Return Data'!$B$7:$R$2843,3,0)</f>
        <v>44393</v>
      </c>
      <c r="C12" s="65">
        <f>VLOOKUP($A12,'Return Data'!$B$7:$R$2843,4,0)</f>
        <v>17.7849</v>
      </c>
      <c r="D12" s="65">
        <f>VLOOKUP($A12,'Return Data'!$B$7:$R$2843,9,0)</f>
        <v>4.1943000000000001</v>
      </c>
      <c r="E12" s="66">
        <f t="shared" si="0"/>
        <v>9</v>
      </c>
      <c r="F12" s="65">
        <f>VLOOKUP($A12,'Return Data'!$B$7:$R$2843,10,0)</f>
        <v>5.6883999999999997</v>
      </c>
      <c r="G12" s="66">
        <f t="shared" si="1"/>
        <v>10</v>
      </c>
      <c r="H12" s="65">
        <f>VLOOKUP($A12,'Return Data'!$B$7:$R$2843,11,0)</f>
        <v>4.1551</v>
      </c>
      <c r="I12" s="66">
        <f t="shared" si="2"/>
        <v>6</v>
      </c>
      <c r="J12" s="65">
        <f>VLOOKUP($A12,'Return Data'!$B$7:$R$2843,12,0)</f>
        <v>4.1858000000000004</v>
      </c>
      <c r="K12" s="66">
        <f t="shared" si="3"/>
        <v>13</v>
      </c>
      <c r="L12" s="65">
        <f>VLOOKUP($A12,'Return Data'!$B$7:$R$2843,13,0)</f>
        <v>4.1935000000000002</v>
      </c>
      <c r="M12" s="66">
        <f t="shared" si="4"/>
        <v>14</v>
      </c>
      <c r="N12" s="65">
        <f>VLOOKUP($A12,'Return Data'!$B$7:$R$2843,17,0)</f>
        <v>7.5971000000000002</v>
      </c>
      <c r="O12" s="66">
        <f t="shared" si="5"/>
        <v>11</v>
      </c>
      <c r="P12" s="65">
        <f>VLOOKUP($A12,'Return Data'!$B$7:$R$2843,14,0)</f>
        <v>8.9375999999999998</v>
      </c>
      <c r="Q12" s="66">
        <f t="shared" si="6"/>
        <v>5</v>
      </c>
      <c r="R12" s="65">
        <f>VLOOKUP($A12,'Return Data'!$B$7:$R$2843,16,0)</f>
        <v>8.2890999999999995</v>
      </c>
      <c r="S12" s="67">
        <f t="shared" si="7"/>
        <v>11</v>
      </c>
    </row>
    <row r="13" spans="1:19" x14ac:dyDescent="0.3">
      <c r="A13" s="82" t="s">
        <v>576</v>
      </c>
      <c r="B13" s="64">
        <f>VLOOKUP($A13,'Return Data'!$B$7:$R$2843,3,0)</f>
        <v>44393</v>
      </c>
      <c r="C13" s="65">
        <f>VLOOKUP($A13,'Return Data'!$B$7:$R$2843,4,0)</f>
        <v>18.165800000000001</v>
      </c>
      <c r="D13" s="65">
        <f>VLOOKUP($A13,'Return Data'!$B$7:$R$2843,9,0)</f>
        <v>5.3547000000000002</v>
      </c>
      <c r="E13" s="66">
        <f t="shared" si="0"/>
        <v>3</v>
      </c>
      <c r="F13" s="65">
        <f>VLOOKUP($A13,'Return Data'!$B$7:$R$2843,10,0)</f>
        <v>6.0925000000000002</v>
      </c>
      <c r="G13" s="66">
        <f t="shared" si="1"/>
        <v>5</v>
      </c>
      <c r="H13" s="65">
        <f>VLOOKUP($A13,'Return Data'!$B$7:$R$2843,11,0)</f>
        <v>3.8102999999999998</v>
      </c>
      <c r="I13" s="66">
        <f t="shared" si="2"/>
        <v>11</v>
      </c>
      <c r="J13" s="65">
        <f>VLOOKUP($A13,'Return Data'!$B$7:$R$2843,12,0)</f>
        <v>4.6574</v>
      </c>
      <c r="K13" s="66">
        <f t="shared" si="3"/>
        <v>3</v>
      </c>
      <c r="L13" s="65">
        <f>VLOOKUP($A13,'Return Data'!$B$7:$R$2843,13,0)</f>
        <v>5.1809000000000003</v>
      </c>
      <c r="M13" s="66">
        <f t="shared" si="4"/>
        <v>2</v>
      </c>
      <c r="N13" s="65">
        <f>VLOOKUP($A13,'Return Data'!$B$7:$R$2843,17,0)</f>
        <v>8.2266999999999992</v>
      </c>
      <c r="O13" s="66">
        <f t="shared" si="5"/>
        <v>4</v>
      </c>
      <c r="P13" s="65">
        <f>VLOOKUP($A13,'Return Data'!$B$7:$R$2843,14,0)</f>
        <v>8.8034999999999997</v>
      </c>
      <c r="Q13" s="66">
        <f t="shared" si="6"/>
        <v>7</v>
      </c>
      <c r="R13" s="65">
        <f>VLOOKUP($A13,'Return Data'!$B$7:$R$2843,16,0)</f>
        <v>8.5061999999999998</v>
      </c>
      <c r="S13" s="67">
        <f t="shared" si="7"/>
        <v>5</v>
      </c>
    </row>
    <row r="14" spans="1:19" x14ac:dyDescent="0.3">
      <c r="A14" s="82" t="s">
        <v>577</v>
      </c>
      <c r="B14" s="64">
        <f>VLOOKUP($A14,'Return Data'!$B$7:$R$2843,3,0)</f>
        <v>44393</v>
      </c>
      <c r="C14" s="65">
        <f>VLOOKUP($A14,'Return Data'!$B$7:$R$2843,4,0)</f>
        <v>25.37</v>
      </c>
      <c r="D14" s="65">
        <f>VLOOKUP($A14,'Return Data'!$B$7:$R$2843,9,0)</f>
        <v>3.4626999999999999</v>
      </c>
      <c r="E14" s="66">
        <f t="shared" si="0"/>
        <v>13</v>
      </c>
      <c r="F14" s="65">
        <f>VLOOKUP($A14,'Return Data'!$B$7:$R$2843,10,0)</f>
        <v>5.5019999999999998</v>
      </c>
      <c r="G14" s="66">
        <f t="shared" si="1"/>
        <v>12</v>
      </c>
      <c r="H14" s="65">
        <f>VLOOKUP($A14,'Return Data'!$B$7:$R$2843,11,0)</f>
        <v>3.4946000000000002</v>
      </c>
      <c r="I14" s="66">
        <f t="shared" si="2"/>
        <v>13</v>
      </c>
      <c r="J14" s="65">
        <f>VLOOKUP($A14,'Return Data'!$B$7:$R$2843,12,0)</f>
        <v>4.6077000000000004</v>
      </c>
      <c r="K14" s="66">
        <f t="shared" si="3"/>
        <v>4</v>
      </c>
      <c r="L14" s="65">
        <f>VLOOKUP($A14,'Return Data'!$B$7:$R$2843,13,0)</f>
        <v>4.6475</v>
      </c>
      <c r="M14" s="66">
        <f t="shared" si="4"/>
        <v>5</v>
      </c>
      <c r="N14" s="65">
        <f>VLOOKUP($A14,'Return Data'!$B$7:$R$2843,17,0)</f>
        <v>7.194</v>
      </c>
      <c r="O14" s="66">
        <f t="shared" si="5"/>
        <v>13</v>
      </c>
      <c r="P14" s="65">
        <f>VLOOKUP($A14,'Return Data'!$B$7:$R$2843,14,0)</f>
        <v>8.0493000000000006</v>
      </c>
      <c r="Q14" s="66">
        <f t="shared" si="6"/>
        <v>13</v>
      </c>
      <c r="R14" s="65">
        <f>VLOOKUP($A14,'Return Data'!$B$7:$R$2843,16,0)</f>
        <v>8.3978000000000002</v>
      </c>
      <c r="S14" s="67">
        <f t="shared" si="7"/>
        <v>7</v>
      </c>
    </row>
    <row r="15" spans="1:19" x14ac:dyDescent="0.3">
      <c r="A15" s="82" t="s">
        <v>580</v>
      </c>
      <c r="B15" s="64">
        <f>VLOOKUP($A15,'Return Data'!$B$7:$R$2843,3,0)</f>
        <v>44393</v>
      </c>
      <c r="C15" s="65">
        <f>VLOOKUP($A15,'Return Data'!$B$7:$R$2843,4,0)</f>
        <v>19.5471</v>
      </c>
      <c r="D15" s="65">
        <f>VLOOKUP($A15,'Return Data'!$B$7:$R$2843,9,0)</f>
        <v>5.7220000000000004</v>
      </c>
      <c r="E15" s="66">
        <f t="shared" si="0"/>
        <v>2</v>
      </c>
      <c r="F15" s="65">
        <f>VLOOKUP($A15,'Return Data'!$B$7:$R$2843,10,0)</f>
        <v>5.6769999999999996</v>
      </c>
      <c r="G15" s="66">
        <f t="shared" si="1"/>
        <v>11</v>
      </c>
      <c r="H15" s="65">
        <f>VLOOKUP($A15,'Return Data'!$B$7:$R$2843,11,0)</f>
        <v>4.4145000000000003</v>
      </c>
      <c r="I15" s="66">
        <f t="shared" si="2"/>
        <v>2</v>
      </c>
      <c r="J15" s="65">
        <f>VLOOKUP($A15,'Return Data'!$B$7:$R$2843,12,0)</f>
        <v>4.2950999999999997</v>
      </c>
      <c r="K15" s="66">
        <f t="shared" si="3"/>
        <v>7</v>
      </c>
      <c r="L15" s="65">
        <f>VLOOKUP($A15,'Return Data'!$B$7:$R$2843,13,0)</f>
        <v>4.6447000000000003</v>
      </c>
      <c r="M15" s="66">
        <f t="shared" si="4"/>
        <v>6</v>
      </c>
      <c r="N15" s="65">
        <f>VLOOKUP($A15,'Return Data'!$B$7:$R$2843,17,0)</f>
        <v>8.4802999999999997</v>
      </c>
      <c r="O15" s="66">
        <f t="shared" si="5"/>
        <v>2</v>
      </c>
      <c r="P15" s="65">
        <f>VLOOKUP($A15,'Return Data'!$B$7:$R$2843,14,0)</f>
        <v>9.5107999999999997</v>
      </c>
      <c r="Q15" s="66">
        <f t="shared" si="6"/>
        <v>2</v>
      </c>
      <c r="R15" s="65">
        <f>VLOOKUP($A15,'Return Data'!$B$7:$R$2843,16,0)</f>
        <v>8.3428000000000004</v>
      </c>
      <c r="S15" s="67">
        <f t="shared" si="7"/>
        <v>9</v>
      </c>
    </row>
    <row r="16" spans="1:19" x14ac:dyDescent="0.3">
      <c r="A16" s="82" t="s">
        <v>583</v>
      </c>
      <c r="B16" s="64">
        <f>VLOOKUP($A16,'Return Data'!$B$7:$R$2843,3,0)</f>
        <v>44393</v>
      </c>
      <c r="C16" s="65">
        <f>VLOOKUP($A16,'Return Data'!$B$7:$R$2843,4,0)</f>
        <v>1828.5074</v>
      </c>
      <c r="D16" s="65">
        <f>VLOOKUP($A16,'Return Data'!$B$7:$R$2843,9,0)</f>
        <v>-2.2084999999999999</v>
      </c>
      <c r="E16" s="66">
        <f t="shared" si="0"/>
        <v>19</v>
      </c>
      <c r="F16" s="65">
        <f>VLOOKUP($A16,'Return Data'!$B$7:$R$2843,10,0)</f>
        <v>4.5717999999999996</v>
      </c>
      <c r="G16" s="66">
        <f t="shared" si="1"/>
        <v>17</v>
      </c>
      <c r="H16" s="65">
        <f>VLOOKUP($A16,'Return Data'!$B$7:$R$2843,11,0)</f>
        <v>2.6596000000000002</v>
      </c>
      <c r="I16" s="66">
        <f t="shared" si="2"/>
        <v>19</v>
      </c>
      <c r="J16" s="65">
        <f>VLOOKUP($A16,'Return Data'!$B$7:$R$2843,12,0)</f>
        <v>3.3006000000000002</v>
      </c>
      <c r="K16" s="66">
        <f t="shared" si="3"/>
        <v>18</v>
      </c>
      <c r="L16" s="65">
        <f>VLOOKUP($A16,'Return Data'!$B$7:$R$2843,13,0)</f>
        <v>2.9327999999999999</v>
      </c>
      <c r="M16" s="66">
        <f t="shared" si="4"/>
        <v>20</v>
      </c>
      <c r="N16" s="65">
        <f>VLOOKUP($A16,'Return Data'!$B$7:$R$2843,17,0)</f>
        <v>7.1615000000000002</v>
      </c>
      <c r="O16" s="66">
        <f t="shared" si="5"/>
        <v>14</v>
      </c>
      <c r="P16" s="65">
        <f>VLOOKUP($A16,'Return Data'!$B$7:$R$2843,14,0)</f>
        <v>7.8665000000000003</v>
      </c>
      <c r="Q16" s="66">
        <f t="shared" si="6"/>
        <v>15</v>
      </c>
      <c r="R16" s="65">
        <f>VLOOKUP($A16,'Return Data'!$B$7:$R$2843,16,0)</f>
        <v>7.3129</v>
      </c>
      <c r="S16" s="67">
        <f t="shared" si="7"/>
        <v>18</v>
      </c>
    </row>
    <row r="17" spans="1:19" x14ac:dyDescent="0.3">
      <c r="A17" s="82" t="s">
        <v>585</v>
      </c>
      <c r="B17" s="64">
        <f>VLOOKUP($A17,'Return Data'!$B$7:$R$2843,3,0)</f>
        <v>44393</v>
      </c>
      <c r="C17" s="65">
        <f>VLOOKUP($A17,'Return Data'!$B$7:$R$2843,4,0)</f>
        <v>51.192999999999998</v>
      </c>
      <c r="D17" s="65">
        <f>VLOOKUP($A17,'Return Data'!$B$7:$R$2843,9,0)</f>
        <v>3.1619999999999999</v>
      </c>
      <c r="E17" s="66">
        <f t="shared" si="0"/>
        <v>17</v>
      </c>
      <c r="F17" s="65">
        <f>VLOOKUP($A17,'Return Data'!$B$7:$R$2843,10,0)</f>
        <v>6.0686</v>
      </c>
      <c r="G17" s="66">
        <f t="shared" si="1"/>
        <v>6</v>
      </c>
      <c r="H17" s="65">
        <f>VLOOKUP($A17,'Return Data'!$B$7:$R$2843,11,0)</f>
        <v>3.2330999999999999</v>
      </c>
      <c r="I17" s="66">
        <f t="shared" si="2"/>
        <v>16</v>
      </c>
      <c r="J17" s="65">
        <f>VLOOKUP($A17,'Return Data'!$B$7:$R$2843,12,0)</f>
        <v>4.2667999999999999</v>
      </c>
      <c r="K17" s="66">
        <f t="shared" si="3"/>
        <v>9</v>
      </c>
      <c r="L17" s="65">
        <f>VLOOKUP($A17,'Return Data'!$B$7:$R$2843,13,0)</f>
        <v>4.4108999999999998</v>
      </c>
      <c r="M17" s="66">
        <f t="shared" si="4"/>
        <v>11</v>
      </c>
      <c r="N17" s="65">
        <f>VLOOKUP($A17,'Return Data'!$B$7:$R$2843,17,0)</f>
        <v>7.8028000000000004</v>
      </c>
      <c r="O17" s="66">
        <f t="shared" si="5"/>
        <v>8</v>
      </c>
      <c r="P17" s="65">
        <f>VLOOKUP($A17,'Return Data'!$B$7:$R$2843,14,0)</f>
        <v>8.9555000000000007</v>
      </c>
      <c r="Q17" s="66">
        <f t="shared" si="6"/>
        <v>4</v>
      </c>
      <c r="R17" s="65">
        <f>VLOOKUP($A17,'Return Data'!$B$7:$R$2843,16,0)</f>
        <v>7.5064000000000002</v>
      </c>
      <c r="S17" s="67">
        <f t="shared" si="7"/>
        <v>16</v>
      </c>
    </row>
    <row r="18" spans="1:19" x14ac:dyDescent="0.3">
      <c r="A18" s="82" t="s">
        <v>588</v>
      </c>
      <c r="B18" s="64">
        <f>VLOOKUP($A18,'Return Data'!$B$7:$R$2843,3,0)</f>
        <v>44393</v>
      </c>
      <c r="C18" s="65">
        <f>VLOOKUP($A18,'Return Data'!$B$7:$R$2843,4,0)</f>
        <v>19.735399999999998</v>
      </c>
      <c r="D18" s="65">
        <f>VLOOKUP($A18,'Return Data'!$B$7:$R$2843,9,0)</f>
        <v>5.0204000000000004</v>
      </c>
      <c r="E18" s="66">
        <f t="shared" si="0"/>
        <v>5</v>
      </c>
      <c r="F18" s="65">
        <f>VLOOKUP($A18,'Return Data'!$B$7:$R$2843,10,0)</f>
        <v>6.03</v>
      </c>
      <c r="G18" s="66">
        <f t="shared" si="1"/>
        <v>7</v>
      </c>
      <c r="H18" s="65">
        <f>VLOOKUP($A18,'Return Data'!$B$7:$R$2843,11,0)</f>
        <v>3.9108999999999998</v>
      </c>
      <c r="I18" s="66">
        <f t="shared" si="2"/>
        <v>8</v>
      </c>
      <c r="J18" s="65">
        <f>VLOOKUP($A18,'Return Data'!$B$7:$R$2843,12,0)</f>
        <v>4.2404999999999999</v>
      </c>
      <c r="K18" s="66">
        <f t="shared" si="3"/>
        <v>11</v>
      </c>
      <c r="L18" s="65">
        <f>VLOOKUP($A18,'Return Data'!$B$7:$R$2843,13,0)</f>
        <v>4.4863999999999997</v>
      </c>
      <c r="M18" s="66">
        <f t="shared" si="4"/>
        <v>9</v>
      </c>
      <c r="N18" s="65">
        <f>VLOOKUP($A18,'Return Data'!$B$7:$R$2843,17,0)</f>
        <v>8.0489999999999995</v>
      </c>
      <c r="O18" s="66">
        <f t="shared" si="5"/>
        <v>6</v>
      </c>
      <c r="P18" s="65">
        <f>VLOOKUP($A18,'Return Data'!$B$7:$R$2843,14,0)</f>
        <v>8.2653999999999996</v>
      </c>
      <c r="Q18" s="66">
        <f t="shared" si="6"/>
        <v>11</v>
      </c>
      <c r="R18" s="65">
        <f>VLOOKUP($A18,'Return Data'!$B$7:$R$2843,16,0)</f>
        <v>5.0384000000000002</v>
      </c>
      <c r="S18" s="67">
        <f t="shared" si="7"/>
        <v>20</v>
      </c>
    </row>
    <row r="19" spans="1:19" x14ac:dyDescent="0.3">
      <c r="A19" s="82" t="s">
        <v>589</v>
      </c>
      <c r="B19" s="64">
        <f>VLOOKUP($A19,'Return Data'!$B$7:$R$2843,3,0)</f>
        <v>44393</v>
      </c>
      <c r="C19" s="65">
        <f>VLOOKUP($A19,'Return Data'!$B$7:$R$2843,4,0)</f>
        <v>27.7638</v>
      </c>
      <c r="D19" s="65">
        <f>VLOOKUP($A19,'Return Data'!$B$7:$R$2843,9,0)</f>
        <v>3.948</v>
      </c>
      <c r="E19" s="66">
        <f t="shared" si="0"/>
        <v>11</v>
      </c>
      <c r="F19" s="65">
        <f>VLOOKUP($A19,'Return Data'!$B$7:$R$2843,10,0)</f>
        <v>4.5526999999999997</v>
      </c>
      <c r="G19" s="66">
        <f t="shared" si="1"/>
        <v>18</v>
      </c>
      <c r="H19" s="65">
        <f>VLOOKUP($A19,'Return Data'!$B$7:$R$2843,11,0)</f>
        <v>3.1646000000000001</v>
      </c>
      <c r="I19" s="66">
        <f t="shared" si="2"/>
        <v>17</v>
      </c>
      <c r="J19" s="65">
        <f>VLOOKUP($A19,'Return Data'!$B$7:$R$2843,12,0)</f>
        <v>3.1315</v>
      </c>
      <c r="K19" s="66">
        <f t="shared" si="3"/>
        <v>19</v>
      </c>
      <c r="L19" s="65">
        <f>VLOOKUP($A19,'Return Data'!$B$7:$R$2843,13,0)</f>
        <v>3.2852999999999999</v>
      </c>
      <c r="M19" s="66">
        <f t="shared" si="4"/>
        <v>19</v>
      </c>
      <c r="N19" s="65">
        <f>VLOOKUP($A19,'Return Data'!$B$7:$R$2843,17,0)</f>
        <v>6.4724000000000004</v>
      </c>
      <c r="O19" s="66">
        <f t="shared" si="5"/>
        <v>16</v>
      </c>
      <c r="P19" s="65">
        <f>VLOOKUP($A19,'Return Data'!$B$7:$R$2843,14,0)</f>
        <v>7.9001000000000001</v>
      </c>
      <c r="Q19" s="66">
        <f t="shared" si="6"/>
        <v>14</v>
      </c>
      <c r="R19" s="65">
        <f>VLOOKUP($A19,'Return Data'!$B$7:$R$2843,16,0)</f>
        <v>7.4889999999999999</v>
      </c>
      <c r="S19" s="67">
        <f t="shared" si="7"/>
        <v>17</v>
      </c>
    </row>
    <row r="20" spans="1:19" x14ac:dyDescent="0.3">
      <c r="A20" s="82" t="s">
        <v>591</v>
      </c>
      <c r="B20" s="64">
        <f>VLOOKUP($A20,'Return Data'!$B$7:$R$2843,3,0)</f>
        <v>44393</v>
      </c>
      <c r="C20" s="65">
        <f>VLOOKUP($A20,'Return Data'!$B$7:$R$2843,4,0)</f>
        <v>16.390999999999998</v>
      </c>
      <c r="D20" s="65">
        <f>VLOOKUP($A20,'Return Data'!$B$7:$R$2843,9,0)</f>
        <v>4.0141</v>
      </c>
      <c r="E20" s="66">
        <f t="shared" si="0"/>
        <v>10</v>
      </c>
      <c r="F20" s="65">
        <f>VLOOKUP($A20,'Return Data'!$B$7:$R$2843,10,0)</f>
        <v>5.8771000000000004</v>
      </c>
      <c r="G20" s="66">
        <f t="shared" si="1"/>
        <v>8</v>
      </c>
      <c r="H20" s="65">
        <f>VLOOKUP($A20,'Return Data'!$B$7:$R$2843,11,0)</f>
        <v>4.1856</v>
      </c>
      <c r="I20" s="66">
        <f t="shared" si="2"/>
        <v>5</v>
      </c>
      <c r="J20" s="65">
        <f>VLOOKUP($A20,'Return Data'!$B$7:$R$2843,12,0)</f>
        <v>4.2813999999999997</v>
      </c>
      <c r="K20" s="66">
        <f t="shared" si="3"/>
        <v>8</v>
      </c>
      <c r="L20" s="65">
        <f>VLOOKUP($A20,'Return Data'!$B$7:$R$2843,13,0)</f>
        <v>4.6558999999999999</v>
      </c>
      <c r="M20" s="66">
        <f t="shared" si="4"/>
        <v>4</v>
      </c>
      <c r="N20" s="65">
        <f>VLOOKUP($A20,'Return Data'!$B$7:$R$2843,17,0)</f>
        <v>8.3264999999999993</v>
      </c>
      <c r="O20" s="66">
        <f t="shared" si="5"/>
        <v>3</v>
      </c>
      <c r="P20" s="65">
        <f>VLOOKUP($A20,'Return Data'!$B$7:$R$2843,14,0)</f>
        <v>9.0539000000000005</v>
      </c>
      <c r="Q20" s="66">
        <f t="shared" si="6"/>
        <v>3</v>
      </c>
      <c r="R20" s="65">
        <f>VLOOKUP($A20,'Return Data'!$B$7:$R$2843,16,0)</f>
        <v>8.3308</v>
      </c>
      <c r="S20" s="67">
        <f t="shared" si="7"/>
        <v>10</v>
      </c>
    </row>
    <row r="21" spans="1:19" x14ac:dyDescent="0.3">
      <c r="A21" s="82" t="s">
        <v>593</v>
      </c>
      <c r="B21" s="64">
        <f>VLOOKUP($A21,'Return Data'!$B$7:$R$2843,3,0)</f>
        <v>44393</v>
      </c>
      <c r="C21" s="65">
        <f>VLOOKUP($A21,'Return Data'!$B$7:$R$2843,4,0)</f>
        <v>19.331299999999999</v>
      </c>
      <c r="D21" s="65">
        <f>VLOOKUP($A21,'Return Data'!$B$7:$R$2843,9,0)</f>
        <v>3.3892000000000002</v>
      </c>
      <c r="E21" s="66">
        <f t="shared" si="0"/>
        <v>15</v>
      </c>
      <c r="F21" s="65">
        <f>VLOOKUP($A21,'Return Data'!$B$7:$R$2843,10,0)</f>
        <v>6.4725999999999999</v>
      </c>
      <c r="G21" s="66">
        <f t="shared" si="1"/>
        <v>4</v>
      </c>
      <c r="H21" s="65">
        <f>VLOOKUP($A21,'Return Data'!$B$7:$R$2843,11,0)</f>
        <v>4.0957999999999997</v>
      </c>
      <c r="I21" s="66">
        <f t="shared" si="2"/>
        <v>7</v>
      </c>
      <c r="J21" s="65">
        <f>VLOOKUP($A21,'Return Data'!$B$7:$R$2843,12,0)</f>
        <v>4.2347999999999999</v>
      </c>
      <c r="K21" s="66">
        <f t="shared" si="3"/>
        <v>12</v>
      </c>
      <c r="L21" s="65">
        <f>VLOOKUP($A21,'Return Data'!$B$7:$R$2843,13,0)</f>
        <v>4.3959000000000001</v>
      </c>
      <c r="M21" s="66">
        <f t="shared" si="4"/>
        <v>12</v>
      </c>
      <c r="N21" s="65">
        <f>VLOOKUP($A21,'Return Data'!$B$7:$R$2843,17,0)</f>
        <v>7.6473000000000004</v>
      </c>
      <c r="O21" s="66">
        <f t="shared" si="5"/>
        <v>10</v>
      </c>
      <c r="P21" s="65">
        <f>VLOOKUP($A21,'Return Data'!$B$7:$R$2843,14,0)</f>
        <v>8.5637000000000008</v>
      </c>
      <c r="Q21" s="66">
        <f t="shared" si="6"/>
        <v>10</v>
      </c>
      <c r="R21" s="65">
        <f>VLOOKUP($A21,'Return Data'!$B$7:$R$2843,16,0)</f>
        <v>8.2019000000000002</v>
      </c>
      <c r="S21" s="67">
        <f t="shared" si="7"/>
        <v>12</v>
      </c>
    </row>
    <row r="22" spans="1:19" x14ac:dyDescent="0.3">
      <c r="A22" s="82" t="s">
        <v>596</v>
      </c>
      <c r="B22" s="64">
        <f>VLOOKUP($A22,'Return Data'!$B$7:$R$2843,3,0)</f>
        <v>44393</v>
      </c>
      <c r="C22" s="65">
        <f>VLOOKUP($A22,'Return Data'!$B$7:$R$2843,4,0)</f>
        <v>2489.712</v>
      </c>
      <c r="D22" s="65">
        <f>VLOOKUP($A22,'Return Data'!$B$7:$R$2843,9,0)</f>
        <v>3.8994</v>
      </c>
      <c r="E22" s="66">
        <f t="shared" si="0"/>
        <v>12</v>
      </c>
      <c r="F22" s="65">
        <f>VLOOKUP($A22,'Return Data'!$B$7:$R$2843,10,0)</f>
        <v>5.3550000000000004</v>
      </c>
      <c r="G22" s="66">
        <f t="shared" si="1"/>
        <v>15</v>
      </c>
      <c r="H22" s="65">
        <f>VLOOKUP($A22,'Return Data'!$B$7:$R$2843,11,0)</f>
        <v>2.6265999999999998</v>
      </c>
      <c r="I22" s="66">
        <f t="shared" si="2"/>
        <v>20</v>
      </c>
      <c r="J22" s="65">
        <f>VLOOKUP($A22,'Return Data'!$B$7:$R$2843,12,0)</f>
        <v>3.6025</v>
      </c>
      <c r="K22" s="66">
        <f t="shared" si="3"/>
        <v>16</v>
      </c>
      <c r="L22" s="65">
        <f>VLOOKUP($A22,'Return Data'!$B$7:$R$2843,13,0)</f>
        <v>3.6715</v>
      </c>
      <c r="M22" s="66">
        <f t="shared" si="4"/>
        <v>17</v>
      </c>
      <c r="N22" s="65">
        <f>VLOOKUP($A22,'Return Data'!$B$7:$R$2843,17,0)</f>
        <v>7.4686000000000003</v>
      </c>
      <c r="O22" s="66">
        <f t="shared" si="5"/>
        <v>12</v>
      </c>
      <c r="P22" s="65">
        <f>VLOOKUP($A22,'Return Data'!$B$7:$R$2843,14,0)</f>
        <v>8.2522000000000002</v>
      </c>
      <c r="Q22" s="66">
        <f t="shared" si="6"/>
        <v>12</v>
      </c>
      <c r="R22" s="65">
        <f>VLOOKUP($A22,'Return Data'!$B$7:$R$2843,16,0)</f>
        <v>8.0543999999999993</v>
      </c>
      <c r="S22" s="67">
        <f t="shared" si="7"/>
        <v>13</v>
      </c>
    </row>
    <row r="23" spans="1:19" x14ac:dyDescent="0.3">
      <c r="A23" s="82" t="s">
        <v>597</v>
      </c>
      <c r="B23" s="64">
        <f>VLOOKUP($A23,'Return Data'!$B$7:$R$2843,3,0)</f>
        <v>44393</v>
      </c>
      <c r="C23" s="65">
        <f>VLOOKUP($A23,'Return Data'!$B$7:$R$2843,4,0)</f>
        <v>34.237099999999998</v>
      </c>
      <c r="D23" s="65">
        <f>VLOOKUP($A23,'Return Data'!$B$7:$R$2843,9,0)</f>
        <v>3.4281999999999999</v>
      </c>
      <c r="E23" s="66">
        <f t="shared" si="0"/>
        <v>14</v>
      </c>
      <c r="F23" s="65">
        <f>VLOOKUP($A23,'Return Data'!$B$7:$R$2843,10,0)</f>
        <v>3.3645</v>
      </c>
      <c r="G23" s="66">
        <f t="shared" si="1"/>
        <v>20</v>
      </c>
      <c r="H23" s="65">
        <f>VLOOKUP($A23,'Return Data'!$B$7:$R$2843,11,0)</f>
        <v>3.33</v>
      </c>
      <c r="I23" s="66">
        <f t="shared" si="2"/>
        <v>15</v>
      </c>
      <c r="J23" s="65">
        <f>VLOOKUP($A23,'Return Data'!$B$7:$R$2843,12,0)</f>
        <v>3.3959999999999999</v>
      </c>
      <c r="K23" s="66">
        <f t="shared" si="3"/>
        <v>17</v>
      </c>
      <c r="L23" s="65">
        <f>VLOOKUP($A23,'Return Data'!$B$7:$R$2843,13,0)</f>
        <v>3.7856000000000001</v>
      </c>
      <c r="M23" s="66">
        <f t="shared" si="4"/>
        <v>16</v>
      </c>
      <c r="N23" s="65">
        <f>VLOOKUP($A23,'Return Data'!$B$7:$R$2843,17,0)</f>
        <v>6.7443</v>
      </c>
      <c r="O23" s="66">
        <f t="shared" si="5"/>
        <v>15</v>
      </c>
      <c r="P23" s="65">
        <f>VLOOKUP($A23,'Return Data'!$B$7:$R$2843,14,0)</f>
        <v>7.7797000000000001</v>
      </c>
      <c r="Q23" s="66">
        <f t="shared" si="6"/>
        <v>16</v>
      </c>
      <c r="R23" s="65">
        <f>VLOOKUP($A23,'Return Data'!$B$7:$R$2843,16,0)</f>
        <v>7.7182000000000004</v>
      </c>
      <c r="S23" s="67">
        <f t="shared" si="7"/>
        <v>15</v>
      </c>
    </row>
    <row r="24" spans="1:19" x14ac:dyDescent="0.3">
      <c r="A24" s="82" t="s">
        <v>600</v>
      </c>
      <c r="B24" s="64">
        <f>VLOOKUP($A24,'Return Data'!$B$7:$R$2843,3,0)</f>
        <v>44393</v>
      </c>
      <c r="C24" s="65">
        <f>VLOOKUP($A24,'Return Data'!$B$7:$R$2843,4,0)</f>
        <v>11.414300000000001</v>
      </c>
      <c r="D24" s="65">
        <f>VLOOKUP($A24,'Return Data'!$B$7:$R$2843,9,0)</f>
        <v>4.9983000000000004</v>
      </c>
      <c r="E24" s="66">
        <f t="shared" si="0"/>
        <v>6</v>
      </c>
      <c r="F24" s="65">
        <f>VLOOKUP($A24,'Return Data'!$B$7:$R$2843,10,0)</f>
        <v>7.1242000000000001</v>
      </c>
      <c r="G24" s="66">
        <f t="shared" si="1"/>
        <v>1</v>
      </c>
      <c r="H24" s="65">
        <f>VLOOKUP($A24,'Return Data'!$B$7:$R$2843,11,0)</f>
        <v>3.3567</v>
      </c>
      <c r="I24" s="66">
        <f t="shared" si="2"/>
        <v>14</v>
      </c>
      <c r="J24" s="65">
        <f>VLOOKUP($A24,'Return Data'!$B$7:$R$2843,12,0)</f>
        <v>4.2455999999999996</v>
      </c>
      <c r="K24" s="66">
        <f t="shared" si="3"/>
        <v>10</v>
      </c>
      <c r="L24" s="65">
        <f>VLOOKUP($A24,'Return Data'!$B$7:$R$2843,13,0)</f>
        <v>4.7500999999999998</v>
      </c>
      <c r="M24" s="66">
        <f t="shared" si="4"/>
        <v>3</v>
      </c>
      <c r="N24" s="65"/>
      <c r="O24" s="66"/>
      <c r="P24" s="65"/>
      <c r="Q24" s="66"/>
      <c r="R24" s="65">
        <f>VLOOKUP($A24,'Return Data'!$B$7:$R$2843,16,0)</f>
        <v>7.7729999999999997</v>
      </c>
      <c r="S24" s="67">
        <f t="shared" si="7"/>
        <v>14</v>
      </c>
    </row>
    <row r="25" spans="1:19" x14ac:dyDescent="0.3">
      <c r="A25" s="82" t="s">
        <v>602</v>
      </c>
      <c r="B25" s="64">
        <f>VLOOKUP($A25,'Return Data'!$B$7:$R$2843,3,0)</f>
        <v>44393</v>
      </c>
      <c r="C25" s="65">
        <f>VLOOKUP($A25,'Return Data'!$B$7:$R$2843,4,0)</f>
        <v>16.328099999999999</v>
      </c>
      <c r="D25" s="65">
        <f>VLOOKUP($A25,'Return Data'!$B$7:$R$2843,9,0)</f>
        <v>3.3399000000000001</v>
      </c>
      <c r="E25" s="66">
        <f t="shared" si="0"/>
        <v>16</v>
      </c>
      <c r="F25" s="65">
        <f>VLOOKUP($A25,'Return Data'!$B$7:$R$2843,10,0)</f>
        <v>4.0871000000000004</v>
      </c>
      <c r="G25" s="66">
        <f t="shared" si="1"/>
        <v>19</v>
      </c>
      <c r="H25" s="65">
        <f>VLOOKUP($A25,'Return Data'!$B$7:$R$2843,11,0)</f>
        <v>3.0196000000000001</v>
      </c>
      <c r="I25" s="66">
        <f t="shared" si="2"/>
        <v>18</v>
      </c>
      <c r="J25" s="65">
        <f>VLOOKUP($A25,'Return Data'!$B$7:$R$2843,12,0)</f>
        <v>3.0588000000000002</v>
      </c>
      <c r="K25" s="66">
        <f t="shared" si="3"/>
        <v>20</v>
      </c>
      <c r="L25" s="65">
        <f>VLOOKUP($A25,'Return Data'!$B$7:$R$2843,13,0)</f>
        <v>3.4582999999999999</v>
      </c>
      <c r="M25" s="66">
        <f t="shared" si="4"/>
        <v>18</v>
      </c>
      <c r="N25" s="65">
        <f>VLOOKUP($A25,'Return Data'!$B$7:$R$2843,17,0)</f>
        <v>5.7192999999999996</v>
      </c>
      <c r="O25" s="66">
        <f>RANK(N25,N$8:N$27,0)</f>
        <v>17</v>
      </c>
      <c r="P25" s="65">
        <f>VLOOKUP($A25,'Return Data'!$B$7:$R$2843,14,0)</f>
        <v>4.2392000000000003</v>
      </c>
      <c r="Q25" s="66">
        <f>RANK(P25,P$8:P$27,0)</f>
        <v>17</v>
      </c>
      <c r="R25" s="65">
        <f>VLOOKUP($A25,'Return Data'!$B$7:$R$2843,16,0)</f>
        <v>6.8007</v>
      </c>
      <c r="S25" s="67">
        <f t="shared" si="7"/>
        <v>19</v>
      </c>
    </row>
    <row r="26" spans="1:19" x14ac:dyDescent="0.3">
      <c r="A26" s="82" t="s">
        <v>714</v>
      </c>
      <c r="B26" s="64">
        <f>VLOOKUP($A26,'Return Data'!$B$7:$R$2843,3,0)</f>
        <v>44393</v>
      </c>
      <c r="C26" s="65">
        <f>VLOOKUP($A26,'Return Data'!$B$7:$R$2843,4,0)</f>
        <v>1138.4502</v>
      </c>
      <c r="D26" s="65">
        <f>VLOOKUP($A26,'Return Data'!$B$7:$R$2843,9,0)</f>
        <v>6.4569999999999999</v>
      </c>
      <c r="E26" s="66">
        <f t="shared" si="0"/>
        <v>1</v>
      </c>
      <c r="F26" s="65">
        <f>VLOOKUP($A26,'Return Data'!$B$7:$R$2843,10,0)</f>
        <v>6.8533999999999997</v>
      </c>
      <c r="G26" s="66">
        <f t="shared" si="1"/>
        <v>2</v>
      </c>
      <c r="H26" s="65">
        <f>VLOOKUP($A26,'Return Data'!$B$7:$R$2843,11,0)</f>
        <v>5.2668999999999997</v>
      </c>
      <c r="I26" s="66">
        <f t="shared" si="2"/>
        <v>1</v>
      </c>
      <c r="J26" s="65">
        <f>VLOOKUP($A26,'Return Data'!$B$7:$R$2843,12,0)</f>
        <v>5.0793999999999997</v>
      </c>
      <c r="K26" s="66">
        <f t="shared" si="3"/>
        <v>1</v>
      </c>
      <c r="L26" s="65">
        <f>VLOOKUP($A26,'Return Data'!$B$7:$R$2843,13,0)</f>
        <v>5.4710000000000001</v>
      </c>
      <c r="M26" s="66">
        <f t="shared" ref="M26:M27" si="8">RANK(L26,L$8:L$27,0)</f>
        <v>1</v>
      </c>
      <c r="N26" s="65"/>
      <c r="O26" s="66"/>
      <c r="P26" s="65"/>
      <c r="Q26" s="66"/>
      <c r="R26" s="65">
        <f>VLOOKUP($A26,'Return Data'!$B$7:$R$2843,16,0)</f>
        <v>8.7094000000000005</v>
      </c>
      <c r="S26" s="67">
        <f t="shared" si="7"/>
        <v>3</v>
      </c>
    </row>
    <row r="27" spans="1:19" x14ac:dyDescent="0.3">
      <c r="A27" s="82" t="s">
        <v>715</v>
      </c>
      <c r="B27" s="64">
        <f>VLOOKUP($A27,'Return Data'!$B$7:$R$2843,3,0)</f>
        <v>44393</v>
      </c>
      <c r="C27" s="65">
        <f>VLOOKUP($A27,'Return Data'!$B$7:$R$2843,4,0)</f>
        <v>1156.615</v>
      </c>
      <c r="D27" s="65">
        <f>VLOOKUP($A27,'Return Data'!$B$7:$R$2843,9,0)</f>
        <v>-2.4424999999999999</v>
      </c>
      <c r="E27" s="66">
        <f t="shared" si="0"/>
        <v>20</v>
      </c>
      <c r="F27" s="65">
        <f>VLOOKUP($A27,'Return Data'!$B$7:$R$2843,10,0)</f>
        <v>5.4863</v>
      </c>
      <c r="G27" s="66">
        <f t="shared" si="1"/>
        <v>13</v>
      </c>
      <c r="H27" s="65">
        <f>VLOOKUP($A27,'Return Data'!$B$7:$R$2843,11,0)</f>
        <v>4.3372999999999999</v>
      </c>
      <c r="I27" s="66">
        <f t="shared" si="2"/>
        <v>3</v>
      </c>
      <c r="J27" s="65">
        <f>VLOOKUP($A27,'Return Data'!$B$7:$R$2843,12,0)</f>
        <v>4.9854000000000003</v>
      </c>
      <c r="K27" s="66">
        <f t="shared" si="3"/>
        <v>2</v>
      </c>
      <c r="L27" s="65">
        <f>VLOOKUP($A27,'Return Data'!$B$7:$R$2843,13,0)</f>
        <v>4.5289000000000001</v>
      </c>
      <c r="M27" s="66">
        <f t="shared" si="8"/>
        <v>8</v>
      </c>
      <c r="N27" s="65"/>
      <c r="O27" s="66"/>
      <c r="P27" s="65"/>
      <c r="Q27" s="66"/>
      <c r="R27" s="65">
        <f>VLOOKUP($A27,'Return Data'!$B$7:$R$2843,16,0)</f>
        <v>9.8285</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3.4846000000000004</v>
      </c>
      <c r="E29" s="88"/>
      <c r="F29" s="89">
        <f>AVERAGE(F8:F27)</f>
        <v>5.5917600000000016</v>
      </c>
      <c r="G29" s="88"/>
      <c r="H29" s="89">
        <f>AVERAGE(H8:H27)</f>
        <v>3.729155</v>
      </c>
      <c r="I29" s="88"/>
      <c r="J29" s="89">
        <f>AVERAGE(J8:J27)</f>
        <v>4.1114249999999997</v>
      </c>
      <c r="K29" s="88"/>
      <c r="L29" s="89">
        <f>AVERAGE(L8:L27)</f>
        <v>4.2809949999999999</v>
      </c>
      <c r="M29" s="88"/>
      <c r="N29" s="89">
        <f>AVERAGE(N8:N27)</f>
        <v>7.6021411764705871</v>
      </c>
      <c r="O29" s="88"/>
      <c r="P29" s="89">
        <f>AVERAGE(P8:P27)</f>
        <v>8.3956705882352924</v>
      </c>
      <c r="Q29" s="88"/>
      <c r="R29" s="89">
        <f>AVERAGE(R8:R27)</f>
        <v>8.0207349999999984</v>
      </c>
      <c r="S29" s="90"/>
    </row>
    <row r="30" spans="1:19" x14ac:dyDescent="0.3">
      <c r="A30" s="87" t="s">
        <v>28</v>
      </c>
      <c r="B30" s="88"/>
      <c r="C30" s="88"/>
      <c r="D30" s="89">
        <f>MIN(D8:D27)</f>
        <v>-2.4424999999999999</v>
      </c>
      <c r="E30" s="88"/>
      <c r="F30" s="89">
        <f>MIN(F8:F27)</f>
        <v>3.3645</v>
      </c>
      <c r="G30" s="88"/>
      <c r="H30" s="89">
        <f>MIN(H8:H27)</f>
        <v>2.6265999999999998</v>
      </c>
      <c r="I30" s="88"/>
      <c r="J30" s="89">
        <f>MIN(J8:J27)</f>
        <v>3.0588000000000002</v>
      </c>
      <c r="K30" s="88"/>
      <c r="L30" s="89">
        <f>MIN(L8:L27)</f>
        <v>2.9327999999999999</v>
      </c>
      <c r="M30" s="88"/>
      <c r="N30" s="89">
        <f>MIN(N8:N27)</f>
        <v>5.7192999999999996</v>
      </c>
      <c r="O30" s="88"/>
      <c r="P30" s="89">
        <f>MIN(P8:P27)</f>
        <v>4.2392000000000003</v>
      </c>
      <c r="Q30" s="88"/>
      <c r="R30" s="89">
        <f>MIN(R8:R27)</f>
        <v>5.0384000000000002</v>
      </c>
      <c r="S30" s="90"/>
    </row>
    <row r="31" spans="1:19" ht="15" thickBot="1" x14ac:dyDescent="0.35">
      <c r="A31" s="91" t="s">
        <v>29</v>
      </c>
      <c r="B31" s="92"/>
      <c r="C31" s="92"/>
      <c r="D31" s="93">
        <f>MAX(D8:D27)</f>
        <v>6.4569999999999999</v>
      </c>
      <c r="E31" s="92"/>
      <c r="F31" s="93">
        <f>MAX(F8:F27)</f>
        <v>7.1242000000000001</v>
      </c>
      <c r="G31" s="92"/>
      <c r="H31" s="93">
        <f>MAX(H8:H27)</f>
        <v>5.2668999999999997</v>
      </c>
      <c r="I31" s="92"/>
      <c r="J31" s="93">
        <f>MAX(J8:J27)</f>
        <v>5.0793999999999997</v>
      </c>
      <c r="K31" s="92"/>
      <c r="L31" s="93">
        <f>MAX(L8:L27)</f>
        <v>5.4710000000000001</v>
      </c>
      <c r="M31" s="92"/>
      <c r="N31" s="93">
        <f>MAX(N8:N27)</f>
        <v>8.5846999999999998</v>
      </c>
      <c r="O31" s="92"/>
      <c r="P31" s="93">
        <f>MAX(P8:P27)</f>
        <v>10.189399999999999</v>
      </c>
      <c r="Q31" s="92"/>
      <c r="R31" s="93">
        <f>MAX(R8:R27)</f>
        <v>9.8285</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44393</v>
      </c>
      <c r="C8" s="65">
        <f>VLOOKUP($A8,'Return Data'!$B$7:$R$2843,4,0)</f>
        <v>4429.8721999999998</v>
      </c>
      <c r="D8" s="65">
        <f>VLOOKUP($A8,'Return Data'!$B$7:$R$2843,9,0)</f>
        <v>-3.7471000000000001</v>
      </c>
      <c r="E8" s="66">
        <f>RANK(D8,D$8:D$18,0)</f>
        <v>3</v>
      </c>
      <c r="F8" s="65">
        <f>VLOOKUP($A8,'Return Data'!$B$7:$R$2843,10,0)</f>
        <v>12.5557</v>
      </c>
      <c r="G8" s="66">
        <f>RANK(F8,F$8:F$18,0)</f>
        <v>2</v>
      </c>
      <c r="H8" s="65">
        <f>VLOOKUP($A8,'Return Data'!$B$7:$R$2843,11,0)</f>
        <v>-3.2930999999999999</v>
      </c>
      <c r="I8" s="66">
        <f>RANK(H8,H$8:H$18,0)</f>
        <v>4</v>
      </c>
      <c r="J8" s="65">
        <f>VLOOKUP($A8,'Return Data'!$B$7:$R$2843,12,0)</f>
        <v>-6.7375999999999996</v>
      </c>
      <c r="K8" s="66">
        <f>RANK(J8,J$8:J$18,0)</f>
        <v>4</v>
      </c>
      <c r="L8" s="65">
        <f>VLOOKUP($A8,'Return Data'!$B$7:$R$2843,13,0)</f>
        <v>-2.2189000000000001</v>
      </c>
      <c r="M8" s="66">
        <f>RANK(L8,L$8:L$18,0)</f>
        <v>4</v>
      </c>
      <c r="N8" s="65">
        <f>VLOOKUP($A8,'Return Data'!$B$7:$R$2843,17,0)</f>
        <v>16.5776</v>
      </c>
      <c r="O8" s="66">
        <f>RANK(N8,N$8:N$18,0)</f>
        <v>1</v>
      </c>
      <c r="P8" s="65">
        <f>VLOOKUP($A8,'Return Data'!$B$7:$R$2843,14,0)</f>
        <v>16.1264</v>
      </c>
      <c r="Q8" s="66">
        <f>RANK(P8,P$8:P$18,0)</f>
        <v>2</v>
      </c>
      <c r="R8" s="65">
        <f>VLOOKUP($A8,'Return Data'!$B$7:$R$2843,16,0)</f>
        <v>6.9781000000000004</v>
      </c>
      <c r="S8" s="67">
        <f>RANK(R8,R$8:R$18,0)</f>
        <v>10</v>
      </c>
    </row>
    <row r="9" spans="1:19" x14ac:dyDescent="0.3">
      <c r="A9" s="82" t="s">
        <v>878</v>
      </c>
      <c r="B9" s="64">
        <f>VLOOKUP($A9,'Return Data'!$B$7:$R$2843,3,0)</f>
        <v>44393</v>
      </c>
      <c r="C9" s="65">
        <f>VLOOKUP($A9,'Return Data'!$B$7:$R$2843,4,0)</f>
        <v>41.997500000000002</v>
      </c>
      <c r="D9" s="65">
        <f>VLOOKUP($A9,'Return Data'!$B$7:$R$2843,9,0)</f>
        <v>-3.8725000000000001</v>
      </c>
      <c r="E9" s="66">
        <f t="shared" ref="E9:E18" si="0">RANK(D9,D$8:D$18,0)</f>
        <v>5</v>
      </c>
      <c r="F9" s="65">
        <f>VLOOKUP($A9,'Return Data'!$B$7:$R$2843,10,0)</f>
        <v>12.4221</v>
      </c>
      <c r="G9" s="66">
        <f t="shared" ref="G9:G18" si="1">RANK(F9,F$8:F$18,0)</f>
        <v>5</v>
      </c>
      <c r="H9" s="65">
        <f>VLOOKUP($A9,'Return Data'!$B$7:$R$2843,11,0)</f>
        <v>-3.238</v>
      </c>
      <c r="I9" s="66">
        <f t="shared" ref="I9:I18" si="2">RANK(H9,H$8:H$18,0)</f>
        <v>2</v>
      </c>
      <c r="J9" s="65">
        <f>VLOOKUP($A9,'Return Data'!$B$7:$R$2843,12,0)</f>
        <v>-6.6539999999999999</v>
      </c>
      <c r="K9" s="66">
        <f t="shared" ref="K9:K18" si="3">RANK(J9,J$8:J$18,0)</f>
        <v>2</v>
      </c>
      <c r="L9" s="65">
        <f>VLOOKUP($A9,'Return Data'!$B$7:$R$2843,13,0)</f>
        <v>-2.0764999999999998</v>
      </c>
      <c r="M9" s="66">
        <f t="shared" ref="M9:M18" si="4">RANK(L9,L$8:L$18,0)</f>
        <v>1</v>
      </c>
      <c r="N9" s="65">
        <f>VLOOKUP($A9,'Return Data'!$B$7:$R$2843,17,0)</f>
        <v>16.515000000000001</v>
      </c>
      <c r="O9" s="66">
        <f t="shared" ref="O9:O18" si="5">RANK(N9,N$8:N$18,0)</f>
        <v>3</v>
      </c>
      <c r="P9" s="65">
        <f>VLOOKUP($A9,'Return Data'!$B$7:$R$2843,14,0)</f>
        <v>16.057300000000001</v>
      </c>
      <c r="Q9" s="66">
        <f t="shared" ref="Q9:Q18" si="6">RANK(P9,P$8:P$18,0)</f>
        <v>3</v>
      </c>
      <c r="R9" s="65">
        <f>VLOOKUP($A9,'Return Data'!$B$7:$R$2843,16,0)</f>
        <v>7.0544000000000002</v>
      </c>
      <c r="S9" s="67">
        <f t="shared" ref="S9:S18" si="7">RANK(R9,R$8:R$18,0)</f>
        <v>9</v>
      </c>
    </row>
    <row r="10" spans="1:19" x14ac:dyDescent="0.3">
      <c r="A10" s="82" t="s">
        <v>881</v>
      </c>
      <c r="B10" s="64">
        <f>VLOOKUP($A10,'Return Data'!$B$7:$R$2843,3,0)</f>
        <v>44393</v>
      </c>
      <c r="C10" s="65">
        <f>VLOOKUP($A10,'Return Data'!$B$7:$R$2843,4,0)</f>
        <v>43.154200000000003</v>
      </c>
      <c r="D10" s="65">
        <f>VLOOKUP($A10,'Return Data'!$B$7:$R$2843,9,0)</f>
        <v>-3.9651000000000001</v>
      </c>
      <c r="E10" s="66">
        <f t="shared" si="0"/>
        <v>9</v>
      </c>
      <c r="F10" s="65">
        <f>VLOOKUP($A10,'Return Data'!$B$7:$R$2843,10,0)</f>
        <v>12.3249</v>
      </c>
      <c r="G10" s="66">
        <f t="shared" si="1"/>
        <v>7</v>
      </c>
      <c r="H10" s="65">
        <f>VLOOKUP($A10,'Return Data'!$B$7:$R$2843,11,0)</f>
        <v>-3.4272999999999998</v>
      </c>
      <c r="I10" s="66">
        <f t="shared" si="2"/>
        <v>7</v>
      </c>
      <c r="J10" s="65">
        <f>VLOOKUP($A10,'Return Data'!$B$7:$R$2843,12,0)</f>
        <v>-6.8457999999999997</v>
      </c>
      <c r="K10" s="66">
        <f t="shared" si="3"/>
        <v>7</v>
      </c>
      <c r="L10" s="65">
        <f>VLOOKUP($A10,'Return Data'!$B$7:$R$2843,13,0)</f>
        <v>-2.3437999999999999</v>
      </c>
      <c r="M10" s="66">
        <f t="shared" si="4"/>
        <v>7</v>
      </c>
      <c r="N10" s="65">
        <f>VLOOKUP($A10,'Return Data'!$B$7:$R$2843,17,0)</f>
        <v>16.075099999999999</v>
      </c>
      <c r="O10" s="66">
        <f t="shared" si="5"/>
        <v>9</v>
      </c>
      <c r="P10" s="65">
        <f>VLOOKUP($A10,'Return Data'!$B$7:$R$2843,14,0)</f>
        <v>15.755000000000001</v>
      </c>
      <c r="Q10" s="66">
        <f t="shared" si="6"/>
        <v>10</v>
      </c>
      <c r="R10" s="65">
        <f>VLOOKUP($A10,'Return Data'!$B$7:$R$2843,16,0)</f>
        <v>8.3257999999999992</v>
      </c>
      <c r="S10" s="67">
        <f t="shared" si="7"/>
        <v>7</v>
      </c>
    </row>
    <row r="11" spans="1:19" x14ac:dyDescent="0.3">
      <c r="A11" s="82" t="s">
        <v>883</v>
      </c>
      <c r="B11" s="64">
        <f>VLOOKUP($A11,'Return Data'!$B$7:$R$2843,3,0)</f>
        <v>44393</v>
      </c>
      <c r="C11" s="65">
        <f>VLOOKUP($A11,'Return Data'!$B$7:$R$2843,4,0)</f>
        <v>43.057000000000002</v>
      </c>
      <c r="D11" s="65">
        <f>VLOOKUP($A11,'Return Data'!$B$7:$R$2843,9,0)</f>
        <v>-3.8730000000000002</v>
      </c>
      <c r="E11" s="66">
        <f t="shared" si="0"/>
        <v>6</v>
      </c>
      <c r="F11" s="65">
        <f>VLOOKUP($A11,'Return Data'!$B$7:$R$2843,10,0)</f>
        <v>12.307</v>
      </c>
      <c r="G11" s="66">
        <f t="shared" si="1"/>
        <v>8</v>
      </c>
      <c r="H11" s="65">
        <f>VLOOKUP($A11,'Return Data'!$B$7:$R$2843,11,0)</f>
        <v>-3.4784999999999999</v>
      </c>
      <c r="I11" s="66">
        <f t="shared" si="2"/>
        <v>8</v>
      </c>
      <c r="J11" s="65">
        <f>VLOOKUP($A11,'Return Data'!$B$7:$R$2843,12,0)</f>
        <v>-6.8539000000000003</v>
      </c>
      <c r="K11" s="66">
        <f t="shared" si="3"/>
        <v>8</v>
      </c>
      <c r="L11" s="65">
        <f>VLOOKUP($A11,'Return Data'!$B$7:$R$2843,13,0)</f>
        <v>-2.3734999999999999</v>
      </c>
      <c r="M11" s="66">
        <f t="shared" si="4"/>
        <v>8</v>
      </c>
      <c r="N11" s="65">
        <f>VLOOKUP($A11,'Return Data'!$B$7:$R$2843,17,0)</f>
        <v>16.043199999999999</v>
      </c>
      <c r="O11" s="66">
        <f t="shared" si="5"/>
        <v>10</v>
      </c>
      <c r="P11" s="65">
        <f>VLOOKUP($A11,'Return Data'!$B$7:$R$2843,14,0)</f>
        <v>15.815200000000001</v>
      </c>
      <c r="Q11" s="66">
        <f t="shared" si="6"/>
        <v>7</v>
      </c>
      <c r="R11" s="65">
        <f>VLOOKUP($A11,'Return Data'!$B$7:$R$2843,16,0)</f>
        <v>7.8324999999999996</v>
      </c>
      <c r="S11" s="67">
        <f t="shared" si="7"/>
        <v>8</v>
      </c>
    </row>
    <row r="12" spans="1:19" x14ac:dyDescent="0.3">
      <c r="A12" s="82" t="s">
        <v>885</v>
      </c>
      <c r="B12" s="64">
        <f>VLOOKUP($A12,'Return Data'!$B$7:$R$2843,3,0)</f>
        <v>44393</v>
      </c>
      <c r="C12" s="65">
        <f>VLOOKUP($A12,'Return Data'!$B$7:$R$2843,4,0)</f>
        <v>4471.9675999999999</v>
      </c>
      <c r="D12" s="65">
        <f>VLOOKUP($A12,'Return Data'!$B$7:$R$2843,9,0)</f>
        <v>-3.7172000000000001</v>
      </c>
      <c r="E12" s="66">
        <f t="shared" si="0"/>
        <v>2</v>
      </c>
      <c r="F12" s="65">
        <f>VLOOKUP($A12,'Return Data'!$B$7:$R$2843,10,0)</f>
        <v>12.7835</v>
      </c>
      <c r="G12" s="66">
        <f t="shared" si="1"/>
        <v>1</v>
      </c>
      <c r="H12" s="65">
        <f>VLOOKUP($A12,'Return Data'!$B$7:$R$2843,11,0)</f>
        <v>-3.1410999999999998</v>
      </c>
      <c r="I12" s="66">
        <f t="shared" si="2"/>
        <v>1</v>
      </c>
      <c r="J12" s="65">
        <f>VLOOKUP($A12,'Return Data'!$B$7:$R$2843,12,0)</f>
        <v>-6.6257999999999999</v>
      </c>
      <c r="K12" s="66">
        <f t="shared" si="3"/>
        <v>1</v>
      </c>
      <c r="L12" s="65">
        <f>VLOOKUP($A12,'Return Data'!$B$7:$R$2843,13,0)</f>
        <v>-2.1551999999999998</v>
      </c>
      <c r="M12" s="66">
        <f t="shared" si="4"/>
        <v>2</v>
      </c>
      <c r="N12" s="65">
        <f>VLOOKUP($A12,'Return Data'!$B$7:$R$2843,17,0)</f>
        <v>16.207599999999999</v>
      </c>
      <c r="O12" s="66">
        <f t="shared" si="5"/>
        <v>6</v>
      </c>
      <c r="P12" s="65">
        <f>VLOOKUP($A12,'Return Data'!$B$7:$R$2843,14,0)</f>
        <v>16.003900000000002</v>
      </c>
      <c r="Q12" s="66">
        <f t="shared" si="6"/>
        <v>6</v>
      </c>
      <c r="R12" s="65">
        <f>VLOOKUP($A12,'Return Data'!$B$7:$R$2843,16,0)</f>
        <v>4.5651000000000002</v>
      </c>
      <c r="S12" s="67">
        <f t="shared" si="7"/>
        <v>11</v>
      </c>
    </row>
    <row r="13" spans="1:19" x14ac:dyDescent="0.3">
      <c r="A13" s="82" t="s">
        <v>887</v>
      </c>
      <c r="B13" s="64">
        <f>VLOOKUP($A13,'Return Data'!$B$7:$R$2843,3,0)</f>
        <v>44393</v>
      </c>
      <c r="C13" s="65">
        <f>VLOOKUP($A13,'Return Data'!$B$7:$R$2843,4,0)</f>
        <v>4371.1130999999996</v>
      </c>
      <c r="D13" s="65">
        <f>VLOOKUP($A13,'Return Data'!$B$7:$R$2843,9,0)</f>
        <v>-3.9015</v>
      </c>
      <c r="E13" s="66">
        <f t="shared" si="0"/>
        <v>7</v>
      </c>
      <c r="F13" s="65">
        <f>VLOOKUP($A13,'Return Data'!$B$7:$R$2843,10,0)</f>
        <v>12.553599999999999</v>
      </c>
      <c r="G13" s="66">
        <f t="shared" si="1"/>
        <v>3</v>
      </c>
      <c r="H13" s="65">
        <f>VLOOKUP($A13,'Return Data'!$B$7:$R$2843,11,0)</f>
        <v>-3.2681</v>
      </c>
      <c r="I13" s="66">
        <f t="shared" si="2"/>
        <v>3</v>
      </c>
      <c r="J13" s="65">
        <f>VLOOKUP($A13,'Return Data'!$B$7:$R$2843,12,0)</f>
        <v>-6.7168999999999999</v>
      </c>
      <c r="K13" s="66">
        <f t="shared" si="3"/>
        <v>3</v>
      </c>
      <c r="L13" s="65">
        <f>VLOOKUP($A13,'Return Data'!$B$7:$R$2843,13,0)</f>
        <v>-2.2168000000000001</v>
      </c>
      <c r="M13" s="66">
        <f t="shared" si="4"/>
        <v>3</v>
      </c>
      <c r="N13" s="65">
        <f>VLOOKUP($A13,'Return Data'!$B$7:$R$2843,17,0)</f>
        <v>16.570399999999999</v>
      </c>
      <c r="O13" s="66">
        <f t="shared" si="5"/>
        <v>2</v>
      </c>
      <c r="P13" s="65">
        <f>VLOOKUP($A13,'Return Data'!$B$7:$R$2843,14,0)</f>
        <v>16.168199999999999</v>
      </c>
      <c r="Q13" s="66">
        <f t="shared" si="6"/>
        <v>1</v>
      </c>
      <c r="R13" s="65">
        <f>VLOOKUP($A13,'Return Data'!$B$7:$R$2843,16,0)</f>
        <v>8.7693999999999992</v>
      </c>
      <c r="S13" s="67">
        <f t="shared" si="7"/>
        <v>6</v>
      </c>
    </row>
    <row r="14" spans="1:19" x14ac:dyDescent="0.3">
      <c r="A14" s="82" t="s">
        <v>889</v>
      </c>
      <c r="B14" s="64">
        <f>VLOOKUP($A14,'Return Data'!$B$7:$R$2843,3,0)</f>
        <v>44393</v>
      </c>
      <c r="C14" s="65">
        <f>VLOOKUP($A14,'Return Data'!$B$7:$R$2843,4,0)</f>
        <v>421.03089999999997</v>
      </c>
      <c r="D14" s="65">
        <f>VLOOKUP($A14,'Return Data'!$B$7:$R$2843,9,0)</f>
        <v>-3.9260000000000002</v>
      </c>
      <c r="E14" s="66">
        <f t="shared" si="0"/>
        <v>8</v>
      </c>
      <c r="F14" s="65">
        <f>VLOOKUP($A14,'Return Data'!$B$7:$R$2843,10,0)</f>
        <v>12.3734</v>
      </c>
      <c r="G14" s="66">
        <f t="shared" si="1"/>
        <v>6</v>
      </c>
      <c r="H14" s="65">
        <f>VLOOKUP($A14,'Return Data'!$B$7:$R$2843,11,0)</f>
        <v>-3.3704999999999998</v>
      </c>
      <c r="I14" s="66">
        <f t="shared" si="2"/>
        <v>6</v>
      </c>
      <c r="J14" s="65">
        <f>VLOOKUP($A14,'Return Data'!$B$7:$R$2843,12,0)</f>
        <v>-6.7991999999999999</v>
      </c>
      <c r="K14" s="66">
        <f t="shared" si="3"/>
        <v>6</v>
      </c>
      <c r="L14" s="65">
        <f>VLOOKUP($A14,'Return Data'!$B$7:$R$2843,13,0)</f>
        <v>-2.3020999999999998</v>
      </c>
      <c r="M14" s="66">
        <f t="shared" si="4"/>
        <v>6</v>
      </c>
      <c r="N14" s="65">
        <f>VLOOKUP($A14,'Return Data'!$B$7:$R$2843,17,0)</f>
        <v>16.380299999999998</v>
      </c>
      <c r="O14" s="66">
        <f t="shared" si="5"/>
        <v>5</v>
      </c>
      <c r="P14" s="65">
        <f>VLOOKUP($A14,'Return Data'!$B$7:$R$2843,14,0)</f>
        <v>16.026299999999999</v>
      </c>
      <c r="Q14" s="66">
        <f t="shared" si="6"/>
        <v>4</v>
      </c>
      <c r="R14" s="65">
        <f>VLOOKUP($A14,'Return Data'!$B$7:$R$2843,16,0)</f>
        <v>11.8474</v>
      </c>
      <c r="S14" s="67">
        <f t="shared" si="7"/>
        <v>1</v>
      </c>
    </row>
    <row r="15" spans="1:19" x14ac:dyDescent="0.3">
      <c r="A15" s="82" t="s">
        <v>891</v>
      </c>
      <c r="B15" s="64">
        <f>VLOOKUP($A15,'Return Data'!$B$7:$R$2843,3,0)</f>
        <v>44393</v>
      </c>
      <c r="C15" s="65">
        <f>VLOOKUP($A15,'Return Data'!$B$7:$R$2843,4,0)</f>
        <v>42.041800000000002</v>
      </c>
      <c r="D15" s="65">
        <f>VLOOKUP($A15,'Return Data'!$B$7:$R$2843,9,0)</f>
        <v>-4.2220000000000004</v>
      </c>
      <c r="E15" s="66">
        <f t="shared" si="0"/>
        <v>10</v>
      </c>
      <c r="F15" s="65">
        <f>VLOOKUP($A15,'Return Data'!$B$7:$R$2843,10,0)</f>
        <v>9.5258000000000003</v>
      </c>
      <c r="G15" s="66">
        <f t="shared" si="1"/>
        <v>11</v>
      </c>
      <c r="H15" s="65">
        <f>VLOOKUP($A15,'Return Data'!$B$7:$R$2843,11,0)</f>
        <v>-4.9996999999999998</v>
      </c>
      <c r="I15" s="66">
        <f t="shared" si="2"/>
        <v>11</v>
      </c>
      <c r="J15" s="65">
        <f>VLOOKUP($A15,'Return Data'!$B$7:$R$2843,12,0)</f>
        <v>-7.4435000000000002</v>
      </c>
      <c r="K15" s="66">
        <f t="shared" si="3"/>
        <v>10</v>
      </c>
      <c r="L15" s="65">
        <f>VLOOKUP($A15,'Return Data'!$B$7:$R$2843,13,0)</f>
        <v>-2.6187999999999998</v>
      </c>
      <c r="M15" s="66">
        <f t="shared" si="4"/>
        <v>10</v>
      </c>
      <c r="N15" s="65">
        <f>VLOOKUP($A15,'Return Data'!$B$7:$R$2843,17,0)</f>
        <v>16.120799999999999</v>
      </c>
      <c r="O15" s="66">
        <f t="shared" si="5"/>
        <v>8</v>
      </c>
      <c r="P15" s="65">
        <f>VLOOKUP($A15,'Return Data'!$B$7:$R$2843,14,0)</f>
        <v>15.798500000000001</v>
      </c>
      <c r="Q15" s="66">
        <f t="shared" si="6"/>
        <v>9</v>
      </c>
      <c r="R15" s="65">
        <f>VLOOKUP($A15,'Return Data'!$B$7:$R$2843,16,0)</f>
        <v>10.942</v>
      </c>
      <c r="S15" s="67">
        <f t="shared" si="7"/>
        <v>3</v>
      </c>
    </row>
    <row r="16" spans="1:19" x14ac:dyDescent="0.3">
      <c r="A16" s="82" t="s">
        <v>893</v>
      </c>
      <c r="B16" s="64">
        <f>VLOOKUP($A16,'Return Data'!$B$7:$R$2843,3,0)</f>
        <v>44393</v>
      </c>
      <c r="C16" s="65">
        <f>VLOOKUP($A16,'Return Data'!$B$7:$R$2843,4,0)</f>
        <v>2091.7337000000002</v>
      </c>
      <c r="D16" s="65">
        <f>VLOOKUP($A16,'Return Data'!$B$7:$R$2843,9,0)</f>
        <v>-3.5809000000000002</v>
      </c>
      <c r="E16" s="66">
        <f t="shared" si="0"/>
        <v>1</v>
      </c>
      <c r="F16" s="65">
        <f>VLOOKUP($A16,'Return Data'!$B$7:$R$2843,10,0)</f>
        <v>12.271800000000001</v>
      </c>
      <c r="G16" s="66">
        <f t="shared" si="1"/>
        <v>9</v>
      </c>
      <c r="H16" s="65">
        <f>VLOOKUP($A16,'Return Data'!$B$7:$R$2843,11,0)</f>
        <v>-3.5501</v>
      </c>
      <c r="I16" s="66">
        <f t="shared" si="2"/>
        <v>9</v>
      </c>
      <c r="J16" s="65">
        <f>VLOOKUP($A16,'Return Data'!$B$7:$R$2843,12,0)</f>
        <v>-7.0056000000000003</v>
      </c>
      <c r="K16" s="66">
        <f t="shared" si="3"/>
        <v>9</v>
      </c>
      <c r="L16" s="65">
        <f>VLOOKUP($A16,'Return Data'!$B$7:$R$2843,13,0)</f>
        <v>-2.5217000000000001</v>
      </c>
      <c r="M16" s="66">
        <f t="shared" si="4"/>
        <v>9</v>
      </c>
      <c r="N16" s="65">
        <f>VLOOKUP($A16,'Return Data'!$B$7:$R$2843,17,0)</f>
        <v>16.128</v>
      </c>
      <c r="O16" s="66">
        <f t="shared" si="5"/>
        <v>7</v>
      </c>
      <c r="P16" s="65">
        <f>VLOOKUP($A16,'Return Data'!$B$7:$R$2843,14,0)</f>
        <v>15.804500000000001</v>
      </c>
      <c r="Q16" s="66">
        <f t="shared" si="6"/>
        <v>8</v>
      </c>
      <c r="R16" s="65">
        <f>VLOOKUP($A16,'Return Data'!$B$7:$R$2843,16,0)</f>
        <v>9.8613</v>
      </c>
      <c r="S16" s="67">
        <f t="shared" si="7"/>
        <v>4</v>
      </c>
    </row>
    <row r="17" spans="1:19" x14ac:dyDescent="0.3">
      <c r="A17" s="82" t="s">
        <v>896</v>
      </c>
      <c r="B17" s="64">
        <f>VLOOKUP($A17,'Return Data'!$B$7:$R$2843,3,0)</f>
        <v>44393</v>
      </c>
      <c r="C17" s="65">
        <f>VLOOKUP($A17,'Return Data'!$B$7:$R$2843,4,0)</f>
        <v>4321.3236999999999</v>
      </c>
      <c r="D17" s="65">
        <f>VLOOKUP($A17,'Return Data'!$B$7:$R$2843,9,0)</f>
        <v>-3.8563999999999998</v>
      </c>
      <c r="E17" s="66">
        <f t="shared" si="0"/>
        <v>4</v>
      </c>
      <c r="F17" s="65">
        <f>VLOOKUP($A17,'Return Data'!$B$7:$R$2843,10,0)</f>
        <v>12.430400000000001</v>
      </c>
      <c r="G17" s="66">
        <f t="shared" si="1"/>
        <v>4</v>
      </c>
      <c r="H17" s="65">
        <f>VLOOKUP($A17,'Return Data'!$B$7:$R$2843,11,0)</f>
        <v>-3.3633999999999999</v>
      </c>
      <c r="I17" s="66">
        <f t="shared" si="2"/>
        <v>5</v>
      </c>
      <c r="J17" s="65">
        <f>VLOOKUP($A17,'Return Data'!$B$7:$R$2843,12,0)</f>
        <v>-6.7960000000000003</v>
      </c>
      <c r="K17" s="66">
        <f t="shared" si="3"/>
        <v>5</v>
      </c>
      <c r="L17" s="65">
        <f>VLOOKUP($A17,'Return Data'!$B$7:$R$2843,13,0)</f>
        <v>-2.2911999999999999</v>
      </c>
      <c r="M17" s="66">
        <f t="shared" si="4"/>
        <v>5</v>
      </c>
      <c r="N17" s="65">
        <f>VLOOKUP($A17,'Return Data'!$B$7:$R$2843,17,0)</f>
        <v>16.448</v>
      </c>
      <c r="O17" s="66">
        <f t="shared" si="5"/>
        <v>4</v>
      </c>
      <c r="P17" s="65">
        <f>VLOOKUP($A17,'Return Data'!$B$7:$R$2843,14,0)</f>
        <v>16.0246</v>
      </c>
      <c r="Q17" s="66">
        <f t="shared" si="6"/>
        <v>5</v>
      </c>
      <c r="R17" s="65">
        <f>VLOOKUP($A17,'Return Data'!$B$7:$R$2843,16,0)</f>
        <v>9.3071999999999999</v>
      </c>
      <c r="S17" s="67">
        <f t="shared" si="7"/>
        <v>5</v>
      </c>
    </row>
    <row r="18" spans="1:19" x14ac:dyDescent="0.3">
      <c r="A18" s="82" t="s">
        <v>897</v>
      </c>
      <c r="B18" s="64">
        <f>VLOOKUP($A18,'Return Data'!$B$7:$R$2843,3,0)</f>
        <v>44393</v>
      </c>
      <c r="C18" s="65">
        <f>VLOOKUP($A18,'Return Data'!$B$7:$R$2843,4,0)</f>
        <v>42.203899999999997</v>
      </c>
      <c r="D18" s="65">
        <f>VLOOKUP($A18,'Return Data'!$B$7:$R$2843,9,0)</f>
        <v>-4.5750999999999999</v>
      </c>
      <c r="E18" s="66">
        <f t="shared" si="0"/>
        <v>11</v>
      </c>
      <c r="F18" s="65">
        <f>VLOOKUP($A18,'Return Data'!$B$7:$R$2843,10,0)</f>
        <v>12.0769</v>
      </c>
      <c r="G18" s="66">
        <f t="shared" si="1"/>
        <v>10</v>
      </c>
      <c r="H18" s="65">
        <f>VLOOKUP($A18,'Return Data'!$B$7:$R$2843,11,0)</f>
        <v>-3.9786000000000001</v>
      </c>
      <c r="I18" s="66">
        <f t="shared" si="2"/>
        <v>10</v>
      </c>
      <c r="J18" s="65">
        <f>VLOOKUP($A18,'Return Data'!$B$7:$R$2843,12,0)</f>
        <v>-7.4474999999999998</v>
      </c>
      <c r="K18" s="66">
        <f t="shared" si="3"/>
        <v>11</v>
      </c>
      <c r="L18" s="65">
        <f>VLOOKUP($A18,'Return Data'!$B$7:$R$2843,13,0)</f>
        <v>-2.9085000000000001</v>
      </c>
      <c r="M18" s="66">
        <f t="shared" si="4"/>
        <v>11</v>
      </c>
      <c r="N18" s="65">
        <f>VLOOKUP($A18,'Return Data'!$B$7:$R$2843,17,0)</f>
        <v>15.886100000000001</v>
      </c>
      <c r="O18" s="66">
        <f t="shared" si="5"/>
        <v>11</v>
      </c>
      <c r="P18" s="65">
        <f>VLOOKUP($A18,'Return Data'!$B$7:$R$2843,14,0)</f>
        <v>15.727600000000001</v>
      </c>
      <c r="Q18" s="66">
        <f t="shared" si="6"/>
        <v>11</v>
      </c>
      <c r="R18" s="65">
        <f>VLOOKUP($A18,'Return Data'!$B$7:$R$2843,16,0)</f>
        <v>11.051600000000001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-3.9306181818181822</v>
      </c>
      <c r="E20" s="88"/>
      <c r="F20" s="89">
        <f>AVERAGE(F8:F18)</f>
        <v>12.147736363636367</v>
      </c>
      <c r="G20" s="88"/>
      <c r="H20" s="89">
        <f>AVERAGE(H8:H18)</f>
        <v>-3.5553090909090912</v>
      </c>
      <c r="I20" s="88"/>
      <c r="J20" s="89">
        <f>AVERAGE(J8:J18)</f>
        <v>-6.902345454545455</v>
      </c>
      <c r="K20" s="88"/>
      <c r="L20" s="89">
        <f>AVERAGE(L8:L18)</f>
        <v>-2.366090909090909</v>
      </c>
      <c r="M20" s="88"/>
      <c r="N20" s="89">
        <f>AVERAGE(N8:N18)</f>
        <v>16.268372727272727</v>
      </c>
      <c r="O20" s="88"/>
      <c r="P20" s="89">
        <f>AVERAGE(P8:P18)</f>
        <v>15.937045454545455</v>
      </c>
      <c r="Q20" s="88"/>
      <c r="R20" s="89">
        <f>AVERAGE(R8:R18)</f>
        <v>8.7758909090909079</v>
      </c>
      <c r="S20" s="90"/>
    </row>
    <row r="21" spans="1:19" x14ac:dyDescent="0.3">
      <c r="A21" s="87" t="s">
        <v>28</v>
      </c>
      <c r="B21" s="88"/>
      <c r="C21" s="88"/>
      <c r="D21" s="89">
        <f>MIN(D8:D18)</f>
        <v>-4.5750999999999999</v>
      </c>
      <c r="E21" s="88"/>
      <c r="F21" s="89">
        <f>MIN(F8:F18)</f>
        <v>9.5258000000000003</v>
      </c>
      <c r="G21" s="88"/>
      <c r="H21" s="89">
        <f>MIN(H8:H18)</f>
        <v>-4.9996999999999998</v>
      </c>
      <c r="I21" s="88"/>
      <c r="J21" s="89">
        <f>MIN(J8:J18)</f>
        <v>-7.4474999999999998</v>
      </c>
      <c r="K21" s="88"/>
      <c r="L21" s="89">
        <f>MIN(L8:L18)</f>
        <v>-2.9085000000000001</v>
      </c>
      <c r="M21" s="88"/>
      <c r="N21" s="89">
        <f>MIN(N8:N18)</f>
        <v>15.886100000000001</v>
      </c>
      <c r="O21" s="88"/>
      <c r="P21" s="89">
        <f>MIN(P8:P18)</f>
        <v>15.727600000000001</v>
      </c>
      <c r="Q21" s="88"/>
      <c r="R21" s="89">
        <f>MIN(R8:R18)</f>
        <v>4.5651000000000002</v>
      </c>
      <c r="S21" s="90"/>
    </row>
    <row r="22" spans="1:19" ht="15" thickBot="1" x14ac:dyDescent="0.35">
      <c r="A22" s="91" t="s">
        <v>29</v>
      </c>
      <c r="B22" s="92"/>
      <c r="C22" s="92"/>
      <c r="D22" s="93">
        <f>MAX(D8:D18)</f>
        <v>-3.5809000000000002</v>
      </c>
      <c r="E22" s="92"/>
      <c r="F22" s="93">
        <f>MAX(F8:F18)</f>
        <v>12.7835</v>
      </c>
      <c r="G22" s="92"/>
      <c r="H22" s="93">
        <f>MAX(H8:H18)</f>
        <v>-3.1410999999999998</v>
      </c>
      <c r="I22" s="92"/>
      <c r="J22" s="93">
        <f>MAX(J8:J18)</f>
        <v>-6.6257999999999999</v>
      </c>
      <c r="K22" s="92"/>
      <c r="L22" s="93">
        <f>MAX(L8:L18)</f>
        <v>-2.0764999999999998</v>
      </c>
      <c r="M22" s="92"/>
      <c r="N22" s="93">
        <f>MAX(N8:N18)</f>
        <v>16.5776</v>
      </c>
      <c r="O22" s="92"/>
      <c r="P22" s="93">
        <f>MAX(P8:P18)</f>
        <v>16.168199999999999</v>
      </c>
      <c r="Q22" s="92"/>
      <c r="R22" s="93">
        <f>MAX(R8:R18)</f>
        <v>11.8474</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44393</v>
      </c>
      <c r="C8" s="65">
        <f>VLOOKUP($A8,'Return Data'!$B$7:$R$2843,4,0)</f>
        <v>14.9223</v>
      </c>
      <c r="D8" s="65">
        <f>VLOOKUP($A8,'Return Data'!$B$7:$R$2843,9,0)</f>
        <v>2.2545000000000002</v>
      </c>
      <c r="E8" s="66">
        <f>RANK(D8,D$8:D$18,0)</f>
        <v>1</v>
      </c>
      <c r="F8" s="65">
        <f>VLOOKUP($A8,'Return Data'!$B$7:$R$2843,10,0)</f>
        <v>11.778499999999999</v>
      </c>
      <c r="G8" s="66">
        <f>RANK(F8,F$8:F$18,0)</f>
        <v>1</v>
      </c>
      <c r="H8" s="65">
        <f>VLOOKUP($A8,'Return Data'!$B$7:$R$2843,11,0)</f>
        <v>-5.41</v>
      </c>
      <c r="I8" s="66">
        <f>RANK(H8,H$8:H$18,0)</f>
        <v>3</v>
      </c>
      <c r="J8" s="65">
        <f>VLOOKUP($A8,'Return Data'!$B$7:$R$2843,12,0)</f>
        <v>-7.6481000000000003</v>
      </c>
      <c r="K8" s="66">
        <f>RANK(J8,J$8:J$18,0)</f>
        <v>5</v>
      </c>
      <c r="L8" s="65">
        <f>VLOOKUP($A8,'Return Data'!$B$7:$R$2843,13,0)</f>
        <v>-2.3071000000000002</v>
      </c>
      <c r="M8" s="66">
        <f>RANK(L8,L$8:L$18,0)</f>
        <v>1</v>
      </c>
      <c r="N8" s="65">
        <f>VLOOKUP($A8,'Return Data'!$B$7:$R$2843,17,0)</f>
        <v>16.344200000000001</v>
      </c>
      <c r="O8" s="66">
        <f>RANK(N8,N$8:N$18,0)</f>
        <v>8</v>
      </c>
      <c r="P8" s="65">
        <f>VLOOKUP($A8,'Return Data'!$B$7:$R$2843,14,0)</f>
        <v>15.240399999999999</v>
      </c>
      <c r="Q8" s="66">
        <f>RANK(P8,P$8:P$18,0)</f>
        <v>8</v>
      </c>
      <c r="R8" s="65">
        <f>VLOOKUP($A8,'Return Data'!$B$7:$R$2843,16,0)</f>
        <v>4.3841000000000001</v>
      </c>
      <c r="S8" s="67">
        <f>RANK(R8,R$8:R$18,0)</f>
        <v>7</v>
      </c>
    </row>
    <row r="9" spans="1:19" x14ac:dyDescent="0.3">
      <c r="A9" s="82" t="s">
        <v>879</v>
      </c>
      <c r="B9" s="64">
        <f>VLOOKUP($A9,'Return Data'!$B$7:$R$2843,3,0)</f>
        <v>44393</v>
      </c>
      <c r="C9" s="65">
        <f>VLOOKUP($A9,'Return Data'!$B$7:$R$2843,4,0)</f>
        <v>14.819699999999999</v>
      </c>
      <c r="D9" s="65">
        <f>VLOOKUP($A9,'Return Data'!$B$7:$R$2843,9,0)</f>
        <v>-8.1304999999999996</v>
      </c>
      <c r="E9" s="66">
        <f t="shared" ref="E9:E18" si="0">RANK(D9,D$8:D$18,0)</f>
        <v>8</v>
      </c>
      <c r="F9" s="65">
        <f>VLOOKUP($A9,'Return Data'!$B$7:$R$2843,10,0)</f>
        <v>8.7615999999999996</v>
      </c>
      <c r="G9" s="66">
        <f t="shared" ref="G9:G18" si="1">RANK(F9,F$8:F$18,0)</f>
        <v>10</v>
      </c>
      <c r="H9" s="65">
        <f>VLOOKUP($A9,'Return Data'!$B$7:$R$2843,11,0)</f>
        <v>-5.7149999999999999</v>
      </c>
      <c r="I9" s="66">
        <f t="shared" ref="I9:I18" si="2">RANK(H9,H$8:H$18,0)</f>
        <v>4</v>
      </c>
      <c r="J9" s="65">
        <f>VLOOKUP($A9,'Return Data'!$B$7:$R$2843,12,0)</f>
        <v>-6.7005999999999997</v>
      </c>
      <c r="K9" s="66">
        <f t="shared" ref="K9:K18" si="3">RANK(J9,J$8:J$18,0)</f>
        <v>2</v>
      </c>
      <c r="L9" s="65">
        <f>VLOOKUP($A9,'Return Data'!$B$7:$R$2843,13,0)</f>
        <v>-2.3439000000000001</v>
      </c>
      <c r="M9" s="66">
        <f t="shared" ref="M9:M18" si="4">RANK(L9,L$8:L$18,0)</f>
        <v>2</v>
      </c>
      <c r="N9" s="65">
        <f>VLOOKUP($A9,'Return Data'!$B$7:$R$2843,17,0)</f>
        <v>17.077999999999999</v>
      </c>
      <c r="O9" s="66">
        <f t="shared" ref="O9:O18" si="5">RANK(N9,N$8:N$18,0)</f>
        <v>4</v>
      </c>
      <c r="P9" s="65">
        <f>VLOOKUP($A9,'Return Data'!$B$7:$R$2843,14,0)</f>
        <v>15.6142</v>
      </c>
      <c r="Q9" s="66">
        <f t="shared" ref="Q9:Q18" si="6">RANK(P9,P$8:P$18,0)</f>
        <v>3</v>
      </c>
      <c r="R9" s="65">
        <f>VLOOKUP($A9,'Return Data'!$B$7:$R$2843,16,0)</f>
        <v>4.1191000000000004</v>
      </c>
      <c r="S9" s="67">
        <f t="shared" ref="S9:S18" si="7">RANK(R9,R$8:R$18,0)</f>
        <v>8</v>
      </c>
    </row>
    <row r="10" spans="1:19" x14ac:dyDescent="0.3">
      <c r="A10" s="82" t="s">
        <v>880</v>
      </c>
      <c r="B10" s="64">
        <f>VLOOKUP($A10,'Return Data'!$B$7:$R$2843,3,0)</f>
        <v>44393</v>
      </c>
      <c r="C10" s="65">
        <f>VLOOKUP($A10,'Return Data'!$B$7:$R$2843,4,0)</f>
        <v>18.396000000000001</v>
      </c>
      <c r="D10" s="65">
        <f>VLOOKUP($A10,'Return Data'!$B$7:$R$2843,9,0)</f>
        <v>-69.787800000000004</v>
      </c>
      <c r="E10" s="66">
        <f t="shared" si="0"/>
        <v>11</v>
      </c>
      <c r="F10" s="65">
        <f>VLOOKUP($A10,'Return Data'!$B$7:$R$2843,10,0)</f>
        <v>-18.2636</v>
      </c>
      <c r="G10" s="66">
        <f t="shared" si="1"/>
        <v>11</v>
      </c>
      <c r="H10" s="65">
        <f>VLOOKUP($A10,'Return Data'!$B$7:$R$2843,11,0)</f>
        <v>-3.3889</v>
      </c>
      <c r="I10" s="66">
        <f t="shared" si="2"/>
        <v>1</v>
      </c>
      <c r="J10" s="65">
        <f>VLOOKUP($A10,'Return Data'!$B$7:$R$2843,12,0)</f>
        <v>-16.721900000000002</v>
      </c>
      <c r="K10" s="66">
        <f t="shared" si="3"/>
        <v>11</v>
      </c>
      <c r="L10" s="65">
        <f>VLOOKUP($A10,'Return Data'!$B$7:$R$2843,13,0)</f>
        <v>-10.4268</v>
      </c>
      <c r="M10" s="66">
        <f t="shared" si="4"/>
        <v>11</v>
      </c>
      <c r="N10" s="65">
        <f>VLOOKUP($A10,'Return Data'!$B$7:$R$2843,17,0)</f>
        <v>18.510300000000001</v>
      </c>
      <c r="O10" s="66">
        <f t="shared" si="5"/>
        <v>1</v>
      </c>
      <c r="P10" s="65">
        <f>VLOOKUP($A10,'Return Data'!$B$7:$R$2843,14,0)</f>
        <v>17.9057</v>
      </c>
      <c r="Q10" s="66">
        <f t="shared" si="6"/>
        <v>1</v>
      </c>
      <c r="R10" s="65">
        <f>VLOOKUP($A10,'Return Data'!$B$7:$R$2843,16,0)</f>
        <v>4.5004999999999997</v>
      </c>
      <c r="S10" s="67">
        <f t="shared" si="7"/>
        <v>5</v>
      </c>
    </row>
    <row r="11" spans="1:19" x14ac:dyDescent="0.3">
      <c r="A11" s="82" t="s">
        <v>882</v>
      </c>
      <c r="B11" s="64">
        <f>VLOOKUP($A11,'Return Data'!$B$7:$R$2843,3,0)</f>
        <v>44393</v>
      </c>
      <c r="C11" s="65">
        <f>VLOOKUP($A11,'Return Data'!$B$7:$R$2843,4,0)</f>
        <v>15.269500000000001</v>
      </c>
      <c r="D11" s="65">
        <f>VLOOKUP($A11,'Return Data'!$B$7:$R$2843,9,0)</f>
        <v>-6.0414000000000003</v>
      </c>
      <c r="E11" s="66">
        <f t="shared" si="0"/>
        <v>3</v>
      </c>
      <c r="F11" s="65">
        <f>VLOOKUP($A11,'Return Data'!$B$7:$R$2843,10,0)</f>
        <v>9.4342000000000006</v>
      </c>
      <c r="G11" s="66">
        <f t="shared" si="1"/>
        <v>8</v>
      </c>
      <c r="H11" s="65">
        <f>VLOOKUP($A11,'Return Data'!$B$7:$R$2843,11,0)</f>
        <v>-6.1787999999999998</v>
      </c>
      <c r="I11" s="66">
        <f t="shared" si="2"/>
        <v>8</v>
      </c>
      <c r="J11" s="65">
        <f>VLOOKUP($A11,'Return Data'!$B$7:$R$2843,12,0)</f>
        <v>-8.18</v>
      </c>
      <c r="K11" s="66">
        <f t="shared" si="3"/>
        <v>9</v>
      </c>
      <c r="L11" s="65">
        <f>VLOOKUP($A11,'Return Data'!$B$7:$R$2843,13,0)</f>
        <v>-3.1086</v>
      </c>
      <c r="M11" s="66">
        <f t="shared" si="4"/>
        <v>7</v>
      </c>
      <c r="N11" s="65">
        <f>VLOOKUP($A11,'Return Data'!$B$7:$R$2843,17,0)</f>
        <v>16.746099999999998</v>
      </c>
      <c r="O11" s="66">
        <f t="shared" si="5"/>
        <v>5</v>
      </c>
      <c r="P11" s="65">
        <f>VLOOKUP($A11,'Return Data'!$B$7:$R$2843,14,0)</f>
        <v>15.462</v>
      </c>
      <c r="Q11" s="66">
        <f t="shared" si="6"/>
        <v>6</v>
      </c>
      <c r="R11" s="65">
        <f>VLOOKUP($A11,'Return Data'!$B$7:$R$2843,16,0)</f>
        <v>4.4545000000000003</v>
      </c>
      <c r="S11" s="67">
        <f t="shared" si="7"/>
        <v>6</v>
      </c>
    </row>
    <row r="12" spans="1:19" x14ac:dyDescent="0.3">
      <c r="A12" s="82" t="s">
        <v>884</v>
      </c>
      <c r="B12" s="64">
        <f>VLOOKUP($A12,'Return Data'!$B$7:$R$2843,3,0)</f>
        <v>44393</v>
      </c>
      <c r="C12" s="65">
        <f>VLOOKUP($A12,'Return Data'!$B$7:$R$2843,4,0)</f>
        <v>15.759499999999999</v>
      </c>
      <c r="D12" s="65">
        <f>VLOOKUP($A12,'Return Data'!$B$7:$R$2843,9,0)</f>
        <v>-6.7561</v>
      </c>
      <c r="E12" s="66">
        <f t="shared" si="0"/>
        <v>5</v>
      </c>
      <c r="F12" s="65">
        <f>VLOOKUP($A12,'Return Data'!$B$7:$R$2843,10,0)</f>
        <v>9.6006999999999998</v>
      </c>
      <c r="G12" s="66">
        <f t="shared" si="1"/>
        <v>7</v>
      </c>
      <c r="H12" s="65">
        <f>VLOOKUP($A12,'Return Data'!$B$7:$R$2843,11,0)</f>
        <v>-6.1253000000000002</v>
      </c>
      <c r="I12" s="66">
        <f t="shared" si="2"/>
        <v>7</v>
      </c>
      <c r="J12" s="65">
        <f>VLOOKUP($A12,'Return Data'!$B$7:$R$2843,12,0)</f>
        <v>-7.9198000000000004</v>
      </c>
      <c r="K12" s="66">
        <f t="shared" si="3"/>
        <v>6</v>
      </c>
      <c r="L12" s="65">
        <f>VLOOKUP($A12,'Return Data'!$B$7:$R$2843,13,0)</f>
        <v>-3.3058999999999998</v>
      </c>
      <c r="M12" s="66">
        <f t="shared" si="4"/>
        <v>9</v>
      </c>
      <c r="N12" s="65">
        <f>VLOOKUP($A12,'Return Data'!$B$7:$R$2843,17,0)</f>
        <v>16.2911</v>
      </c>
      <c r="O12" s="66">
        <f t="shared" si="5"/>
        <v>9</v>
      </c>
      <c r="P12" s="65">
        <f>VLOOKUP($A12,'Return Data'!$B$7:$R$2843,14,0)</f>
        <v>15.1708</v>
      </c>
      <c r="Q12" s="66">
        <f t="shared" si="6"/>
        <v>9</v>
      </c>
      <c r="R12" s="65">
        <f>VLOOKUP($A12,'Return Data'!$B$7:$R$2843,16,0)</f>
        <v>4.7657999999999996</v>
      </c>
      <c r="S12" s="67">
        <f t="shared" si="7"/>
        <v>4</v>
      </c>
    </row>
    <row r="13" spans="1:19" x14ac:dyDescent="0.3">
      <c r="A13" s="82" t="s">
        <v>886</v>
      </c>
      <c r="B13" s="64">
        <f>VLOOKUP($A13,'Return Data'!$B$7:$R$2843,3,0)</f>
        <v>44393</v>
      </c>
      <c r="C13" s="65">
        <f>VLOOKUP($A13,'Return Data'!$B$7:$R$2843,4,0)</f>
        <v>13.136699999999999</v>
      </c>
      <c r="D13" s="65">
        <f>VLOOKUP($A13,'Return Data'!$B$7:$R$2843,9,0)</f>
        <v>-13.146800000000001</v>
      </c>
      <c r="E13" s="66">
        <f t="shared" si="0"/>
        <v>10</v>
      </c>
      <c r="F13" s="65">
        <f>VLOOKUP($A13,'Return Data'!$B$7:$R$2843,10,0)</f>
        <v>11.4694</v>
      </c>
      <c r="G13" s="66">
        <f t="shared" si="1"/>
        <v>2</v>
      </c>
      <c r="H13" s="65">
        <f>VLOOKUP($A13,'Return Data'!$B$7:$R$2843,11,0)</f>
        <v>-7.6898999999999997</v>
      </c>
      <c r="I13" s="66">
        <f t="shared" si="2"/>
        <v>11</v>
      </c>
      <c r="J13" s="65">
        <f>VLOOKUP($A13,'Return Data'!$B$7:$R$2843,12,0)</f>
        <v>-6.1546000000000003</v>
      </c>
      <c r="K13" s="66">
        <f t="shared" si="3"/>
        <v>1</v>
      </c>
      <c r="L13" s="65">
        <f>VLOOKUP($A13,'Return Data'!$B$7:$R$2843,13,0)</f>
        <v>-3.9350000000000001</v>
      </c>
      <c r="M13" s="66">
        <f t="shared" si="4"/>
        <v>10</v>
      </c>
      <c r="N13" s="65">
        <f>VLOOKUP($A13,'Return Data'!$B$7:$R$2843,17,0)</f>
        <v>14.7494</v>
      </c>
      <c r="O13" s="66">
        <f t="shared" si="5"/>
        <v>11</v>
      </c>
      <c r="P13" s="65">
        <f>VLOOKUP($A13,'Return Data'!$B$7:$R$2843,14,0)</f>
        <v>14.5174</v>
      </c>
      <c r="Q13" s="66">
        <f t="shared" si="6"/>
        <v>10</v>
      </c>
      <c r="R13" s="65">
        <f>VLOOKUP($A13,'Return Data'!$B$7:$R$2843,16,0)</f>
        <v>3.1036999999999999</v>
      </c>
      <c r="S13" s="67">
        <f t="shared" si="7"/>
        <v>11</v>
      </c>
    </row>
    <row r="14" spans="1:19" x14ac:dyDescent="0.3">
      <c r="A14" s="82" t="s">
        <v>888</v>
      </c>
      <c r="B14" s="64">
        <f>VLOOKUP($A14,'Return Data'!$B$7:$R$2843,3,0)</f>
        <v>44393</v>
      </c>
      <c r="C14" s="65">
        <f>VLOOKUP($A14,'Return Data'!$B$7:$R$2843,4,0)</f>
        <v>14.423500000000001</v>
      </c>
      <c r="D14" s="65">
        <f>VLOOKUP($A14,'Return Data'!$B$7:$R$2843,9,0)</f>
        <v>-9.6156000000000006</v>
      </c>
      <c r="E14" s="66">
        <f t="shared" si="0"/>
        <v>9</v>
      </c>
      <c r="F14" s="65">
        <f>VLOOKUP($A14,'Return Data'!$B$7:$R$2843,10,0)</f>
        <v>10.039400000000001</v>
      </c>
      <c r="G14" s="66">
        <f t="shared" si="1"/>
        <v>3</v>
      </c>
      <c r="H14" s="65">
        <f>VLOOKUP($A14,'Return Data'!$B$7:$R$2843,11,0)</f>
        <v>-6.1905000000000001</v>
      </c>
      <c r="I14" s="66">
        <f t="shared" si="2"/>
        <v>9</v>
      </c>
      <c r="J14" s="65">
        <f>VLOOKUP($A14,'Return Data'!$B$7:$R$2843,12,0)</f>
        <v>-6.8926999999999996</v>
      </c>
      <c r="K14" s="66">
        <f t="shared" si="3"/>
        <v>3</v>
      </c>
      <c r="L14" s="65">
        <f>VLOOKUP($A14,'Return Data'!$B$7:$R$2843,13,0)</f>
        <v>-2.7679</v>
      </c>
      <c r="M14" s="66">
        <f t="shared" si="4"/>
        <v>4</v>
      </c>
      <c r="N14" s="65">
        <f>VLOOKUP($A14,'Return Data'!$B$7:$R$2843,17,0)</f>
        <v>15.987299999999999</v>
      </c>
      <c r="O14" s="66">
        <f t="shared" si="5"/>
        <v>10</v>
      </c>
      <c r="P14" s="65">
        <f>VLOOKUP($A14,'Return Data'!$B$7:$R$2843,14,0)</f>
        <v>13.532400000000001</v>
      </c>
      <c r="Q14" s="66">
        <f t="shared" si="6"/>
        <v>11</v>
      </c>
      <c r="R14" s="65">
        <f>VLOOKUP($A14,'Return Data'!$B$7:$R$2843,16,0)</f>
        <v>3.8812000000000002</v>
      </c>
      <c r="S14" s="67">
        <f t="shared" si="7"/>
        <v>10</v>
      </c>
    </row>
    <row r="15" spans="1:19" x14ac:dyDescent="0.3">
      <c r="A15" s="82" t="s">
        <v>890</v>
      </c>
      <c r="B15" s="64">
        <f>VLOOKUP($A15,'Return Data'!$B$7:$R$2843,3,0)</f>
        <v>44393</v>
      </c>
      <c r="C15" s="65">
        <f>VLOOKUP($A15,'Return Data'!$B$7:$R$2843,4,0)</f>
        <v>19.8109</v>
      </c>
      <c r="D15" s="65">
        <f>VLOOKUP($A15,'Return Data'!$B$7:$R$2843,9,0)</f>
        <v>-6.6028000000000002</v>
      </c>
      <c r="E15" s="66">
        <f t="shared" si="0"/>
        <v>4</v>
      </c>
      <c r="F15" s="65">
        <f>VLOOKUP($A15,'Return Data'!$B$7:$R$2843,10,0)</f>
        <v>9.6556999999999995</v>
      </c>
      <c r="G15" s="66">
        <f t="shared" si="1"/>
        <v>5</v>
      </c>
      <c r="H15" s="65">
        <f>VLOOKUP($A15,'Return Data'!$B$7:$R$2843,11,0)</f>
        <v>-5.1679000000000004</v>
      </c>
      <c r="I15" s="66">
        <f t="shared" si="2"/>
        <v>2</v>
      </c>
      <c r="J15" s="65">
        <f>VLOOKUP($A15,'Return Data'!$B$7:$R$2843,12,0)</f>
        <v>-7.4004000000000003</v>
      </c>
      <c r="K15" s="66">
        <f t="shared" si="3"/>
        <v>4</v>
      </c>
      <c r="L15" s="65">
        <f>VLOOKUP($A15,'Return Data'!$B$7:$R$2843,13,0)</f>
        <v>-2.5634000000000001</v>
      </c>
      <c r="M15" s="66">
        <f t="shared" si="4"/>
        <v>3</v>
      </c>
      <c r="N15" s="65">
        <f>VLOOKUP($A15,'Return Data'!$B$7:$R$2843,17,0)</f>
        <v>17.418600000000001</v>
      </c>
      <c r="O15" s="66">
        <f t="shared" si="5"/>
        <v>2</v>
      </c>
      <c r="P15" s="65">
        <f>VLOOKUP($A15,'Return Data'!$B$7:$R$2843,14,0)</f>
        <v>16.326899999999998</v>
      </c>
      <c r="Q15" s="66">
        <f t="shared" si="6"/>
        <v>2</v>
      </c>
      <c r="R15" s="65">
        <f>VLOOKUP($A15,'Return Data'!$B$7:$R$2843,16,0)</f>
        <v>6.8502999999999998</v>
      </c>
      <c r="S15" s="67">
        <f t="shared" si="7"/>
        <v>1</v>
      </c>
    </row>
    <row r="16" spans="1:19" x14ac:dyDescent="0.3">
      <c r="A16" s="82" t="s">
        <v>892</v>
      </c>
      <c r="B16" s="64">
        <f>VLOOKUP($A16,'Return Data'!$B$7:$R$2843,3,0)</f>
        <v>44393</v>
      </c>
      <c r="C16" s="65">
        <f>VLOOKUP($A16,'Return Data'!$B$7:$R$2843,4,0)</f>
        <v>19.611499999999999</v>
      </c>
      <c r="D16" s="65">
        <f>VLOOKUP($A16,'Return Data'!$B$7:$R$2843,9,0)</f>
        <v>-7.2461000000000002</v>
      </c>
      <c r="E16" s="66">
        <f t="shared" si="0"/>
        <v>7</v>
      </c>
      <c r="F16" s="65">
        <f>VLOOKUP($A16,'Return Data'!$B$7:$R$2843,10,0)</f>
        <v>9.6254000000000008</v>
      </c>
      <c r="G16" s="66">
        <f t="shared" si="1"/>
        <v>6</v>
      </c>
      <c r="H16" s="65">
        <f>VLOOKUP($A16,'Return Data'!$B$7:$R$2843,11,0)</f>
        <v>-5.8630000000000004</v>
      </c>
      <c r="I16" s="66">
        <f t="shared" si="2"/>
        <v>6</v>
      </c>
      <c r="J16" s="65">
        <f>VLOOKUP($A16,'Return Data'!$B$7:$R$2843,12,0)</f>
        <v>-8.2654999999999994</v>
      </c>
      <c r="K16" s="66">
        <f t="shared" si="3"/>
        <v>10</v>
      </c>
      <c r="L16" s="65">
        <f>VLOOKUP($A16,'Return Data'!$B$7:$R$2843,13,0)</f>
        <v>-3.2873000000000001</v>
      </c>
      <c r="M16" s="66">
        <f t="shared" si="4"/>
        <v>8</v>
      </c>
      <c r="N16" s="65">
        <f>VLOOKUP($A16,'Return Data'!$B$7:$R$2843,17,0)</f>
        <v>16.6633</v>
      </c>
      <c r="O16" s="66">
        <f t="shared" si="5"/>
        <v>6</v>
      </c>
      <c r="P16" s="65">
        <f>VLOOKUP($A16,'Return Data'!$B$7:$R$2843,14,0)</f>
        <v>15.262499999999999</v>
      </c>
      <c r="Q16" s="66">
        <f t="shared" si="6"/>
        <v>7</v>
      </c>
      <c r="R16" s="65">
        <f>VLOOKUP($A16,'Return Data'!$B$7:$R$2843,16,0)</f>
        <v>6.7125000000000004</v>
      </c>
      <c r="S16" s="67">
        <f t="shared" si="7"/>
        <v>2</v>
      </c>
    </row>
    <row r="17" spans="1:19" x14ac:dyDescent="0.3">
      <c r="A17" s="82" t="s">
        <v>894</v>
      </c>
      <c r="B17" s="64">
        <f>VLOOKUP($A17,'Return Data'!$B$7:$R$2843,3,0)</f>
        <v>44393</v>
      </c>
      <c r="C17" s="65">
        <f>VLOOKUP($A17,'Return Data'!$B$7:$R$2843,4,0)</f>
        <v>19.284199999999998</v>
      </c>
      <c r="D17" s="65">
        <f>VLOOKUP($A17,'Return Data'!$B$7:$R$2843,9,0)</f>
        <v>-7.0753000000000004</v>
      </c>
      <c r="E17" s="66">
        <f t="shared" si="0"/>
        <v>6</v>
      </c>
      <c r="F17" s="65">
        <f>VLOOKUP($A17,'Return Data'!$B$7:$R$2843,10,0)</f>
        <v>9.2455999999999996</v>
      </c>
      <c r="G17" s="66">
        <f t="shared" si="1"/>
        <v>9</v>
      </c>
      <c r="H17" s="65">
        <f>VLOOKUP($A17,'Return Data'!$B$7:$R$2843,11,0)</f>
        <v>-6.1990999999999996</v>
      </c>
      <c r="I17" s="66">
        <f t="shared" si="2"/>
        <v>10</v>
      </c>
      <c r="J17" s="65">
        <f>VLOOKUP($A17,'Return Data'!$B$7:$R$2843,12,0)</f>
        <v>-8.0733999999999995</v>
      </c>
      <c r="K17" s="66">
        <f t="shared" si="3"/>
        <v>8</v>
      </c>
      <c r="L17" s="65">
        <f>VLOOKUP($A17,'Return Data'!$B$7:$R$2843,13,0)</f>
        <v>-3.1042000000000001</v>
      </c>
      <c r="M17" s="66">
        <f t="shared" si="4"/>
        <v>6</v>
      </c>
      <c r="N17" s="65">
        <f>VLOOKUP($A17,'Return Data'!$B$7:$R$2843,17,0)</f>
        <v>16.568100000000001</v>
      </c>
      <c r="O17" s="66">
        <f t="shared" si="5"/>
        <v>7</v>
      </c>
      <c r="P17" s="65">
        <f>VLOOKUP($A17,'Return Data'!$B$7:$R$2843,14,0)</f>
        <v>15.488200000000001</v>
      </c>
      <c r="Q17" s="66">
        <f t="shared" si="6"/>
        <v>5</v>
      </c>
      <c r="R17" s="65">
        <f>VLOOKUP($A17,'Return Data'!$B$7:$R$2843,16,0)</f>
        <v>6.6722000000000001</v>
      </c>
      <c r="S17" s="67">
        <f t="shared" si="7"/>
        <v>3</v>
      </c>
    </row>
    <row r="18" spans="1:19" x14ac:dyDescent="0.3">
      <c r="A18" s="82" t="s">
        <v>895</v>
      </c>
      <c r="B18" s="64">
        <f>VLOOKUP($A18,'Return Data'!$B$7:$R$2843,3,0)</f>
        <v>44393</v>
      </c>
      <c r="C18" s="65">
        <f>VLOOKUP($A18,'Return Data'!$B$7:$R$2843,4,0)</f>
        <v>14.8644</v>
      </c>
      <c r="D18" s="65">
        <f>VLOOKUP($A18,'Return Data'!$B$7:$R$2843,9,0)</f>
        <v>-4.5258000000000003</v>
      </c>
      <c r="E18" s="66">
        <f t="shared" si="0"/>
        <v>2</v>
      </c>
      <c r="F18" s="65">
        <f>VLOOKUP($A18,'Return Data'!$B$7:$R$2843,10,0)</f>
        <v>9.9354999999999993</v>
      </c>
      <c r="G18" s="66">
        <f t="shared" si="1"/>
        <v>4</v>
      </c>
      <c r="H18" s="65">
        <f>VLOOKUP($A18,'Return Data'!$B$7:$R$2843,11,0)</f>
        <v>-5.7849000000000004</v>
      </c>
      <c r="I18" s="66">
        <f t="shared" si="2"/>
        <v>5</v>
      </c>
      <c r="J18" s="65">
        <f>VLOOKUP($A18,'Return Data'!$B$7:$R$2843,12,0)</f>
        <v>-7.9265999999999996</v>
      </c>
      <c r="K18" s="66">
        <f t="shared" si="3"/>
        <v>7</v>
      </c>
      <c r="L18" s="65">
        <f>VLOOKUP($A18,'Return Data'!$B$7:$R$2843,13,0)</f>
        <v>-3.0486</v>
      </c>
      <c r="M18" s="66">
        <f t="shared" si="4"/>
        <v>5</v>
      </c>
      <c r="N18" s="65">
        <f>VLOOKUP($A18,'Return Data'!$B$7:$R$2843,17,0)</f>
        <v>17.105499999999999</v>
      </c>
      <c r="O18" s="66">
        <f t="shared" si="5"/>
        <v>3</v>
      </c>
      <c r="P18" s="65">
        <f>VLOOKUP($A18,'Return Data'!$B$7:$R$2843,14,0)</f>
        <v>15.6119</v>
      </c>
      <c r="Q18" s="66">
        <f t="shared" si="6"/>
        <v>4</v>
      </c>
      <c r="R18" s="65">
        <f>VLOOKUP($A18,'Return Data'!$B$7:$R$2843,16,0)</f>
        <v>4.1066000000000003</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-12.42488181818182</v>
      </c>
      <c r="E20" s="88"/>
      <c r="F20" s="89">
        <f>AVERAGE(F8:F18)</f>
        <v>7.3893090909090908</v>
      </c>
      <c r="G20" s="88"/>
      <c r="H20" s="89">
        <f>AVERAGE(H8:H18)</f>
        <v>-5.7921181818181822</v>
      </c>
      <c r="I20" s="88"/>
      <c r="J20" s="89">
        <f>AVERAGE(J8:J18)</f>
        <v>-8.3530545454545475</v>
      </c>
      <c r="K20" s="88"/>
      <c r="L20" s="89">
        <f>AVERAGE(L8:L18)</f>
        <v>-3.6544272727272729</v>
      </c>
      <c r="M20" s="88"/>
      <c r="N20" s="89">
        <f>AVERAGE(N8:N18)</f>
        <v>16.678354545454546</v>
      </c>
      <c r="O20" s="88"/>
      <c r="P20" s="89">
        <f>AVERAGE(P8:P18)</f>
        <v>15.466581818181817</v>
      </c>
      <c r="Q20" s="88"/>
      <c r="R20" s="89">
        <f>AVERAGE(R8:R18)</f>
        <v>4.8682272727272728</v>
      </c>
      <c r="S20" s="90"/>
    </row>
    <row r="21" spans="1:19" x14ac:dyDescent="0.3">
      <c r="A21" s="87" t="s">
        <v>28</v>
      </c>
      <c r="B21" s="88"/>
      <c r="C21" s="88"/>
      <c r="D21" s="89">
        <f>MIN(D8:D18)</f>
        <v>-69.787800000000004</v>
      </c>
      <c r="E21" s="88"/>
      <c r="F21" s="89">
        <f>MIN(F8:F18)</f>
        <v>-18.2636</v>
      </c>
      <c r="G21" s="88"/>
      <c r="H21" s="89">
        <f>MIN(H8:H18)</f>
        <v>-7.6898999999999997</v>
      </c>
      <c r="I21" s="88"/>
      <c r="J21" s="89">
        <f>MIN(J8:J18)</f>
        <v>-16.721900000000002</v>
      </c>
      <c r="K21" s="88"/>
      <c r="L21" s="89">
        <f>MIN(L8:L18)</f>
        <v>-10.4268</v>
      </c>
      <c r="M21" s="88"/>
      <c r="N21" s="89">
        <f>MIN(N8:N18)</f>
        <v>14.7494</v>
      </c>
      <c r="O21" s="88"/>
      <c r="P21" s="89">
        <f>MIN(P8:P18)</f>
        <v>13.532400000000001</v>
      </c>
      <c r="Q21" s="88"/>
      <c r="R21" s="89">
        <f>MIN(R8:R18)</f>
        <v>3.1036999999999999</v>
      </c>
      <c r="S21" s="90"/>
    </row>
    <row r="22" spans="1:19" ht="15" thickBot="1" x14ac:dyDescent="0.35">
      <c r="A22" s="91" t="s">
        <v>29</v>
      </c>
      <c r="B22" s="92"/>
      <c r="C22" s="92"/>
      <c r="D22" s="93">
        <f>MAX(D8:D18)</f>
        <v>2.2545000000000002</v>
      </c>
      <c r="E22" s="92"/>
      <c r="F22" s="93">
        <f>MAX(F8:F18)</f>
        <v>11.778499999999999</v>
      </c>
      <c r="G22" s="92"/>
      <c r="H22" s="93">
        <f>MAX(H8:H18)</f>
        <v>-3.3889</v>
      </c>
      <c r="I22" s="92"/>
      <c r="J22" s="93">
        <f>MAX(J8:J18)</f>
        <v>-6.1546000000000003</v>
      </c>
      <c r="K22" s="92"/>
      <c r="L22" s="93">
        <f>MAX(L8:L18)</f>
        <v>-2.3071000000000002</v>
      </c>
      <c r="M22" s="92"/>
      <c r="N22" s="93">
        <f>MAX(N8:N18)</f>
        <v>18.510300000000001</v>
      </c>
      <c r="O22" s="92"/>
      <c r="P22" s="93">
        <f>MAX(P8:P18)</f>
        <v>17.9057</v>
      </c>
      <c r="Q22" s="92"/>
      <c r="R22" s="93">
        <f>MAX(R8:R18)</f>
        <v>6.8502999999999998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44393</v>
      </c>
      <c r="C8" s="65">
        <f>VLOOKUP($A8,'Return Data'!$B$7:$R$2843,4,0)</f>
        <v>16.5867</v>
      </c>
      <c r="D8" s="65">
        <f>VLOOKUP($A8,'Return Data'!$B$7:$R$2843,9,0)</f>
        <v>6.6821999999999999</v>
      </c>
      <c r="E8" s="66">
        <f t="shared" ref="E8:E27" si="0">RANK(D8,D$8:D$27,0)</f>
        <v>9</v>
      </c>
      <c r="F8" s="65">
        <f>VLOOKUP($A8,'Return Data'!$B$7:$R$2843,10,0)</f>
        <v>7.8628</v>
      </c>
      <c r="G8" s="66">
        <f t="shared" ref="G8:G27" si="1">RANK(F8,F$8:F$27,0)</f>
        <v>11</v>
      </c>
      <c r="H8" s="65">
        <f>VLOOKUP($A8,'Return Data'!$B$7:$R$2843,11,0)</f>
        <v>8.3986000000000001</v>
      </c>
      <c r="I8" s="66">
        <f t="shared" ref="I8:I27" si="2">RANK(H8,H$8:H$27,0)</f>
        <v>7</v>
      </c>
      <c r="J8" s="65">
        <f>VLOOKUP($A8,'Return Data'!$B$7:$R$2843,12,0)</f>
        <v>8.8274000000000008</v>
      </c>
      <c r="K8" s="66">
        <f t="shared" ref="K8:K27" si="3">RANK(J8,J$8:J$27,0)</f>
        <v>7</v>
      </c>
      <c r="L8" s="65">
        <f>VLOOKUP($A8,'Return Data'!$B$7:$R$2843,13,0)</f>
        <v>10.0724</v>
      </c>
      <c r="M8" s="66">
        <f t="shared" ref="M8:M27" si="4">RANK(L8,L$8:L$27,0)</f>
        <v>6</v>
      </c>
      <c r="N8" s="65">
        <f>VLOOKUP($A8,'Return Data'!$B$7:$R$2843,17,0)</f>
        <v>6.9059999999999997</v>
      </c>
      <c r="O8" s="66">
        <f>RANK(N8,N$8:N$27,0)</f>
        <v>8</v>
      </c>
      <c r="P8" s="65">
        <f>VLOOKUP($A8,'Return Data'!$B$7:$R$2843,14,0)</f>
        <v>7.0251999999999999</v>
      </c>
      <c r="Q8" s="66">
        <f>RANK(P8,P$8:P$27,0)</f>
        <v>7</v>
      </c>
      <c r="R8" s="65">
        <f>VLOOKUP($A8,'Return Data'!$B$7:$R$2843,16,0)</f>
        <v>8.4177999999999997</v>
      </c>
      <c r="S8" s="67">
        <f t="shared" ref="S8:S27" si="5">RANK(R8,R$8:R$27,0)</f>
        <v>6</v>
      </c>
    </row>
    <row r="9" spans="1:19" x14ac:dyDescent="0.3">
      <c r="A9" s="82" t="s">
        <v>654</v>
      </c>
      <c r="B9" s="64">
        <f>VLOOKUP($A9,'Return Data'!$B$7:$R$2843,3,0)</f>
        <v>44393</v>
      </c>
      <c r="C9" s="65">
        <f>VLOOKUP($A9,'Return Data'!$B$7:$R$2843,4,0)</f>
        <v>0.41570000000000001</v>
      </c>
      <c r="D9" s="65">
        <f>VLOOKUP($A9,'Return Data'!$B$7:$R$2843,9,0)</f>
        <v>0</v>
      </c>
      <c r="E9" s="66">
        <f t="shared" si="0"/>
        <v>19</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-15.3546</v>
      </c>
      <c r="S9" s="67">
        <f t="shared" si="5"/>
        <v>19</v>
      </c>
    </row>
    <row r="10" spans="1:19" x14ac:dyDescent="0.3">
      <c r="A10" s="82" t="s">
        <v>656</v>
      </c>
      <c r="B10" s="64">
        <f>VLOOKUP($A10,'Return Data'!$B$7:$R$2843,3,0)</f>
        <v>44393</v>
      </c>
      <c r="C10" s="65">
        <f>VLOOKUP($A10,'Return Data'!$B$7:$R$2843,4,0)</f>
        <v>18.0197</v>
      </c>
      <c r="D10" s="65">
        <f>VLOOKUP($A10,'Return Data'!$B$7:$R$2843,9,0)</f>
        <v>6.7759</v>
      </c>
      <c r="E10" s="66">
        <f t="shared" si="0"/>
        <v>8</v>
      </c>
      <c r="F10" s="65">
        <f>VLOOKUP($A10,'Return Data'!$B$7:$R$2843,10,0)</f>
        <v>8.1117000000000008</v>
      </c>
      <c r="G10" s="66">
        <f t="shared" si="1"/>
        <v>10</v>
      </c>
      <c r="H10" s="65">
        <f>VLOOKUP($A10,'Return Data'!$B$7:$R$2843,11,0)</f>
        <v>7.9358000000000004</v>
      </c>
      <c r="I10" s="66">
        <f t="shared" si="2"/>
        <v>9</v>
      </c>
      <c r="J10" s="65">
        <f>VLOOKUP($A10,'Return Data'!$B$7:$R$2843,12,0)</f>
        <v>8.3840000000000003</v>
      </c>
      <c r="K10" s="66">
        <f t="shared" si="3"/>
        <v>9</v>
      </c>
      <c r="L10" s="65">
        <f>VLOOKUP($A10,'Return Data'!$B$7:$R$2843,13,0)</f>
        <v>8.7995000000000001</v>
      </c>
      <c r="M10" s="66">
        <f t="shared" si="4"/>
        <v>9</v>
      </c>
      <c r="N10" s="65">
        <f>VLOOKUP($A10,'Return Data'!$B$7:$R$2843,17,0)</f>
        <v>8.8979999999999997</v>
      </c>
      <c r="O10" s="66">
        <f t="shared" ref="O10:O22" si="6">RANK(N10,N$8:N$27,0)</f>
        <v>3</v>
      </c>
      <c r="P10" s="65">
        <f>VLOOKUP($A10,'Return Data'!$B$7:$R$2843,14,0)</f>
        <v>7.6954000000000002</v>
      </c>
      <c r="Q10" s="66">
        <f t="shared" ref="Q10:Q22" si="7">RANK(P10,P$8:P$27,0)</f>
        <v>6</v>
      </c>
      <c r="R10" s="65">
        <f>VLOOKUP($A10,'Return Data'!$B$7:$R$2843,16,0)</f>
        <v>8.7658000000000005</v>
      </c>
      <c r="S10" s="67">
        <f t="shared" si="5"/>
        <v>5</v>
      </c>
    </row>
    <row r="11" spans="1:19" x14ac:dyDescent="0.3">
      <c r="A11" s="82" t="s">
        <v>660</v>
      </c>
      <c r="B11" s="64">
        <f>VLOOKUP($A11,'Return Data'!$B$7:$R$2843,3,0)</f>
        <v>44393</v>
      </c>
      <c r="C11" s="65">
        <f>VLOOKUP($A11,'Return Data'!$B$7:$R$2843,4,0)</f>
        <v>16.822399999999998</v>
      </c>
      <c r="D11" s="65">
        <f>VLOOKUP($A11,'Return Data'!$B$7:$R$2843,9,0)</f>
        <v>4.7266000000000004</v>
      </c>
      <c r="E11" s="66">
        <f t="shared" si="0"/>
        <v>16</v>
      </c>
      <c r="F11" s="65">
        <f>VLOOKUP($A11,'Return Data'!$B$7:$R$2843,10,0)</f>
        <v>5.4398999999999997</v>
      </c>
      <c r="G11" s="66">
        <f t="shared" si="1"/>
        <v>16</v>
      </c>
      <c r="H11" s="65">
        <f>VLOOKUP($A11,'Return Data'!$B$7:$R$2843,11,0)</f>
        <v>15.13</v>
      </c>
      <c r="I11" s="66">
        <f t="shared" si="2"/>
        <v>3</v>
      </c>
      <c r="J11" s="65">
        <f>VLOOKUP($A11,'Return Data'!$B$7:$R$2843,12,0)</f>
        <v>13.7643</v>
      </c>
      <c r="K11" s="66">
        <f t="shared" si="3"/>
        <v>3</v>
      </c>
      <c r="L11" s="65">
        <f>VLOOKUP($A11,'Return Data'!$B$7:$R$2843,13,0)</f>
        <v>14.598699999999999</v>
      </c>
      <c r="M11" s="66">
        <f t="shared" si="4"/>
        <v>2</v>
      </c>
      <c r="N11" s="65">
        <f>VLOOKUP($A11,'Return Data'!$B$7:$R$2843,17,0)</f>
        <v>6.2165999999999997</v>
      </c>
      <c r="O11" s="66">
        <f t="shared" si="6"/>
        <v>9</v>
      </c>
      <c r="P11" s="65">
        <f>VLOOKUP($A11,'Return Data'!$B$7:$R$2843,14,0)</f>
        <v>5.8666999999999998</v>
      </c>
      <c r="Q11" s="66">
        <f t="shared" si="7"/>
        <v>8</v>
      </c>
      <c r="R11" s="65">
        <f>VLOOKUP($A11,'Return Data'!$B$7:$R$2843,16,0)</f>
        <v>8.3545999999999996</v>
      </c>
      <c r="S11" s="67">
        <f t="shared" si="5"/>
        <v>7</v>
      </c>
    </row>
    <row r="12" spans="1:19" x14ac:dyDescent="0.3">
      <c r="A12" s="82" t="s">
        <v>662</v>
      </c>
      <c r="B12" s="64">
        <f>VLOOKUP($A12,'Return Data'!$B$7:$R$2843,3,0)</f>
        <v>44393</v>
      </c>
      <c r="C12" s="65">
        <f>VLOOKUP($A12,'Return Data'!$B$7:$R$2843,4,0)</f>
        <v>4.3247</v>
      </c>
      <c r="D12" s="65">
        <f>VLOOKUP($A12,'Return Data'!$B$7:$R$2843,9,0)</f>
        <v>8.2422000000000004</v>
      </c>
      <c r="E12" s="66">
        <f t="shared" si="0"/>
        <v>6</v>
      </c>
      <c r="F12" s="65">
        <f>VLOOKUP($A12,'Return Data'!$B$7:$R$2843,10,0)</f>
        <v>13.7956</v>
      </c>
      <c r="G12" s="66">
        <f t="shared" si="1"/>
        <v>2</v>
      </c>
      <c r="H12" s="65">
        <f>VLOOKUP($A12,'Return Data'!$B$7:$R$2843,11,0)</f>
        <v>15.4642</v>
      </c>
      <c r="I12" s="66">
        <f t="shared" si="2"/>
        <v>2</v>
      </c>
      <c r="J12" s="65">
        <f>VLOOKUP($A12,'Return Data'!$B$7:$R$2843,12,0)</f>
        <v>12.106999999999999</v>
      </c>
      <c r="K12" s="66">
        <f t="shared" si="3"/>
        <v>4</v>
      </c>
      <c r="L12" s="65">
        <f>VLOOKUP($A12,'Return Data'!$B$7:$R$2843,13,0)</f>
        <v>14.404</v>
      </c>
      <c r="M12" s="66">
        <f t="shared" si="4"/>
        <v>3</v>
      </c>
      <c r="N12" s="65">
        <f>VLOOKUP($A12,'Return Data'!$B$7:$R$2843,17,0)</f>
        <v>-22.0396</v>
      </c>
      <c r="O12" s="66">
        <f t="shared" si="6"/>
        <v>17</v>
      </c>
      <c r="P12" s="65">
        <f>VLOOKUP($A12,'Return Data'!$B$7:$R$2843,14,0)</f>
        <v>-31.837800000000001</v>
      </c>
      <c r="Q12" s="66">
        <f t="shared" si="7"/>
        <v>17</v>
      </c>
      <c r="R12" s="65">
        <f>VLOOKUP($A12,'Return Data'!$B$7:$R$2843,16,0)</f>
        <v>-12.300700000000001</v>
      </c>
      <c r="S12" s="67">
        <f t="shared" si="5"/>
        <v>17</v>
      </c>
    </row>
    <row r="13" spans="1:19" x14ac:dyDescent="0.3">
      <c r="A13" s="82" t="s">
        <v>664</v>
      </c>
      <c r="B13" s="64">
        <f>VLOOKUP($A13,'Return Data'!$B$7:$R$2843,3,0)</f>
        <v>44393</v>
      </c>
      <c r="C13" s="65">
        <f>VLOOKUP($A13,'Return Data'!$B$7:$R$2843,4,0)</f>
        <v>32.377000000000002</v>
      </c>
      <c r="D13" s="65">
        <f>VLOOKUP($A13,'Return Data'!$B$7:$R$2843,9,0)</f>
        <v>3.5312999999999999</v>
      </c>
      <c r="E13" s="66">
        <f t="shared" si="0"/>
        <v>18</v>
      </c>
      <c r="F13" s="65">
        <f>VLOOKUP($A13,'Return Data'!$B$7:$R$2843,10,0)</f>
        <v>4.8776999999999999</v>
      </c>
      <c r="G13" s="66">
        <f t="shared" si="1"/>
        <v>18</v>
      </c>
      <c r="H13" s="65">
        <f>VLOOKUP($A13,'Return Data'!$B$7:$R$2843,11,0)</f>
        <v>4.8825000000000003</v>
      </c>
      <c r="I13" s="66">
        <f t="shared" si="2"/>
        <v>16</v>
      </c>
      <c r="J13" s="65">
        <f>VLOOKUP($A13,'Return Data'!$B$7:$R$2843,12,0)</f>
        <v>4.8825000000000003</v>
      </c>
      <c r="K13" s="66">
        <f t="shared" si="3"/>
        <v>16</v>
      </c>
      <c r="L13" s="65">
        <f>VLOOKUP($A13,'Return Data'!$B$7:$R$2843,13,0)</f>
        <v>6.6414999999999997</v>
      </c>
      <c r="M13" s="66">
        <f t="shared" si="4"/>
        <v>14</v>
      </c>
      <c r="N13" s="65">
        <f>VLOOKUP($A13,'Return Data'!$B$7:$R$2843,17,0)</f>
        <v>5.0385</v>
      </c>
      <c r="O13" s="66">
        <f t="shared" si="6"/>
        <v>10</v>
      </c>
      <c r="P13" s="65">
        <f>VLOOKUP($A13,'Return Data'!$B$7:$R$2843,14,0)</f>
        <v>2.8369</v>
      </c>
      <c r="Q13" s="66">
        <f t="shared" si="7"/>
        <v>14</v>
      </c>
      <c r="R13" s="65">
        <f>VLOOKUP($A13,'Return Data'!$B$7:$R$2843,16,0)</f>
        <v>6.9749999999999996</v>
      </c>
      <c r="S13" s="67">
        <f t="shared" si="5"/>
        <v>13</v>
      </c>
    </row>
    <row r="14" spans="1:19" x14ac:dyDescent="0.3">
      <c r="A14" s="82" t="s">
        <v>667</v>
      </c>
      <c r="B14" s="64">
        <f>VLOOKUP($A14,'Return Data'!$B$7:$R$2843,3,0)</f>
        <v>44393</v>
      </c>
      <c r="C14" s="65">
        <f>VLOOKUP($A14,'Return Data'!$B$7:$R$2843,4,0)</f>
        <v>22.2896</v>
      </c>
      <c r="D14" s="65">
        <f>VLOOKUP($A14,'Return Data'!$B$7:$R$2843,9,0)</f>
        <v>-18.348700000000001</v>
      </c>
      <c r="E14" s="66">
        <f t="shared" si="0"/>
        <v>20</v>
      </c>
      <c r="F14" s="65">
        <f>VLOOKUP($A14,'Return Data'!$B$7:$R$2843,10,0)</f>
        <v>0.89629999999999999</v>
      </c>
      <c r="G14" s="66">
        <f t="shared" si="1"/>
        <v>19</v>
      </c>
      <c r="H14" s="65">
        <f>VLOOKUP($A14,'Return Data'!$B$7:$R$2843,11,0)</f>
        <v>9.3293999999999997</v>
      </c>
      <c r="I14" s="66">
        <f t="shared" si="2"/>
        <v>4</v>
      </c>
      <c r="J14" s="65">
        <f>VLOOKUP($A14,'Return Data'!$B$7:$R$2843,12,0)</f>
        <v>14.5631</v>
      </c>
      <c r="K14" s="66">
        <f t="shared" si="3"/>
        <v>2</v>
      </c>
      <c r="L14" s="65">
        <f>VLOOKUP($A14,'Return Data'!$B$7:$R$2843,13,0)</f>
        <v>11.8855</v>
      </c>
      <c r="M14" s="66">
        <f t="shared" si="4"/>
        <v>4</v>
      </c>
      <c r="N14" s="65">
        <f>VLOOKUP($A14,'Return Data'!$B$7:$R$2843,17,0)</f>
        <v>3.4803999999999999</v>
      </c>
      <c r="O14" s="66">
        <f t="shared" si="6"/>
        <v>13</v>
      </c>
      <c r="P14" s="65">
        <f>VLOOKUP($A14,'Return Data'!$B$7:$R$2843,14,0)</f>
        <v>5.1723999999999997</v>
      </c>
      <c r="Q14" s="66">
        <f t="shared" si="7"/>
        <v>9</v>
      </c>
      <c r="R14" s="65">
        <f>VLOOKUP($A14,'Return Data'!$B$7:$R$2843,16,0)</f>
        <v>8.2527000000000008</v>
      </c>
      <c r="S14" s="67">
        <f t="shared" si="5"/>
        <v>8</v>
      </c>
    </row>
    <row r="15" spans="1:19" x14ac:dyDescent="0.3">
      <c r="A15" s="82" t="s">
        <v>675</v>
      </c>
      <c r="B15" s="64">
        <f>VLOOKUP($A15,'Return Data'!$B$7:$R$2843,3,0)</f>
        <v>44393</v>
      </c>
      <c r="C15" s="65">
        <f>VLOOKUP($A15,'Return Data'!$B$7:$R$2843,4,0)</f>
        <v>19.808299999999999</v>
      </c>
      <c r="D15" s="65">
        <f>VLOOKUP($A15,'Return Data'!$B$7:$R$2843,9,0)</f>
        <v>8.5792999999999999</v>
      </c>
      <c r="E15" s="66">
        <f t="shared" si="0"/>
        <v>5</v>
      </c>
      <c r="F15" s="65">
        <f>VLOOKUP($A15,'Return Data'!$B$7:$R$2843,10,0)</f>
        <v>11.4079</v>
      </c>
      <c r="G15" s="66">
        <f t="shared" si="1"/>
        <v>3</v>
      </c>
      <c r="H15" s="65">
        <f>VLOOKUP($A15,'Return Data'!$B$7:$R$2843,11,0)</f>
        <v>8.5361999999999991</v>
      </c>
      <c r="I15" s="66">
        <f t="shared" si="2"/>
        <v>6</v>
      </c>
      <c r="J15" s="65">
        <f>VLOOKUP($A15,'Return Data'!$B$7:$R$2843,12,0)</f>
        <v>10.1432</v>
      </c>
      <c r="K15" s="66">
        <f t="shared" si="3"/>
        <v>6</v>
      </c>
      <c r="L15" s="65">
        <f>VLOOKUP($A15,'Return Data'!$B$7:$R$2843,13,0)</f>
        <v>10.2593</v>
      </c>
      <c r="M15" s="66">
        <f t="shared" si="4"/>
        <v>5</v>
      </c>
      <c r="N15" s="65">
        <f>VLOOKUP($A15,'Return Data'!$B$7:$R$2843,17,0)</f>
        <v>9.9735999999999994</v>
      </c>
      <c r="O15" s="66">
        <f t="shared" si="6"/>
        <v>1</v>
      </c>
      <c r="P15" s="65">
        <f>VLOOKUP($A15,'Return Data'!$B$7:$R$2843,14,0)</f>
        <v>9.6151</v>
      </c>
      <c r="Q15" s="66">
        <f t="shared" si="7"/>
        <v>1</v>
      </c>
      <c r="R15" s="65">
        <f>VLOOKUP($A15,'Return Data'!$B$7:$R$2843,16,0)</f>
        <v>9.7943999999999996</v>
      </c>
      <c r="S15" s="67">
        <f t="shared" si="5"/>
        <v>1</v>
      </c>
    </row>
    <row r="16" spans="1:19" x14ac:dyDescent="0.3">
      <c r="A16" s="82" t="s">
        <v>677</v>
      </c>
      <c r="B16" s="64">
        <f>VLOOKUP($A16,'Return Data'!$B$7:$R$2843,3,0)</f>
        <v>44393</v>
      </c>
      <c r="C16" s="65">
        <f>VLOOKUP($A16,'Return Data'!$B$7:$R$2843,4,0)</f>
        <v>26.030899999999999</v>
      </c>
      <c r="D16" s="65">
        <f>VLOOKUP($A16,'Return Data'!$B$7:$R$2843,9,0)</f>
        <v>7.7896000000000001</v>
      </c>
      <c r="E16" s="66">
        <f t="shared" si="0"/>
        <v>7</v>
      </c>
      <c r="F16" s="65">
        <f>VLOOKUP($A16,'Return Data'!$B$7:$R$2843,10,0)</f>
        <v>10.966900000000001</v>
      </c>
      <c r="G16" s="66">
        <f t="shared" si="1"/>
        <v>6</v>
      </c>
      <c r="H16" s="65">
        <f>VLOOKUP($A16,'Return Data'!$B$7:$R$2843,11,0)</f>
        <v>7.9721000000000002</v>
      </c>
      <c r="I16" s="66">
        <f t="shared" si="2"/>
        <v>8</v>
      </c>
      <c r="J16" s="65">
        <f>VLOOKUP($A16,'Return Data'!$B$7:$R$2843,12,0)</f>
        <v>8.4941999999999993</v>
      </c>
      <c r="K16" s="66">
        <f t="shared" si="3"/>
        <v>8</v>
      </c>
      <c r="L16" s="65">
        <f>VLOOKUP($A16,'Return Data'!$B$7:$R$2843,13,0)</f>
        <v>8.7903000000000002</v>
      </c>
      <c r="M16" s="66">
        <f t="shared" si="4"/>
        <v>10</v>
      </c>
      <c r="N16" s="65">
        <f>VLOOKUP($A16,'Return Data'!$B$7:$R$2843,17,0)</f>
        <v>9.7668999999999997</v>
      </c>
      <c r="O16" s="66">
        <f t="shared" si="6"/>
        <v>2</v>
      </c>
      <c r="P16" s="65">
        <f>VLOOKUP($A16,'Return Data'!$B$7:$R$2843,14,0)</f>
        <v>9.5086999999999993</v>
      </c>
      <c r="Q16" s="66">
        <f t="shared" si="7"/>
        <v>2</v>
      </c>
      <c r="R16" s="65">
        <f>VLOOKUP($A16,'Return Data'!$B$7:$R$2843,16,0)</f>
        <v>9.4982000000000006</v>
      </c>
      <c r="S16" s="67">
        <f t="shared" si="5"/>
        <v>2</v>
      </c>
    </row>
    <row r="17" spans="1:19" x14ac:dyDescent="0.3">
      <c r="A17" s="82" t="s">
        <v>679</v>
      </c>
      <c r="B17" s="64">
        <f>VLOOKUP($A17,'Return Data'!$B$7:$R$2843,3,0)</f>
        <v>44393</v>
      </c>
      <c r="C17" s="65">
        <f>VLOOKUP($A17,'Return Data'!$B$7:$R$2843,4,0)</f>
        <v>14.3531</v>
      </c>
      <c r="D17" s="65">
        <f>VLOOKUP($A17,'Return Data'!$B$7:$R$2843,9,0)</f>
        <v>11.967000000000001</v>
      </c>
      <c r="E17" s="66">
        <f t="shared" si="0"/>
        <v>2</v>
      </c>
      <c r="F17" s="65">
        <f>VLOOKUP($A17,'Return Data'!$B$7:$R$2843,10,0)</f>
        <v>9.9548000000000005</v>
      </c>
      <c r="G17" s="66">
        <f t="shared" si="1"/>
        <v>7</v>
      </c>
      <c r="H17" s="65">
        <f>VLOOKUP($A17,'Return Data'!$B$7:$R$2843,11,0)</f>
        <v>5.8438999999999997</v>
      </c>
      <c r="I17" s="66">
        <f t="shared" si="2"/>
        <v>12</v>
      </c>
      <c r="J17" s="65">
        <f>VLOOKUP($A17,'Return Data'!$B$7:$R$2843,12,0)</f>
        <v>7.9713000000000003</v>
      </c>
      <c r="K17" s="66">
        <f t="shared" si="3"/>
        <v>11</v>
      </c>
      <c r="L17" s="65">
        <f>VLOOKUP($A17,'Return Data'!$B$7:$R$2843,13,0)</f>
        <v>8.9039000000000001</v>
      </c>
      <c r="M17" s="66">
        <f t="shared" si="4"/>
        <v>8</v>
      </c>
      <c r="N17" s="65">
        <f>VLOOKUP($A17,'Return Data'!$B$7:$R$2843,17,0)</f>
        <v>-0.72399999999999998</v>
      </c>
      <c r="O17" s="66">
        <f t="shared" si="6"/>
        <v>15</v>
      </c>
      <c r="P17" s="65">
        <f>VLOOKUP($A17,'Return Data'!$B$7:$R$2843,14,0)</f>
        <v>-0.3584</v>
      </c>
      <c r="Q17" s="66">
        <f t="shared" si="7"/>
        <v>15</v>
      </c>
      <c r="R17" s="65">
        <f>VLOOKUP($A17,'Return Data'!$B$7:$R$2843,16,0)</f>
        <v>5.0218999999999996</v>
      </c>
      <c r="S17" s="67">
        <f t="shared" si="5"/>
        <v>15</v>
      </c>
    </row>
    <row r="18" spans="1:19" x14ac:dyDescent="0.3">
      <c r="A18" s="82" t="s">
        <v>680</v>
      </c>
      <c r="B18" s="64">
        <f>VLOOKUP($A18,'Return Data'!$B$7:$R$2843,3,0)</f>
        <v>44393</v>
      </c>
      <c r="C18" s="65">
        <f>VLOOKUP($A18,'Return Data'!$B$7:$R$2843,4,0)</f>
        <v>13.835699999999999</v>
      </c>
      <c r="D18" s="65">
        <f>VLOOKUP($A18,'Return Data'!$B$7:$R$2843,9,0)</f>
        <v>5.5387000000000004</v>
      </c>
      <c r="E18" s="66">
        <f t="shared" si="0"/>
        <v>12</v>
      </c>
      <c r="F18" s="65">
        <f>VLOOKUP($A18,'Return Data'!$B$7:$R$2843,10,0)</f>
        <v>6.6726000000000001</v>
      </c>
      <c r="G18" s="66">
        <f t="shared" si="1"/>
        <v>13</v>
      </c>
      <c r="H18" s="65">
        <f>VLOOKUP($A18,'Return Data'!$B$7:$R$2843,11,0)</f>
        <v>5.0677000000000003</v>
      </c>
      <c r="I18" s="66">
        <f t="shared" si="2"/>
        <v>15</v>
      </c>
      <c r="J18" s="65">
        <f>VLOOKUP($A18,'Return Data'!$B$7:$R$2843,12,0)</f>
        <v>5.8952999999999998</v>
      </c>
      <c r="K18" s="66">
        <f t="shared" si="3"/>
        <v>14</v>
      </c>
      <c r="L18" s="65">
        <f>VLOOKUP($A18,'Return Data'!$B$7:$R$2843,13,0)</f>
        <v>5.8575999999999997</v>
      </c>
      <c r="M18" s="66">
        <f t="shared" si="4"/>
        <v>16</v>
      </c>
      <c r="N18" s="65">
        <f>VLOOKUP($A18,'Return Data'!$B$7:$R$2843,17,0)</f>
        <v>7.4579000000000004</v>
      </c>
      <c r="O18" s="66">
        <f t="shared" si="6"/>
        <v>7</v>
      </c>
      <c r="P18" s="65">
        <f>VLOOKUP($A18,'Return Data'!$B$7:$R$2843,14,0)</f>
        <v>8.1864000000000008</v>
      </c>
      <c r="Q18" s="66">
        <f t="shared" si="7"/>
        <v>4</v>
      </c>
      <c r="R18" s="65">
        <f>VLOOKUP($A18,'Return Data'!$B$7:$R$2843,16,0)</f>
        <v>7.7076000000000002</v>
      </c>
      <c r="S18" s="67">
        <f t="shared" si="5"/>
        <v>9</v>
      </c>
    </row>
    <row r="19" spans="1:19" x14ac:dyDescent="0.3">
      <c r="A19" s="82" t="s">
        <v>683</v>
      </c>
      <c r="B19" s="64">
        <f>VLOOKUP($A19,'Return Data'!$B$7:$R$2843,3,0)</f>
        <v>44393</v>
      </c>
      <c r="C19" s="65">
        <f>VLOOKUP($A19,'Return Data'!$B$7:$R$2843,4,0)</f>
        <v>1553.7183</v>
      </c>
      <c r="D19" s="65">
        <f>VLOOKUP($A19,'Return Data'!$B$7:$R$2843,9,0)</f>
        <v>4.5987</v>
      </c>
      <c r="E19" s="66">
        <f t="shared" si="0"/>
        <v>17</v>
      </c>
      <c r="F19" s="65">
        <f>VLOOKUP($A19,'Return Data'!$B$7:$R$2843,10,0)</f>
        <v>5.7332999999999998</v>
      </c>
      <c r="G19" s="66">
        <f t="shared" si="1"/>
        <v>15</v>
      </c>
      <c r="H19" s="65">
        <f>VLOOKUP($A19,'Return Data'!$B$7:$R$2843,11,0)</f>
        <v>4.4283999999999999</v>
      </c>
      <c r="I19" s="66">
        <f t="shared" si="2"/>
        <v>17</v>
      </c>
      <c r="J19" s="65">
        <f>VLOOKUP($A19,'Return Data'!$B$7:$R$2843,12,0)</f>
        <v>4.1207000000000003</v>
      </c>
      <c r="K19" s="66">
        <f t="shared" si="3"/>
        <v>17</v>
      </c>
      <c r="L19" s="65">
        <f>VLOOKUP($A19,'Return Data'!$B$7:$R$2843,13,0)</f>
        <v>4.6967999999999996</v>
      </c>
      <c r="M19" s="66">
        <f t="shared" si="4"/>
        <v>17</v>
      </c>
      <c r="N19" s="65">
        <f>VLOOKUP($A19,'Return Data'!$B$7:$R$2843,17,0)</f>
        <v>7.4608999999999996</v>
      </c>
      <c r="O19" s="66">
        <f t="shared" si="6"/>
        <v>6</v>
      </c>
      <c r="P19" s="65">
        <f>VLOOKUP($A19,'Return Data'!$B$7:$R$2843,14,0)</f>
        <v>2.911</v>
      </c>
      <c r="Q19" s="66">
        <f t="shared" si="7"/>
        <v>13</v>
      </c>
      <c r="R19" s="65">
        <f>VLOOKUP($A19,'Return Data'!$B$7:$R$2843,16,0)</f>
        <v>6.6257999999999999</v>
      </c>
      <c r="S19" s="67">
        <f t="shared" si="5"/>
        <v>14</v>
      </c>
    </row>
    <row r="20" spans="1:19" x14ac:dyDescent="0.3">
      <c r="A20" s="82" t="s">
        <v>685</v>
      </c>
      <c r="B20" s="64">
        <f>VLOOKUP($A20,'Return Data'!$B$7:$R$2843,3,0)</f>
        <v>44393</v>
      </c>
      <c r="C20" s="65">
        <f>VLOOKUP($A20,'Return Data'!$B$7:$R$2843,4,0)</f>
        <v>25.814900000000002</v>
      </c>
      <c r="D20" s="65">
        <f>VLOOKUP($A20,'Return Data'!$B$7:$R$2843,9,0)</f>
        <v>4.8975999999999997</v>
      </c>
      <c r="E20" s="66">
        <f t="shared" si="0"/>
        <v>14</v>
      </c>
      <c r="F20" s="65">
        <f>VLOOKUP($A20,'Return Data'!$B$7:$R$2843,10,0)</f>
        <v>8.5078999999999994</v>
      </c>
      <c r="G20" s="66">
        <f t="shared" si="1"/>
        <v>8</v>
      </c>
      <c r="H20" s="65">
        <f>VLOOKUP($A20,'Return Data'!$B$7:$R$2843,11,0)</f>
        <v>6.5511999999999997</v>
      </c>
      <c r="I20" s="66">
        <f t="shared" si="2"/>
        <v>10</v>
      </c>
      <c r="J20" s="65">
        <f>VLOOKUP($A20,'Return Data'!$B$7:$R$2843,12,0)</f>
        <v>8.0969999999999995</v>
      </c>
      <c r="K20" s="66">
        <f t="shared" si="3"/>
        <v>10</v>
      </c>
      <c r="L20" s="65">
        <f>VLOOKUP($A20,'Return Data'!$B$7:$R$2843,13,0)</f>
        <v>7.5231000000000003</v>
      </c>
      <c r="M20" s="66">
        <f t="shared" si="4"/>
        <v>12</v>
      </c>
      <c r="N20" s="65">
        <f>VLOOKUP($A20,'Return Data'!$B$7:$R$2843,17,0)</f>
        <v>7.9553000000000003</v>
      </c>
      <c r="O20" s="66">
        <f t="shared" si="6"/>
        <v>5</v>
      </c>
      <c r="P20" s="65">
        <f>VLOOKUP($A20,'Return Data'!$B$7:$R$2843,14,0)</f>
        <v>8.2584</v>
      </c>
      <c r="Q20" s="66">
        <f t="shared" si="7"/>
        <v>3</v>
      </c>
      <c r="R20" s="65">
        <f>VLOOKUP($A20,'Return Data'!$B$7:$R$2843,16,0)</f>
        <v>9.0989000000000004</v>
      </c>
      <c r="S20" s="67">
        <f t="shared" si="5"/>
        <v>4</v>
      </c>
    </row>
    <row r="21" spans="1:19" x14ac:dyDescent="0.3">
      <c r="A21" s="82" t="s">
        <v>687</v>
      </c>
      <c r="B21" s="64">
        <f>VLOOKUP($A21,'Return Data'!$B$7:$R$2843,3,0)</f>
        <v>44393</v>
      </c>
      <c r="C21" s="65">
        <f>VLOOKUP($A21,'Return Data'!$B$7:$R$2843,4,0)</f>
        <v>23.7685</v>
      </c>
      <c r="D21" s="65">
        <f>VLOOKUP($A21,'Return Data'!$B$7:$R$2843,9,0)</f>
        <v>4.8308</v>
      </c>
      <c r="E21" s="66">
        <f t="shared" si="0"/>
        <v>15</v>
      </c>
      <c r="F21" s="65">
        <f>VLOOKUP($A21,'Return Data'!$B$7:$R$2843,10,0)</f>
        <v>5.7514000000000003</v>
      </c>
      <c r="G21" s="66">
        <f t="shared" si="1"/>
        <v>14</v>
      </c>
      <c r="H21" s="65">
        <f>VLOOKUP($A21,'Return Data'!$B$7:$R$2843,11,0)</f>
        <v>5.1155999999999997</v>
      </c>
      <c r="I21" s="66">
        <f t="shared" si="2"/>
        <v>14</v>
      </c>
      <c r="J21" s="65">
        <f>VLOOKUP($A21,'Return Data'!$B$7:$R$2843,12,0)</f>
        <v>5.1580000000000004</v>
      </c>
      <c r="K21" s="66">
        <f t="shared" si="3"/>
        <v>15</v>
      </c>
      <c r="L21" s="65">
        <f>VLOOKUP($A21,'Return Data'!$B$7:$R$2843,13,0)</f>
        <v>6.8612000000000002</v>
      </c>
      <c r="M21" s="66">
        <f t="shared" si="4"/>
        <v>13</v>
      </c>
      <c r="N21" s="65">
        <f>VLOOKUP($A21,'Return Data'!$B$7:$R$2843,17,0)</f>
        <v>4.5640999999999998</v>
      </c>
      <c r="O21" s="66">
        <f t="shared" si="6"/>
        <v>11</v>
      </c>
      <c r="P21" s="65">
        <f>VLOOKUP($A21,'Return Data'!$B$7:$R$2843,14,0)</f>
        <v>4.9107000000000003</v>
      </c>
      <c r="Q21" s="66">
        <f t="shared" si="7"/>
        <v>10</v>
      </c>
      <c r="R21" s="65">
        <f>VLOOKUP($A21,'Return Data'!$B$7:$R$2843,16,0)</f>
        <v>7.45</v>
      </c>
      <c r="S21" s="67">
        <f t="shared" si="5"/>
        <v>10</v>
      </c>
    </row>
    <row r="22" spans="1:19" x14ac:dyDescent="0.3">
      <c r="A22" s="82" t="s">
        <v>689</v>
      </c>
      <c r="B22" s="64">
        <f>VLOOKUP($A22,'Return Data'!$B$7:$R$2843,3,0)</f>
        <v>44393</v>
      </c>
      <c r="C22" s="65">
        <f>VLOOKUP($A22,'Return Data'!$B$7:$R$2843,4,0)</f>
        <v>28.5396</v>
      </c>
      <c r="D22" s="65">
        <f>VLOOKUP($A22,'Return Data'!$B$7:$R$2843,9,0)</f>
        <v>79.341899999999995</v>
      </c>
      <c r="E22" s="66">
        <f t="shared" si="0"/>
        <v>1</v>
      </c>
      <c r="F22" s="65">
        <f>VLOOKUP($A22,'Return Data'!$B$7:$R$2843,10,0)</f>
        <v>33.092700000000001</v>
      </c>
      <c r="G22" s="66">
        <f t="shared" si="1"/>
        <v>1</v>
      </c>
      <c r="H22" s="65">
        <f>VLOOKUP($A22,'Return Data'!$B$7:$R$2843,11,0)</f>
        <v>20.627700000000001</v>
      </c>
      <c r="I22" s="66">
        <f t="shared" si="2"/>
        <v>1</v>
      </c>
      <c r="J22" s="65">
        <f>VLOOKUP($A22,'Return Data'!$B$7:$R$2843,12,0)</f>
        <v>17.6187</v>
      </c>
      <c r="K22" s="66">
        <f t="shared" si="3"/>
        <v>1</v>
      </c>
      <c r="L22" s="65">
        <f>VLOOKUP($A22,'Return Data'!$B$7:$R$2843,13,0)</f>
        <v>16.0212</v>
      </c>
      <c r="M22" s="66">
        <f t="shared" si="4"/>
        <v>1</v>
      </c>
      <c r="N22" s="65">
        <f>VLOOKUP($A22,'Return Data'!$B$7:$R$2843,17,0)</f>
        <v>3.0876999999999999</v>
      </c>
      <c r="O22" s="66">
        <f t="shared" si="6"/>
        <v>14</v>
      </c>
      <c r="P22" s="65">
        <f>VLOOKUP($A22,'Return Data'!$B$7:$R$2843,14,0)</f>
        <v>3.6217999999999999</v>
      </c>
      <c r="Q22" s="66">
        <f t="shared" si="7"/>
        <v>11</v>
      </c>
      <c r="R22" s="65">
        <f>VLOOKUP($A22,'Return Data'!$B$7:$R$2843,16,0)</f>
        <v>7.4058999999999999</v>
      </c>
      <c r="S22" s="67">
        <f t="shared" si="5"/>
        <v>11</v>
      </c>
    </row>
    <row r="23" spans="1:19" x14ac:dyDescent="0.3">
      <c r="A23" s="82" t="s">
        <v>691</v>
      </c>
      <c r="B23" s="64">
        <f>VLOOKUP($A23,'Return Data'!$B$7:$R$2843,3,0)</f>
        <v>44393</v>
      </c>
      <c r="C23" s="65">
        <f>VLOOKUP($A23,'Return Data'!$B$7:$R$2843,4,0)</f>
        <v>0.12790000000000001</v>
      </c>
      <c r="D23" s="65">
        <f>VLOOKUP($A23,'Return Data'!$B$7:$R$2843,9,0)</f>
        <v>10.5547</v>
      </c>
      <c r="E23" s="66">
        <f t="shared" si="0"/>
        <v>4</v>
      </c>
      <c r="F23" s="65">
        <f>VLOOKUP($A23,'Return Data'!$B$7:$R$2843,10,0)</f>
        <v>11.2849</v>
      </c>
      <c r="G23" s="66">
        <f t="shared" si="1"/>
        <v>4</v>
      </c>
      <c r="H23" s="65">
        <f>VLOOKUP($A23,'Return Data'!$B$7:$R$2843,11,0)</f>
        <v>-40.933599999999998</v>
      </c>
      <c r="I23" s="66">
        <f t="shared" si="2"/>
        <v>20</v>
      </c>
      <c r="J23" s="65">
        <f>VLOOKUP($A23,'Return Data'!$B$7:$R$2843,12,0)</f>
        <v>-24.989000000000001</v>
      </c>
      <c r="K23" s="66">
        <f t="shared" si="3"/>
        <v>20</v>
      </c>
      <c r="L23" s="65">
        <f>VLOOKUP($A23,'Return Data'!$B$7:$R$2843,13,0)</f>
        <v>-20.410699999999999</v>
      </c>
      <c r="M23" s="66">
        <f t="shared" si="4"/>
        <v>20</v>
      </c>
      <c r="N23" s="65"/>
      <c r="O23" s="66"/>
      <c r="P23" s="65"/>
      <c r="Q23" s="66"/>
      <c r="R23" s="65">
        <f>VLOOKUP($A23,'Return Data'!$B$7:$R$2843,16,0)</f>
        <v>-12.6135</v>
      </c>
      <c r="S23" s="67">
        <f t="shared" si="5"/>
        <v>18</v>
      </c>
    </row>
    <row r="24" spans="1:19" x14ac:dyDescent="0.3">
      <c r="A24" s="82" t="s">
        <v>694</v>
      </c>
      <c r="B24" s="64">
        <f>VLOOKUP($A24,'Return Data'!$B$7:$R$2843,3,0)</f>
        <v>44393</v>
      </c>
      <c r="C24" s="65">
        <f>VLOOKUP($A24,'Return Data'!$B$7:$R$2843,4,0)</f>
        <v>16.022600000000001</v>
      </c>
      <c r="D24" s="65">
        <f>VLOOKUP($A24,'Return Data'!$B$7:$R$2843,9,0)</f>
        <v>5.2545000000000002</v>
      </c>
      <c r="E24" s="66">
        <f t="shared" si="0"/>
        <v>13</v>
      </c>
      <c r="F24" s="65">
        <f>VLOOKUP($A24,'Return Data'!$B$7:$R$2843,10,0)</f>
        <v>5.1238999999999999</v>
      </c>
      <c r="G24" s="66">
        <f t="shared" si="1"/>
        <v>17</v>
      </c>
      <c r="H24" s="65">
        <f>VLOOKUP($A24,'Return Data'!$B$7:$R$2843,11,0)</f>
        <v>9.0169999999999995</v>
      </c>
      <c r="I24" s="66">
        <f t="shared" si="2"/>
        <v>5</v>
      </c>
      <c r="J24" s="65">
        <f>VLOOKUP($A24,'Return Data'!$B$7:$R$2843,12,0)</f>
        <v>11.0222</v>
      </c>
      <c r="K24" s="66">
        <f t="shared" si="3"/>
        <v>5</v>
      </c>
      <c r="L24" s="65">
        <f>VLOOKUP($A24,'Return Data'!$B$7:$R$2843,13,0)</f>
        <v>8.9260999999999999</v>
      </c>
      <c r="M24" s="66">
        <f t="shared" si="4"/>
        <v>7</v>
      </c>
      <c r="N24" s="65">
        <f>VLOOKUP($A24,'Return Data'!$B$7:$R$2843,17,0)</f>
        <v>4.0038999999999998</v>
      </c>
      <c r="O24" s="66">
        <f>RANK(N24,N$8:N$27,0)</f>
        <v>12</v>
      </c>
      <c r="P24" s="65">
        <f>VLOOKUP($A24,'Return Data'!$B$7:$R$2843,14,0)</f>
        <v>3.6168999999999998</v>
      </c>
      <c r="Q24" s="66">
        <f>RANK(P24,P$8:P$27,0)</f>
        <v>12</v>
      </c>
      <c r="R24" s="65">
        <f>VLOOKUP($A24,'Return Data'!$B$7:$R$2843,16,0)</f>
        <v>7.1784999999999997</v>
      </c>
      <c r="S24" s="67">
        <f t="shared" si="5"/>
        <v>12</v>
      </c>
    </row>
    <row r="25" spans="1:19" x14ac:dyDescent="0.3">
      <c r="A25" s="82" t="s">
        <v>700</v>
      </c>
      <c r="B25" s="64">
        <f>VLOOKUP($A25,'Return Data'!$B$7:$R$2843,3,0)</f>
        <v>44393</v>
      </c>
      <c r="C25" s="65">
        <f>VLOOKUP($A25,'Return Data'!$B$7:$R$2843,4,0)</f>
        <v>36.835099999999997</v>
      </c>
      <c r="D25" s="65">
        <f>VLOOKUP($A25,'Return Data'!$B$7:$R$2843,9,0)</f>
        <v>6.1447000000000003</v>
      </c>
      <c r="E25" s="66">
        <f t="shared" si="0"/>
        <v>11</v>
      </c>
      <c r="F25" s="65">
        <f>VLOOKUP($A25,'Return Data'!$B$7:$R$2843,10,0)</f>
        <v>8.1539000000000001</v>
      </c>
      <c r="G25" s="66">
        <f t="shared" si="1"/>
        <v>9</v>
      </c>
      <c r="H25" s="65">
        <f>VLOOKUP($A25,'Return Data'!$B$7:$R$2843,11,0)</f>
        <v>6.1125999999999996</v>
      </c>
      <c r="I25" s="66">
        <f t="shared" si="2"/>
        <v>11</v>
      </c>
      <c r="J25" s="65">
        <f>VLOOKUP($A25,'Return Data'!$B$7:$R$2843,12,0)</f>
        <v>6.8394000000000004</v>
      </c>
      <c r="K25" s="66">
        <f t="shared" si="3"/>
        <v>12</v>
      </c>
      <c r="L25" s="65">
        <f>VLOOKUP($A25,'Return Data'!$B$7:$R$2843,13,0)</f>
        <v>7.6653000000000002</v>
      </c>
      <c r="M25" s="66">
        <f t="shared" si="4"/>
        <v>11</v>
      </c>
      <c r="N25" s="65">
        <f>VLOOKUP($A25,'Return Data'!$B$7:$R$2843,17,0)</f>
        <v>8.4819999999999993</v>
      </c>
      <c r="O25" s="66">
        <f>RANK(N25,N$8:N$27,0)</f>
        <v>4</v>
      </c>
      <c r="P25" s="65">
        <f>VLOOKUP($A25,'Return Data'!$B$7:$R$2843,14,0)</f>
        <v>8.1560000000000006</v>
      </c>
      <c r="Q25" s="66">
        <f>RANK(P25,P$8:P$27,0)</f>
        <v>5</v>
      </c>
      <c r="R25" s="65">
        <f>VLOOKUP($A25,'Return Data'!$B$7:$R$2843,16,0)</f>
        <v>9.1722999999999999</v>
      </c>
      <c r="S25" s="67">
        <f t="shared" si="5"/>
        <v>3</v>
      </c>
    </row>
    <row r="26" spans="1:19" x14ac:dyDescent="0.3">
      <c r="A26" s="82" t="s">
        <v>708</v>
      </c>
      <c r="B26" s="64">
        <f>VLOOKUP($A26,'Return Data'!$B$7:$R$2843,3,0)</f>
        <v>44393</v>
      </c>
      <c r="C26" s="65">
        <f>VLOOKUP($A26,'Return Data'!$B$7:$R$2843,4,0)</f>
        <v>0.64390000000000003</v>
      </c>
      <c r="D26" s="65">
        <f>VLOOKUP($A26,'Return Data'!$B$7:$R$2843,9,0)</f>
        <v>11.0589</v>
      </c>
      <c r="E26" s="66">
        <f t="shared" si="0"/>
        <v>3</v>
      </c>
      <c r="F26" s="65">
        <f>VLOOKUP($A26,'Return Data'!$B$7:$R$2843,10,0)</f>
        <v>11.2057</v>
      </c>
      <c r="G26" s="66">
        <f t="shared" si="1"/>
        <v>5</v>
      </c>
      <c r="H26" s="65">
        <f>VLOOKUP($A26,'Return Data'!$B$7:$R$2843,11,0)</f>
        <v>-39.795299999999997</v>
      </c>
      <c r="I26" s="66">
        <f t="shared" si="2"/>
        <v>19</v>
      </c>
      <c r="J26" s="65">
        <f>VLOOKUP($A26,'Return Data'!$B$7:$R$2843,12,0)</f>
        <v>-24.254899999999999</v>
      </c>
      <c r="K26" s="66">
        <f t="shared" si="3"/>
        <v>19</v>
      </c>
      <c r="L26" s="65">
        <f>VLOOKUP($A26,'Return Data'!$B$7:$R$2843,13,0)</f>
        <v>-16.344000000000001</v>
      </c>
      <c r="M26" s="66">
        <f t="shared" si="4"/>
        <v>19</v>
      </c>
      <c r="N26" s="65"/>
      <c r="O26" s="66"/>
      <c r="P26" s="65"/>
      <c r="Q26" s="66"/>
      <c r="R26" s="65">
        <f>VLOOKUP($A26,'Return Data'!$B$7:$R$2843,16,0)</f>
        <v>-45.533499999999997</v>
      </c>
      <c r="S26" s="67">
        <f t="shared" si="5"/>
        <v>20</v>
      </c>
    </row>
    <row r="27" spans="1:19" x14ac:dyDescent="0.3">
      <c r="A27" s="82" t="s">
        <v>710</v>
      </c>
      <c r="B27" s="64">
        <f>VLOOKUP($A27,'Return Data'!$B$7:$R$2843,3,0)</f>
        <v>44393</v>
      </c>
      <c r="C27" s="65">
        <f>VLOOKUP($A27,'Return Data'!$B$7:$R$2843,4,0)</f>
        <v>12.7157</v>
      </c>
      <c r="D27" s="65">
        <f>VLOOKUP($A27,'Return Data'!$B$7:$R$2843,9,0)</f>
        <v>6.2320000000000002</v>
      </c>
      <c r="E27" s="66">
        <f t="shared" si="0"/>
        <v>10</v>
      </c>
      <c r="F27" s="65">
        <f>VLOOKUP($A27,'Return Data'!$B$7:$R$2843,10,0)</f>
        <v>6.7092999999999998</v>
      </c>
      <c r="G27" s="66">
        <f t="shared" si="1"/>
        <v>12</v>
      </c>
      <c r="H27" s="65">
        <f>VLOOKUP($A27,'Return Data'!$B$7:$R$2843,11,0)</f>
        <v>5.8064999999999998</v>
      </c>
      <c r="I27" s="66">
        <f t="shared" si="2"/>
        <v>13</v>
      </c>
      <c r="J27" s="65">
        <f>VLOOKUP($A27,'Return Data'!$B$7:$R$2843,12,0)</f>
        <v>6.0271999999999997</v>
      </c>
      <c r="K27" s="66">
        <f t="shared" si="3"/>
        <v>13</v>
      </c>
      <c r="L27" s="65">
        <f>VLOOKUP($A27,'Return Data'!$B$7:$R$2843,13,0)</f>
        <v>6.1906999999999996</v>
      </c>
      <c r="M27" s="66">
        <f t="shared" si="4"/>
        <v>15</v>
      </c>
      <c r="N27" s="65">
        <f>VLOOKUP($A27,'Return Data'!$B$7:$R$2843,17,0)</f>
        <v>-15.355700000000001</v>
      </c>
      <c r="O27" s="66">
        <f>RANK(N27,N$8:N$27,0)</f>
        <v>16</v>
      </c>
      <c r="P27" s="65">
        <f>VLOOKUP($A27,'Return Data'!$B$7:$R$2843,14,0)</f>
        <v>-9.3489000000000004</v>
      </c>
      <c r="Q27" s="66">
        <f>RANK(P27,P$8:P$27,0)</f>
        <v>16</v>
      </c>
      <c r="R27" s="65">
        <f>VLOOKUP($A27,'Return Data'!$B$7:$R$2843,16,0)</f>
        <v>2.7056</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8.9198950000000004</v>
      </c>
      <c r="E29" s="88"/>
      <c r="F29" s="89">
        <f>AVERAGE(F8:F27)</f>
        <v>8.7774599999999996</v>
      </c>
      <c r="G29" s="88"/>
      <c r="H29" s="89">
        <f>AVERAGE(H8:H27)</f>
        <v>3.2745249999999997</v>
      </c>
      <c r="I29" s="88"/>
      <c r="J29" s="89">
        <f>AVERAGE(J8:J27)</f>
        <v>5.233579999999999</v>
      </c>
      <c r="K29" s="88"/>
      <c r="L29" s="89">
        <f>AVERAGE(L8:L27)</f>
        <v>6.0671200000000001</v>
      </c>
      <c r="M29" s="88"/>
      <c r="N29" s="89">
        <f>AVERAGE(N8:N27)</f>
        <v>3.2454411764705884</v>
      </c>
      <c r="O29" s="88"/>
      <c r="P29" s="89">
        <f>AVERAGE(P8:P27)</f>
        <v>2.6962647058823528</v>
      </c>
      <c r="Q29" s="88"/>
      <c r="R29" s="89">
        <f>AVERAGE(R8:R27)</f>
        <v>1.8311350000000004</v>
      </c>
      <c r="S29" s="90"/>
    </row>
    <row r="30" spans="1:19" x14ac:dyDescent="0.3">
      <c r="A30" s="87" t="s">
        <v>28</v>
      </c>
      <c r="B30" s="88"/>
      <c r="C30" s="88"/>
      <c r="D30" s="89">
        <f>MIN(D8:D27)</f>
        <v>-18.348700000000001</v>
      </c>
      <c r="E30" s="88"/>
      <c r="F30" s="89">
        <f>MIN(F8:F27)</f>
        <v>0</v>
      </c>
      <c r="G30" s="88"/>
      <c r="H30" s="89">
        <f>MIN(H8:H27)</f>
        <v>-40.933599999999998</v>
      </c>
      <c r="I30" s="88"/>
      <c r="J30" s="89">
        <f>MIN(J8:J27)</f>
        <v>-24.989000000000001</v>
      </c>
      <c r="K30" s="88"/>
      <c r="L30" s="89">
        <f>MIN(L8:L27)</f>
        <v>-20.410699999999999</v>
      </c>
      <c r="M30" s="88"/>
      <c r="N30" s="89">
        <f>MIN(N8:N27)</f>
        <v>-22.0396</v>
      </c>
      <c r="O30" s="88"/>
      <c r="P30" s="89">
        <f>MIN(P8:P27)</f>
        <v>-31.837800000000001</v>
      </c>
      <c r="Q30" s="88"/>
      <c r="R30" s="89">
        <f>MIN(R8:R27)</f>
        <v>-45.533499999999997</v>
      </c>
      <c r="S30" s="90"/>
    </row>
    <row r="31" spans="1:19" ht="15" thickBot="1" x14ac:dyDescent="0.35">
      <c r="A31" s="91" t="s">
        <v>29</v>
      </c>
      <c r="B31" s="92"/>
      <c r="C31" s="92"/>
      <c r="D31" s="93">
        <f>MAX(D8:D27)</f>
        <v>79.341899999999995</v>
      </c>
      <c r="E31" s="92"/>
      <c r="F31" s="93">
        <f>MAX(F8:F27)</f>
        <v>33.092700000000001</v>
      </c>
      <c r="G31" s="92"/>
      <c r="H31" s="93">
        <f>MAX(H8:H27)</f>
        <v>20.627700000000001</v>
      </c>
      <c r="I31" s="92"/>
      <c r="J31" s="93">
        <f>MAX(J8:J27)</f>
        <v>17.6187</v>
      </c>
      <c r="K31" s="92"/>
      <c r="L31" s="93">
        <f>MAX(L8:L27)</f>
        <v>16.0212</v>
      </c>
      <c r="M31" s="92"/>
      <c r="N31" s="93">
        <f>MAX(N8:N27)</f>
        <v>9.9735999999999994</v>
      </c>
      <c r="O31" s="92"/>
      <c r="P31" s="93">
        <f>MAX(P8:P27)</f>
        <v>9.6151</v>
      </c>
      <c r="Q31" s="92"/>
      <c r="R31" s="93">
        <f>MAX(R8:R27)</f>
        <v>9.7943999999999996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44393</v>
      </c>
      <c r="C8" s="65">
        <f>VLOOKUP($A8,'Return Data'!$B$7:$R$2843,4,0)</f>
        <v>15.6668</v>
      </c>
      <c r="D8" s="65">
        <f>VLOOKUP($A8,'Return Data'!$B$7:$R$2843,9,0)</f>
        <v>5.923</v>
      </c>
      <c r="E8" s="66">
        <f t="shared" ref="E8:E27" si="0">RANK(D8,D$8:D$27,0)</f>
        <v>8</v>
      </c>
      <c r="F8" s="65">
        <f>VLOOKUP($A8,'Return Data'!$B$7:$R$2843,10,0)</f>
        <v>6.8986000000000001</v>
      </c>
      <c r="G8" s="66">
        <f t="shared" ref="G8:G27" si="1">RANK(F8,F$8:F$27,0)</f>
        <v>11</v>
      </c>
      <c r="H8" s="65">
        <f>VLOOKUP($A8,'Return Data'!$B$7:$R$2843,11,0)</f>
        <v>7.4741999999999997</v>
      </c>
      <c r="I8" s="66">
        <f t="shared" ref="I8:I27" si="2">RANK(H8,H$8:H$27,0)</f>
        <v>7</v>
      </c>
      <c r="J8" s="65">
        <f>VLOOKUP($A8,'Return Data'!$B$7:$R$2843,12,0)</f>
        <v>7.9318999999999997</v>
      </c>
      <c r="K8" s="66">
        <f t="shared" ref="K8:K27" si="3">RANK(J8,J$8:J$27,0)</f>
        <v>7</v>
      </c>
      <c r="L8" s="65">
        <f>VLOOKUP($A8,'Return Data'!$B$7:$R$2843,13,0)</f>
        <v>9.1640999999999995</v>
      </c>
      <c r="M8" s="66">
        <f t="shared" ref="M8:M27" si="4">RANK(L8,L$8:L$27,0)</f>
        <v>6</v>
      </c>
      <c r="N8" s="65">
        <f>VLOOKUP($A8,'Return Data'!$B$7:$R$2843,17,0)</f>
        <v>6.0317999999999996</v>
      </c>
      <c r="O8" s="66">
        <f>RANK(N8,N$8:N$27,0)</f>
        <v>8</v>
      </c>
      <c r="P8" s="65">
        <f>VLOOKUP($A8,'Return Data'!$B$7:$R$2843,14,0)</f>
        <v>6.0894000000000004</v>
      </c>
      <c r="Q8" s="66">
        <f>RANK(P8,P$8:P$27,0)</f>
        <v>7</v>
      </c>
      <c r="R8" s="65">
        <f>VLOOKUP($A8,'Return Data'!$B$7:$R$2843,16,0)</f>
        <v>7.4328000000000003</v>
      </c>
      <c r="S8" s="67">
        <f t="shared" ref="S8:S27" si="5">RANK(R8,R$8:R$27,0)</f>
        <v>7</v>
      </c>
    </row>
    <row r="9" spans="1:19" x14ac:dyDescent="0.3">
      <c r="A9" s="82" t="s">
        <v>655</v>
      </c>
      <c r="B9" s="64">
        <f>VLOOKUP($A9,'Return Data'!$B$7:$R$2843,3,0)</f>
        <v>44393</v>
      </c>
      <c r="C9" s="65">
        <f>VLOOKUP($A9,'Return Data'!$B$7:$R$2843,4,0)</f>
        <v>0.39800000000000002</v>
      </c>
      <c r="D9" s="65">
        <f>VLOOKUP($A9,'Return Data'!$B$7:$R$2843,9,0)</f>
        <v>0</v>
      </c>
      <c r="E9" s="66">
        <f t="shared" si="0"/>
        <v>19</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-15.351599999999999</v>
      </c>
      <c r="S9" s="67">
        <f t="shared" si="5"/>
        <v>19</v>
      </c>
    </row>
    <row r="10" spans="1:19" x14ac:dyDescent="0.3">
      <c r="A10" s="82" t="s">
        <v>657</v>
      </c>
      <c r="B10" s="64">
        <f>VLOOKUP($A10,'Return Data'!$B$7:$R$2843,3,0)</f>
        <v>44393</v>
      </c>
      <c r="C10" s="65">
        <f>VLOOKUP($A10,'Return Data'!$B$7:$R$2843,4,0)</f>
        <v>16.636399999999998</v>
      </c>
      <c r="D10" s="65">
        <f>VLOOKUP($A10,'Return Data'!$B$7:$R$2843,9,0)</f>
        <v>5.8124000000000002</v>
      </c>
      <c r="E10" s="66">
        <f t="shared" si="0"/>
        <v>9</v>
      </c>
      <c r="F10" s="65">
        <f>VLOOKUP($A10,'Return Data'!$B$7:$R$2843,10,0)</f>
        <v>7.0734000000000004</v>
      </c>
      <c r="G10" s="66">
        <f t="shared" si="1"/>
        <v>10</v>
      </c>
      <c r="H10" s="65">
        <f>VLOOKUP($A10,'Return Data'!$B$7:$R$2843,11,0)</f>
        <v>6.8452999999999999</v>
      </c>
      <c r="I10" s="66">
        <f t="shared" si="2"/>
        <v>9</v>
      </c>
      <c r="J10" s="65">
        <f>VLOOKUP($A10,'Return Data'!$B$7:$R$2843,12,0)</f>
        <v>7.2542999999999997</v>
      </c>
      <c r="K10" s="66">
        <f t="shared" si="3"/>
        <v>9</v>
      </c>
      <c r="L10" s="65">
        <f>VLOOKUP($A10,'Return Data'!$B$7:$R$2843,13,0)</f>
        <v>7.6357999999999997</v>
      </c>
      <c r="M10" s="66">
        <f t="shared" si="4"/>
        <v>10</v>
      </c>
      <c r="N10" s="65">
        <f>VLOOKUP($A10,'Return Data'!$B$7:$R$2843,17,0)</f>
        <v>7.7138</v>
      </c>
      <c r="O10" s="66">
        <f t="shared" ref="O10:O22" si="6">RANK(N10,N$8:N$27,0)</f>
        <v>4</v>
      </c>
      <c r="P10" s="65">
        <f>VLOOKUP($A10,'Return Data'!$B$7:$R$2843,14,0)</f>
        <v>6.5016999999999996</v>
      </c>
      <c r="Q10" s="66">
        <f t="shared" ref="Q10:Q22" si="7">RANK(P10,P$8:P$27,0)</f>
        <v>6</v>
      </c>
      <c r="R10" s="65">
        <f>VLOOKUP($A10,'Return Data'!$B$7:$R$2843,16,0)</f>
        <v>7.5332999999999997</v>
      </c>
      <c r="S10" s="67">
        <f t="shared" si="5"/>
        <v>6</v>
      </c>
    </row>
    <row r="11" spans="1:19" x14ac:dyDescent="0.3">
      <c r="A11" s="82" t="s">
        <v>658</v>
      </c>
      <c r="B11" s="64">
        <f>VLOOKUP($A11,'Return Data'!$B$7:$R$2843,3,0)</f>
        <v>44393</v>
      </c>
      <c r="C11" s="65">
        <f>VLOOKUP($A11,'Return Data'!$B$7:$R$2843,4,0)</f>
        <v>15.767200000000001</v>
      </c>
      <c r="D11" s="65">
        <f>VLOOKUP($A11,'Return Data'!$B$7:$R$2843,9,0)</f>
        <v>4.1113</v>
      </c>
      <c r="E11" s="66">
        <f t="shared" si="0"/>
        <v>14</v>
      </c>
      <c r="F11" s="65">
        <f>VLOOKUP($A11,'Return Data'!$B$7:$R$2843,10,0)</f>
        <v>4.7725</v>
      </c>
      <c r="G11" s="66">
        <f t="shared" si="1"/>
        <v>15</v>
      </c>
      <c r="H11" s="65">
        <f>VLOOKUP($A11,'Return Data'!$B$7:$R$2843,11,0)</f>
        <v>14.395799999999999</v>
      </c>
      <c r="I11" s="66">
        <f t="shared" si="2"/>
        <v>3</v>
      </c>
      <c r="J11" s="65">
        <f>VLOOKUP($A11,'Return Data'!$B$7:$R$2843,12,0)</f>
        <v>12.9976</v>
      </c>
      <c r="K11" s="66">
        <f t="shared" si="3"/>
        <v>3</v>
      </c>
      <c r="L11" s="65">
        <f>VLOOKUP($A11,'Return Data'!$B$7:$R$2843,13,0)</f>
        <v>13.7966</v>
      </c>
      <c r="M11" s="66">
        <f t="shared" si="4"/>
        <v>3</v>
      </c>
      <c r="N11" s="65">
        <f>VLOOKUP($A11,'Return Data'!$B$7:$R$2843,17,0)</f>
        <v>5.4074999999999998</v>
      </c>
      <c r="O11" s="66">
        <f t="shared" si="6"/>
        <v>9</v>
      </c>
      <c r="P11" s="65">
        <f>VLOOKUP($A11,'Return Data'!$B$7:$R$2843,14,0)</f>
        <v>5.0106999999999999</v>
      </c>
      <c r="Q11" s="66">
        <f t="shared" si="7"/>
        <v>8</v>
      </c>
      <c r="R11" s="65">
        <f>VLOOKUP($A11,'Return Data'!$B$7:$R$2843,16,0)</f>
        <v>7.2771999999999997</v>
      </c>
      <c r="S11" s="67">
        <f t="shared" si="5"/>
        <v>8</v>
      </c>
    </row>
    <row r="12" spans="1:19" x14ac:dyDescent="0.3">
      <c r="A12" s="82" t="s">
        <v>663</v>
      </c>
      <c r="B12" s="64">
        <f>VLOOKUP($A12,'Return Data'!$B$7:$R$2843,3,0)</f>
        <v>44393</v>
      </c>
      <c r="C12" s="65">
        <f>VLOOKUP($A12,'Return Data'!$B$7:$R$2843,4,0)</f>
        <v>4.2725</v>
      </c>
      <c r="D12" s="65">
        <f>VLOOKUP($A12,'Return Data'!$B$7:$R$2843,9,0)</f>
        <v>7.9683999999999999</v>
      </c>
      <c r="E12" s="66">
        <f t="shared" si="0"/>
        <v>6</v>
      </c>
      <c r="F12" s="65">
        <f>VLOOKUP($A12,'Return Data'!$B$7:$R$2843,10,0)</f>
        <v>13.508100000000001</v>
      </c>
      <c r="G12" s="66">
        <f t="shared" si="1"/>
        <v>2</v>
      </c>
      <c r="H12" s="65">
        <f>VLOOKUP($A12,'Return Data'!$B$7:$R$2843,11,0)</f>
        <v>15.1671</v>
      </c>
      <c r="I12" s="66">
        <f t="shared" si="2"/>
        <v>2</v>
      </c>
      <c r="J12" s="65">
        <f>VLOOKUP($A12,'Return Data'!$B$7:$R$2843,12,0)</f>
        <v>11.803699999999999</v>
      </c>
      <c r="K12" s="66">
        <f t="shared" si="3"/>
        <v>4</v>
      </c>
      <c r="L12" s="65">
        <f>VLOOKUP($A12,'Return Data'!$B$7:$R$2843,13,0)</f>
        <v>14.0854</v>
      </c>
      <c r="M12" s="66">
        <f t="shared" si="4"/>
        <v>2</v>
      </c>
      <c r="N12" s="65">
        <f>VLOOKUP($A12,'Return Data'!$B$7:$R$2843,17,0)</f>
        <v>-22.254200000000001</v>
      </c>
      <c r="O12" s="66">
        <f t="shared" si="6"/>
        <v>17</v>
      </c>
      <c r="P12" s="65">
        <f>VLOOKUP($A12,'Return Data'!$B$7:$R$2843,14,0)</f>
        <v>-32.017000000000003</v>
      </c>
      <c r="Q12" s="66">
        <f t="shared" si="7"/>
        <v>17</v>
      </c>
      <c r="R12" s="65">
        <f>VLOOKUP($A12,'Return Data'!$B$7:$R$2843,16,0)</f>
        <v>-12.4673</v>
      </c>
      <c r="S12" s="67">
        <f t="shared" si="5"/>
        <v>17</v>
      </c>
    </row>
    <row r="13" spans="1:19" x14ac:dyDescent="0.3">
      <c r="A13" s="82" t="s">
        <v>665</v>
      </c>
      <c r="B13" s="64">
        <f>VLOOKUP($A13,'Return Data'!$B$7:$R$2843,3,0)</f>
        <v>44393</v>
      </c>
      <c r="C13" s="65">
        <f>VLOOKUP($A13,'Return Data'!$B$7:$R$2843,4,0)</f>
        <v>30.622499999999999</v>
      </c>
      <c r="D13" s="65">
        <f>VLOOKUP($A13,'Return Data'!$B$7:$R$2843,9,0)</f>
        <v>2.6997</v>
      </c>
      <c r="E13" s="66">
        <f t="shared" si="0"/>
        <v>18</v>
      </c>
      <c r="F13" s="65">
        <f>VLOOKUP($A13,'Return Data'!$B$7:$R$2843,10,0)</f>
        <v>4.0659000000000001</v>
      </c>
      <c r="G13" s="66">
        <f t="shared" si="1"/>
        <v>17</v>
      </c>
      <c r="H13" s="65">
        <f>VLOOKUP($A13,'Return Data'!$B$7:$R$2843,11,0)</f>
        <v>4.0707000000000004</v>
      </c>
      <c r="I13" s="66">
        <f t="shared" si="2"/>
        <v>15</v>
      </c>
      <c r="J13" s="65">
        <f>VLOOKUP($A13,'Return Data'!$B$7:$R$2843,12,0)</f>
        <v>4.0636999999999999</v>
      </c>
      <c r="K13" s="66">
        <f t="shared" si="3"/>
        <v>16</v>
      </c>
      <c r="L13" s="65">
        <f>VLOOKUP($A13,'Return Data'!$B$7:$R$2843,13,0)</f>
        <v>5.7888999999999999</v>
      </c>
      <c r="M13" s="66">
        <f t="shared" si="4"/>
        <v>13</v>
      </c>
      <c r="N13" s="65">
        <f>VLOOKUP($A13,'Return Data'!$B$7:$R$2843,17,0)</f>
        <v>4.2104999999999997</v>
      </c>
      <c r="O13" s="66">
        <f t="shared" si="6"/>
        <v>10</v>
      </c>
      <c r="P13" s="65">
        <f>VLOOKUP($A13,'Return Data'!$B$7:$R$2843,14,0)</f>
        <v>2.0194000000000001</v>
      </c>
      <c r="Q13" s="66">
        <f t="shared" si="7"/>
        <v>13</v>
      </c>
      <c r="R13" s="65">
        <f>VLOOKUP($A13,'Return Data'!$B$7:$R$2843,16,0)</f>
        <v>6.3460999999999999</v>
      </c>
      <c r="S13" s="67">
        <f t="shared" si="5"/>
        <v>11</v>
      </c>
    </row>
    <row r="14" spans="1:19" x14ac:dyDescent="0.3">
      <c r="A14" s="82" t="s">
        <v>666</v>
      </c>
      <c r="B14" s="64">
        <f>VLOOKUP($A14,'Return Data'!$B$7:$R$2843,3,0)</f>
        <v>44393</v>
      </c>
      <c r="C14" s="65">
        <f>VLOOKUP($A14,'Return Data'!$B$7:$R$2843,4,0)</f>
        <v>20.9251</v>
      </c>
      <c r="D14" s="65">
        <f>VLOOKUP($A14,'Return Data'!$B$7:$R$2843,9,0)</f>
        <v>-18.348400000000002</v>
      </c>
      <c r="E14" s="66">
        <f t="shared" si="0"/>
        <v>20</v>
      </c>
      <c r="F14" s="65">
        <f>VLOOKUP($A14,'Return Data'!$B$7:$R$2843,10,0)</f>
        <v>0.8972</v>
      </c>
      <c r="G14" s="66">
        <f t="shared" si="1"/>
        <v>19</v>
      </c>
      <c r="H14" s="65">
        <f>VLOOKUP($A14,'Return Data'!$B$7:$R$2843,11,0)</f>
        <v>9.1265000000000001</v>
      </c>
      <c r="I14" s="66">
        <f t="shared" si="2"/>
        <v>4</v>
      </c>
      <c r="J14" s="65">
        <f>VLOOKUP($A14,'Return Data'!$B$7:$R$2843,12,0)</f>
        <v>14.2052</v>
      </c>
      <c r="K14" s="66">
        <f t="shared" si="3"/>
        <v>2</v>
      </c>
      <c r="L14" s="65">
        <f>VLOOKUP($A14,'Return Data'!$B$7:$R$2843,13,0)</f>
        <v>11.452500000000001</v>
      </c>
      <c r="M14" s="66">
        <f t="shared" si="4"/>
        <v>4</v>
      </c>
      <c r="N14" s="65">
        <f>VLOOKUP($A14,'Return Data'!$B$7:$R$2843,17,0)</f>
        <v>2.9443000000000001</v>
      </c>
      <c r="O14" s="66">
        <f t="shared" si="6"/>
        <v>12</v>
      </c>
      <c r="P14" s="65">
        <f>VLOOKUP($A14,'Return Data'!$B$7:$R$2843,14,0)</f>
        <v>4.5555000000000003</v>
      </c>
      <c r="Q14" s="66">
        <f t="shared" si="7"/>
        <v>9</v>
      </c>
      <c r="R14" s="65">
        <f>VLOOKUP($A14,'Return Data'!$B$7:$R$2843,16,0)</f>
        <v>7.9829999999999997</v>
      </c>
      <c r="S14" s="67">
        <f t="shared" si="5"/>
        <v>4</v>
      </c>
    </row>
    <row r="15" spans="1:19" x14ac:dyDescent="0.3">
      <c r="A15" s="82" t="s">
        <v>674</v>
      </c>
      <c r="B15" s="64">
        <f>VLOOKUP($A15,'Return Data'!$B$7:$R$2843,3,0)</f>
        <v>44393</v>
      </c>
      <c r="C15" s="65">
        <f>VLOOKUP($A15,'Return Data'!$B$7:$R$2843,4,0)</f>
        <v>18.7821</v>
      </c>
      <c r="D15" s="65">
        <f>VLOOKUP($A15,'Return Data'!$B$7:$R$2843,9,0)</f>
        <v>8.0267999999999997</v>
      </c>
      <c r="E15" s="66">
        <f t="shared" si="0"/>
        <v>5</v>
      </c>
      <c r="F15" s="65">
        <f>VLOOKUP($A15,'Return Data'!$B$7:$R$2843,10,0)</f>
        <v>10.897600000000001</v>
      </c>
      <c r="G15" s="66">
        <f t="shared" si="1"/>
        <v>5</v>
      </c>
      <c r="H15" s="65">
        <f>VLOOKUP($A15,'Return Data'!$B$7:$R$2843,11,0)</f>
        <v>7.9748000000000001</v>
      </c>
      <c r="I15" s="66">
        <f t="shared" si="2"/>
        <v>5</v>
      </c>
      <c r="J15" s="65">
        <f>VLOOKUP($A15,'Return Data'!$B$7:$R$2843,12,0)</f>
        <v>9.5881000000000007</v>
      </c>
      <c r="K15" s="66">
        <f t="shared" si="3"/>
        <v>6</v>
      </c>
      <c r="L15" s="65">
        <f>VLOOKUP($A15,'Return Data'!$B$7:$R$2843,13,0)</f>
        <v>9.6982999999999997</v>
      </c>
      <c r="M15" s="66">
        <f t="shared" si="4"/>
        <v>5</v>
      </c>
      <c r="N15" s="65">
        <f>VLOOKUP($A15,'Return Data'!$B$7:$R$2843,17,0)</f>
        <v>9.4626000000000001</v>
      </c>
      <c r="O15" s="66">
        <f t="shared" si="6"/>
        <v>1</v>
      </c>
      <c r="P15" s="65">
        <f>VLOOKUP($A15,'Return Data'!$B$7:$R$2843,14,0)</f>
        <v>9.0739999999999998</v>
      </c>
      <c r="Q15" s="66">
        <f t="shared" si="7"/>
        <v>1</v>
      </c>
      <c r="R15" s="65">
        <f>VLOOKUP($A15,'Return Data'!$B$7:$R$2843,16,0)</f>
        <v>8.9989000000000008</v>
      </c>
      <c r="S15" s="67">
        <f t="shared" si="5"/>
        <v>1</v>
      </c>
    </row>
    <row r="16" spans="1:19" x14ac:dyDescent="0.3">
      <c r="A16" s="82" t="s">
        <v>676</v>
      </c>
      <c r="B16" s="64">
        <f>VLOOKUP($A16,'Return Data'!$B$7:$R$2843,3,0)</f>
        <v>44393</v>
      </c>
      <c r="C16" s="65">
        <f>VLOOKUP($A16,'Return Data'!$B$7:$R$2843,4,0)</f>
        <v>24.246700000000001</v>
      </c>
      <c r="D16" s="65">
        <f>VLOOKUP($A16,'Return Data'!$B$7:$R$2843,9,0)</f>
        <v>7.1063999999999998</v>
      </c>
      <c r="E16" s="66">
        <f t="shared" si="0"/>
        <v>7</v>
      </c>
      <c r="F16" s="65">
        <f>VLOOKUP($A16,'Return Data'!$B$7:$R$2843,10,0)</f>
        <v>10.2782</v>
      </c>
      <c r="G16" s="66">
        <f t="shared" si="1"/>
        <v>6</v>
      </c>
      <c r="H16" s="65">
        <f>VLOOKUP($A16,'Return Data'!$B$7:$R$2843,11,0)</f>
        <v>7.2805999999999997</v>
      </c>
      <c r="I16" s="66">
        <f t="shared" si="2"/>
        <v>8</v>
      </c>
      <c r="J16" s="65">
        <f>VLOOKUP($A16,'Return Data'!$B$7:$R$2843,12,0)</f>
        <v>7.7587999999999999</v>
      </c>
      <c r="K16" s="66">
        <f t="shared" si="3"/>
        <v>8</v>
      </c>
      <c r="L16" s="65">
        <f>VLOOKUP($A16,'Return Data'!$B$7:$R$2843,13,0)</f>
        <v>8.0459999999999994</v>
      </c>
      <c r="M16" s="66">
        <f t="shared" si="4"/>
        <v>8</v>
      </c>
      <c r="N16" s="65">
        <f>VLOOKUP($A16,'Return Data'!$B$7:$R$2843,17,0)</f>
        <v>9.0904000000000007</v>
      </c>
      <c r="O16" s="66">
        <f t="shared" si="6"/>
        <v>2</v>
      </c>
      <c r="P16" s="65">
        <f>VLOOKUP($A16,'Return Data'!$B$7:$R$2843,14,0)</f>
        <v>8.7575000000000003</v>
      </c>
      <c r="Q16" s="66">
        <f t="shared" si="7"/>
        <v>2</v>
      </c>
      <c r="R16" s="65">
        <f>VLOOKUP($A16,'Return Data'!$B$7:$R$2843,16,0)</f>
        <v>8.6935000000000002</v>
      </c>
      <c r="S16" s="67">
        <f t="shared" si="5"/>
        <v>2</v>
      </c>
    </row>
    <row r="17" spans="1:19" x14ac:dyDescent="0.3">
      <c r="A17" s="82" t="s">
        <v>678</v>
      </c>
      <c r="B17" s="64">
        <f>VLOOKUP($A17,'Return Data'!$B$7:$R$2843,3,0)</f>
        <v>44393</v>
      </c>
      <c r="C17" s="65">
        <f>VLOOKUP($A17,'Return Data'!$B$7:$R$2843,4,0)</f>
        <v>13.482799999999999</v>
      </c>
      <c r="D17" s="65">
        <f>VLOOKUP($A17,'Return Data'!$B$7:$R$2843,9,0)</f>
        <v>11.229100000000001</v>
      </c>
      <c r="E17" s="66">
        <f t="shared" si="0"/>
        <v>2</v>
      </c>
      <c r="F17" s="65">
        <f>VLOOKUP($A17,'Return Data'!$B$7:$R$2843,10,0)</f>
        <v>9.2087000000000003</v>
      </c>
      <c r="G17" s="66">
        <f t="shared" si="1"/>
        <v>7</v>
      </c>
      <c r="H17" s="65">
        <f>VLOOKUP($A17,'Return Data'!$B$7:$R$2843,11,0)</f>
        <v>5.0942999999999996</v>
      </c>
      <c r="I17" s="66">
        <f t="shared" si="2"/>
        <v>12</v>
      </c>
      <c r="J17" s="65">
        <f>VLOOKUP($A17,'Return Data'!$B$7:$R$2843,12,0)</f>
        <v>7.2211999999999996</v>
      </c>
      <c r="K17" s="66">
        <f t="shared" si="3"/>
        <v>10</v>
      </c>
      <c r="L17" s="65">
        <f>VLOOKUP($A17,'Return Data'!$B$7:$R$2843,13,0)</f>
        <v>8.1417999999999999</v>
      </c>
      <c r="M17" s="66">
        <f t="shared" si="4"/>
        <v>7</v>
      </c>
      <c r="N17" s="65">
        <f>VLOOKUP($A17,'Return Data'!$B$7:$R$2843,17,0)</f>
        <v>-1.3754</v>
      </c>
      <c r="O17" s="66">
        <f t="shared" si="6"/>
        <v>15</v>
      </c>
      <c r="P17" s="65">
        <f>VLOOKUP($A17,'Return Data'!$B$7:$R$2843,14,0)</f>
        <v>-1.0549999999999999</v>
      </c>
      <c r="Q17" s="66">
        <f t="shared" si="7"/>
        <v>15</v>
      </c>
      <c r="R17" s="65">
        <f>VLOOKUP($A17,'Return Data'!$B$7:$R$2843,16,0)</f>
        <v>4.1349</v>
      </c>
      <c r="S17" s="67">
        <f t="shared" si="5"/>
        <v>15</v>
      </c>
    </row>
    <row r="18" spans="1:19" x14ac:dyDescent="0.3">
      <c r="A18" s="82" t="s">
        <v>681</v>
      </c>
      <c r="B18" s="64">
        <f>VLOOKUP($A18,'Return Data'!$B$7:$R$2843,3,0)</f>
        <v>44393</v>
      </c>
      <c r="C18" s="65">
        <f>VLOOKUP($A18,'Return Data'!$B$7:$R$2843,4,0)</f>
        <v>13.244400000000001</v>
      </c>
      <c r="D18" s="65">
        <f>VLOOKUP($A18,'Return Data'!$B$7:$R$2843,9,0)</f>
        <v>4.5827999999999998</v>
      </c>
      <c r="E18" s="66">
        <f t="shared" si="0"/>
        <v>12</v>
      </c>
      <c r="F18" s="65">
        <f>VLOOKUP($A18,'Return Data'!$B$7:$R$2843,10,0)</f>
        <v>5.7069000000000001</v>
      </c>
      <c r="G18" s="66">
        <f t="shared" si="1"/>
        <v>13</v>
      </c>
      <c r="H18" s="65">
        <f>VLOOKUP($A18,'Return Data'!$B$7:$R$2843,11,0)</f>
        <v>4.0331000000000001</v>
      </c>
      <c r="I18" s="66">
        <f t="shared" si="2"/>
        <v>16</v>
      </c>
      <c r="J18" s="65">
        <f>VLOOKUP($A18,'Return Data'!$B$7:$R$2843,12,0)</f>
        <v>4.8475000000000001</v>
      </c>
      <c r="K18" s="66">
        <f t="shared" si="3"/>
        <v>14</v>
      </c>
      <c r="L18" s="65">
        <f>VLOOKUP($A18,'Return Data'!$B$7:$R$2843,13,0)</f>
        <v>4.8148</v>
      </c>
      <c r="M18" s="66">
        <f t="shared" si="4"/>
        <v>16</v>
      </c>
      <c r="N18" s="65">
        <f>VLOOKUP($A18,'Return Data'!$B$7:$R$2843,17,0)</f>
        <v>6.4660000000000002</v>
      </c>
      <c r="O18" s="66">
        <f t="shared" si="6"/>
        <v>6</v>
      </c>
      <c r="P18" s="65">
        <f>VLOOKUP($A18,'Return Data'!$B$7:$R$2843,14,0)</f>
        <v>7.1741999999999999</v>
      </c>
      <c r="Q18" s="66">
        <f t="shared" si="7"/>
        <v>5</v>
      </c>
      <c r="R18" s="65">
        <f>VLOOKUP($A18,'Return Data'!$B$7:$R$2843,16,0)</f>
        <v>6.6371000000000002</v>
      </c>
      <c r="S18" s="67">
        <f t="shared" si="5"/>
        <v>10</v>
      </c>
    </row>
    <row r="19" spans="1:19" x14ac:dyDescent="0.3">
      <c r="A19" s="82" t="s">
        <v>682</v>
      </c>
      <c r="B19" s="64">
        <f>VLOOKUP($A19,'Return Data'!$B$7:$R$2843,3,0)</f>
        <v>44393</v>
      </c>
      <c r="C19" s="65">
        <f>VLOOKUP($A19,'Return Data'!$B$7:$R$2843,4,0)</f>
        <v>1462.3030000000001</v>
      </c>
      <c r="D19" s="65">
        <f>VLOOKUP($A19,'Return Data'!$B$7:$R$2843,9,0)</f>
        <v>3.4148000000000001</v>
      </c>
      <c r="E19" s="66">
        <f t="shared" si="0"/>
        <v>17</v>
      </c>
      <c r="F19" s="65">
        <f>VLOOKUP($A19,'Return Data'!$B$7:$R$2843,10,0)</f>
        <v>4.5471000000000004</v>
      </c>
      <c r="G19" s="66">
        <f t="shared" si="1"/>
        <v>16</v>
      </c>
      <c r="H19" s="65">
        <f>VLOOKUP($A19,'Return Data'!$B$7:$R$2843,11,0)</f>
        <v>3.2507000000000001</v>
      </c>
      <c r="I19" s="66">
        <f t="shared" si="2"/>
        <v>17</v>
      </c>
      <c r="J19" s="65">
        <f>VLOOKUP($A19,'Return Data'!$B$7:$R$2843,12,0)</f>
        <v>2.9398</v>
      </c>
      <c r="K19" s="66">
        <f t="shared" si="3"/>
        <v>17</v>
      </c>
      <c r="L19" s="65">
        <f>VLOOKUP($A19,'Return Data'!$B$7:$R$2843,13,0)</f>
        <v>3.5019999999999998</v>
      </c>
      <c r="M19" s="66">
        <f t="shared" si="4"/>
        <v>17</v>
      </c>
      <c r="N19" s="65">
        <f>VLOOKUP($A19,'Return Data'!$B$7:$R$2843,17,0)</f>
        <v>6.2206000000000001</v>
      </c>
      <c r="O19" s="66">
        <f t="shared" si="6"/>
        <v>7</v>
      </c>
      <c r="P19" s="65">
        <f>VLOOKUP($A19,'Return Data'!$B$7:$R$2843,14,0)</f>
        <v>1.8318000000000001</v>
      </c>
      <c r="Q19" s="66">
        <f t="shared" si="7"/>
        <v>14</v>
      </c>
      <c r="R19" s="65">
        <f>VLOOKUP($A19,'Return Data'!$B$7:$R$2843,16,0)</f>
        <v>5.6886000000000001</v>
      </c>
      <c r="S19" s="67">
        <f t="shared" si="5"/>
        <v>14</v>
      </c>
    </row>
    <row r="20" spans="1:19" x14ac:dyDescent="0.3">
      <c r="A20" s="82" t="s">
        <v>684</v>
      </c>
      <c r="B20" s="64">
        <f>VLOOKUP($A20,'Return Data'!$B$7:$R$2843,3,0)</f>
        <v>44393</v>
      </c>
      <c r="C20" s="65">
        <f>VLOOKUP($A20,'Return Data'!$B$7:$R$2843,4,0)</f>
        <v>23.835000000000001</v>
      </c>
      <c r="D20" s="65">
        <f>VLOOKUP($A20,'Return Data'!$B$7:$R$2843,9,0)</f>
        <v>3.9073000000000002</v>
      </c>
      <c r="E20" s="66">
        <f t="shared" si="0"/>
        <v>16</v>
      </c>
      <c r="F20" s="65">
        <f>VLOOKUP($A20,'Return Data'!$B$7:$R$2843,10,0)</f>
        <v>7.4772999999999996</v>
      </c>
      <c r="G20" s="66">
        <f t="shared" si="1"/>
        <v>9</v>
      </c>
      <c r="H20" s="65">
        <f>VLOOKUP($A20,'Return Data'!$B$7:$R$2843,11,0)</f>
        <v>5.4909999999999997</v>
      </c>
      <c r="I20" s="66">
        <f t="shared" si="2"/>
        <v>10</v>
      </c>
      <c r="J20" s="65">
        <f>VLOOKUP($A20,'Return Data'!$B$7:$R$2843,12,0)</f>
        <v>6.9898999999999996</v>
      </c>
      <c r="K20" s="66">
        <f t="shared" si="3"/>
        <v>11</v>
      </c>
      <c r="L20" s="65">
        <f>VLOOKUP($A20,'Return Data'!$B$7:$R$2843,13,0)</f>
        <v>6.3996000000000004</v>
      </c>
      <c r="M20" s="66">
        <f t="shared" si="4"/>
        <v>12</v>
      </c>
      <c r="N20" s="65">
        <f>VLOOKUP($A20,'Return Data'!$B$7:$R$2843,17,0)</f>
        <v>6.8833000000000002</v>
      </c>
      <c r="O20" s="66">
        <f t="shared" si="6"/>
        <v>5</v>
      </c>
      <c r="P20" s="65">
        <f>VLOOKUP($A20,'Return Data'!$B$7:$R$2843,14,0)</f>
        <v>7.2126999999999999</v>
      </c>
      <c r="Q20" s="66">
        <f t="shared" si="7"/>
        <v>4</v>
      </c>
      <c r="R20" s="65">
        <f>VLOOKUP($A20,'Return Data'!$B$7:$R$2843,16,0)</f>
        <v>8.0718999999999994</v>
      </c>
      <c r="S20" s="67">
        <f t="shared" si="5"/>
        <v>3</v>
      </c>
    </row>
    <row r="21" spans="1:19" x14ac:dyDescent="0.3">
      <c r="A21" s="82" t="s">
        <v>686</v>
      </c>
      <c r="B21" s="64">
        <f>VLOOKUP($A21,'Return Data'!$B$7:$R$2843,3,0)</f>
        <v>44393</v>
      </c>
      <c r="C21" s="65">
        <f>VLOOKUP($A21,'Return Data'!$B$7:$R$2843,4,0)</f>
        <v>22.6326</v>
      </c>
      <c r="D21" s="65">
        <f>VLOOKUP($A21,'Return Data'!$B$7:$R$2843,9,0)</f>
        <v>4.0236000000000001</v>
      </c>
      <c r="E21" s="66">
        <f t="shared" si="0"/>
        <v>15</v>
      </c>
      <c r="F21" s="65">
        <f>VLOOKUP($A21,'Return Data'!$B$7:$R$2843,10,0)</f>
        <v>4.9408000000000003</v>
      </c>
      <c r="G21" s="66">
        <f t="shared" si="1"/>
        <v>14</v>
      </c>
      <c r="H21" s="65">
        <f>VLOOKUP($A21,'Return Data'!$B$7:$R$2843,11,0)</f>
        <v>4.2991999999999999</v>
      </c>
      <c r="I21" s="66">
        <f t="shared" si="2"/>
        <v>14</v>
      </c>
      <c r="J21" s="65">
        <f>VLOOKUP($A21,'Return Data'!$B$7:$R$2843,12,0)</f>
        <v>4.3338999999999999</v>
      </c>
      <c r="K21" s="66">
        <f t="shared" si="3"/>
        <v>15</v>
      </c>
      <c r="L21" s="65">
        <f>VLOOKUP($A21,'Return Data'!$B$7:$R$2843,13,0)</f>
        <v>5.7880000000000003</v>
      </c>
      <c r="M21" s="66">
        <f t="shared" si="4"/>
        <v>14</v>
      </c>
      <c r="N21" s="65">
        <f>VLOOKUP($A21,'Return Data'!$B$7:$R$2843,17,0)</f>
        <v>3.6558999999999999</v>
      </c>
      <c r="O21" s="66">
        <f t="shared" si="6"/>
        <v>11</v>
      </c>
      <c r="P21" s="65">
        <f>VLOOKUP($A21,'Return Data'!$B$7:$R$2843,14,0)</f>
        <v>4.0868000000000002</v>
      </c>
      <c r="Q21" s="66">
        <f t="shared" si="7"/>
        <v>10</v>
      </c>
      <c r="R21" s="65">
        <f>VLOOKUP($A21,'Return Data'!$B$7:$R$2843,16,0)</f>
        <v>7.1810999999999998</v>
      </c>
      <c r="S21" s="67">
        <f t="shared" si="5"/>
        <v>9</v>
      </c>
    </row>
    <row r="22" spans="1:19" x14ac:dyDescent="0.3">
      <c r="A22" s="82" t="s">
        <v>688</v>
      </c>
      <c r="B22" s="64">
        <f>VLOOKUP($A22,'Return Data'!$B$7:$R$2843,3,0)</f>
        <v>44393</v>
      </c>
      <c r="C22" s="65">
        <f>VLOOKUP($A22,'Return Data'!$B$7:$R$2843,4,0)</f>
        <v>26.671800000000001</v>
      </c>
      <c r="D22" s="65">
        <f>VLOOKUP($A22,'Return Data'!$B$7:$R$2843,9,0)</f>
        <v>78.687299999999993</v>
      </c>
      <c r="E22" s="66">
        <f t="shared" si="0"/>
        <v>1</v>
      </c>
      <c r="F22" s="65">
        <f>VLOOKUP($A22,'Return Data'!$B$7:$R$2843,10,0)</f>
        <v>32.425199999999997</v>
      </c>
      <c r="G22" s="66">
        <f t="shared" si="1"/>
        <v>1</v>
      </c>
      <c r="H22" s="65">
        <f>VLOOKUP($A22,'Return Data'!$B$7:$R$2843,11,0)</f>
        <v>19.9466</v>
      </c>
      <c r="I22" s="66">
        <f t="shared" si="2"/>
        <v>1</v>
      </c>
      <c r="J22" s="65">
        <f>VLOOKUP($A22,'Return Data'!$B$7:$R$2843,12,0)</f>
        <v>16.921299999999999</v>
      </c>
      <c r="K22" s="66">
        <f t="shared" si="3"/>
        <v>1</v>
      </c>
      <c r="L22" s="65">
        <f>VLOOKUP($A22,'Return Data'!$B$7:$R$2843,13,0)</f>
        <v>15.3086</v>
      </c>
      <c r="M22" s="66">
        <f t="shared" si="4"/>
        <v>1</v>
      </c>
      <c r="N22" s="65">
        <f>VLOOKUP($A22,'Return Data'!$B$7:$R$2843,17,0)</f>
        <v>2.4470000000000001</v>
      </c>
      <c r="O22" s="66">
        <f t="shared" si="6"/>
        <v>14</v>
      </c>
      <c r="P22" s="65">
        <f>VLOOKUP($A22,'Return Data'!$B$7:$R$2843,14,0)</f>
        <v>2.9377</v>
      </c>
      <c r="Q22" s="66">
        <f t="shared" si="7"/>
        <v>11</v>
      </c>
      <c r="R22" s="65">
        <f>VLOOKUP($A22,'Return Data'!$B$7:$R$2843,16,0)</f>
        <v>6.2602000000000002</v>
      </c>
      <c r="S22" s="67">
        <f t="shared" si="5"/>
        <v>12</v>
      </c>
    </row>
    <row r="23" spans="1:19" x14ac:dyDescent="0.3">
      <c r="A23" s="82" t="s">
        <v>690</v>
      </c>
      <c r="B23" s="64">
        <f>VLOOKUP($A23,'Return Data'!$B$7:$R$2843,3,0)</f>
        <v>44393</v>
      </c>
      <c r="C23" s="65">
        <f>VLOOKUP($A23,'Return Data'!$B$7:$R$2843,4,0)</f>
        <v>0.1206</v>
      </c>
      <c r="D23" s="65">
        <f>VLOOKUP($A23,'Return Data'!$B$7:$R$2843,9,0)</f>
        <v>11.199400000000001</v>
      </c>
      <c r="E23" s="66">
        <f t="shared" si="0"/>
        <v>3</v>
      </c>
      <c r="F23" s="65">
        <f>VLOOKUP($A23,'Return Data'!$B$7:$R$2843,10,0)</f>
        <v>11.2841</v>
      </c>
      <c r="G23" s="66">
        <f t="shared" si="1"/>
        <v>3</v>
      </c>
      <c r="H23" s="65">
        <f>VLOOKUP($A23,'Return Data'!$B$7:$R$2843,11,0)</f>
        <v>-40.9041</v>
      </c>
      <c r="I23" s="66">
        <f t="shared" si="2"/>
        <v>20</v>
      </c>
      <c r="J23" s="65">
        <f>VLOOKUP($A23,'Return Data'!$B$7:$R$2843,12,0)</f>
        <v>-24.972899999999999</v>
      </c>
      <c r="K23" s="66">
        <f t="shared" si="3"/>
        <v>20</v>
      </c>
      <c r="L23" s="65">
        <f>VLOOKUP($A23,'Return Data'!$B$7:$R$2843,13,0)</f>
        <v>-20.396000000000001</v>
      </c>
      <c r="M23" s="66">
        <f t="shared" si="4"/>
        <v>20</v>
      </c>
      <c r="N23" s="65"/>
      <c r="O23" s="66"/>
      <c r="P23" s="65"/>
      <c r="Q23" s="66"/>
      <c r="R23" s="65">
        <f>VLOOKUP($A23,'Return Data'!$B$7:$R$2843,16,0)</f>
        <v>-12.626099999999999</v>
      </c>
      <c r="S23" s="67">
        <f t="shared" si="5"/>
        <v>18</v>
      </c>
    </row>
    <row r="24" spans="1:19" x14ac:dyDescent="0.3">
      <c r="A24" s="82" t="s">
        <v>695</v>
      </c>
      <c r="B24" s="64">
        <f>VLOOKUP($A24,'Return Data'!$B$7:$R$2843,3,0)</f>
        <v>44393</v>
      </c>
      <c r="C24" s="65">
        <f>VLOOKUP($A24,'Return Data'!$B$7:$R$2843,4,0)</f>
        <v>14.9215</v>
      </c>
      <c r="D24" s="65">
        <f>VLOOKUP($A24,'Return Data'!$B$7:$R$2843,9,0)</f>
        <v>4.1398999999999999</v>
      </c>
      <c r="E24" s="66">
        <f t="shared" si="0"/>
        <v>13</v>
      </c>
      <c r="F24" s="65">
        <f>VLOOKUP($A24,'Return Data'!$B$7:$R$2843,10,0)</f>
        <v>3.9605999999999999</v>
      </c>
      <c r="G24" s="66">
        <f t="shared" si="1"/>
        <v>18</v>
      </c>
      <c r="H24" s="65">
        <f>VLOOKUP($A24,'Return Data'!$B$7:$R$2843,11,0)</f>
        <v>7.8128000000000002</v>
      </c>
      <c r="I24" s="66">
        <f t="shared" si="2"/>
        <v>6</v>
      </c>
      <c r="J24" s="65">
        <f>VLOOKUP($A24,'Return Data'!$B$7:$R$2843,12,0)</f>
        <v>9.7904</v>
      </c>
      <c r="K24" s="66">
        <f t="shared" si="3"/>
        <v>5</v>
      </c>
      <c r="L24" s="65">
        <f>VLOOKUP($A24,'Return Data'!$B$7:$R$2843,13,0)</f>
        <v>7.6726999999999999</v>
      </c>
      <c r="M24" s="66">
        <f t="shared" si="4"/>
        <v>9</v>
      </c>
      <c r="N24" s="65">
        <f>VLOOKUP($A24,'Return Data'!$B$7:$R$2843,17,0)</f>
        <v>2.8605999999999998</v>
      </c>
      <c r="O24" s="66">
        <f>RANK(N24,N$8:N$27,0)</f>
        <v>13</v>
      </c>
      <c r="P24" s="65">
        <f>VLOOKUP($A24,'Return Data'!$B$7:$R$2843,14,0)</f>
        <v>2.5181</v>
      </c>
      <c r="Q24" s="66">
        <f>RANK(P24,P$8:P$27,0)</f>
        <v>12</v>
      </c>
      <c r="R24" s="65">
        <f>VLOOKUP($A24,'Return Data'!$B$7:$R$2843,16,0)</f>
        <v>6.0621999999999998</v>
      </c>
      <c r="S24" s="67">
        <f t="shared" si="5"/>
        <v>13</v>
      </c>
    </row>
    <row r="25" spans="1:19" x14ac:dyDescent="0.3">
      <c r="A25" s="82" t="s">
        <v>701</v>
      </c>
      <c r="B25" s="64">
        <f>VLOOKUP($A25,'Return Data'!$B$7:$R$2843,3,0)</f>
        <v>44393</v>
      </c>
      <c r="C25" s="65">
        <f>VLOOKUP($A25,'Return Data'!$B$7:$R$2843,4,0)</f>
        <v>34.9846</v>
      </c>
      <c r="D25" s="65">
        <f>VLOOKUP($A25,'Return Data'!$B$7:$R$2843,9,0)</f>
        <v>5.5126999999999997</v>
      </c>
      <c r="E25" s="66">
        <f t="shared" si="0"/>
        <v>10</v>
      </c>
      <c r="F25" s="65">
        <f>VLOOKUP($A25,'Return Data'!$B$7:$R$2843,10,0)</f>
        <v>7.5111999999999997</v>
      </c>
      <c r="G25" s="66">
        <f t="shared" si="1"/>
        <v>8</v>
      </c>
      <c r="H25" s="65">
        <f>VLOOKUP($A25,'Return Data'!$B$7:$R$2843,11,0)</f>
        <v>5.4543999999999997</v>
      </c>
      <c r="I25" s="66">
        <f t="shared" si="2"/>
        <v>11</v>
      </c>
      <c r="J25" s="65">
        <f>VLOOKUP($A25,'Return Data'!$B$7:$R$2843,12,0)</f>
        <v>6.1718000000000002</v>
      </c>
      <c r="K25" s="66">
        <f t="shared" si="3"/>
        <v>12</v>
      </c>
      <c r="L25" s="65">
        <f>VLOOKUP($A25,'Return Data'!$B$7:$R$2843,13,0)</f>
        <v>6.9839000000000002</v>
      </c>
      <c r="M25" s="66">
        <f t="shared" si="4"/>
        <v>11</v>
      </c>
      <c r="N25" s="65">
        <f>VLOOKUP($A25,'Return Data'!$B$7:$R$2843,17,0)</f>
        <v>7.8102999999999998</v>
      </c>
      <c r="O25" s="66">
        <f>RANK(N25,N$8:N$27,0)</f>
        <v>3</v>
      </c>
      <c r="P25" s="65">
        <f>VLOOKUP($A25,'Return Data'!$B$7:$R$2843,14,0)</f>
        <v>7.4602000000000004</v>
      </c>
      <c r="Q25" s="66">
        <f>RANK(P25,P$8:P$27,0)</f>
        <v>3</v>
      </c>
      <c r="R25" s="65">
        <f>VLOOKUP($A25,'Return Data'!$B$7:$R$2843,16,0)</f>
        <v>7.6371000000000002</v>
      </c>
      <c r="S25" s="67">
        <f t="shared" si="5"/>
        <v>5</v>
      </c>
    </row>
    <row r="26" spans="1:19" x14ac:dyDescent="0.3">
      <c r="A26" s="82" t="s">
        <v>709</v>
      </c>
      <c r="B26" s="64">
        <f>VLOOKUP($A26,'Return Data'!$B$7:$R$2843,3,0)</f>
        <v>44393</v>
      </c>
      <c r="C26" s="65">
        <f>VLOOKUP($A26,'Return Data'!$B$7:$R$2843,4,0)</f>
        <v>0.5867</v>
      </c>
      <c r="D26" s="65">
        <f>VLOOKUP($A26,'Return Data'!$B$7:$R$2843,9,0)</f>
        <v>11.090999999999999</v>
      </c>
      <c r="E26" s="66">
        <f t="shared" si="0"/>
        <v>4</v>
      </c>
      <c r="F26" s="65">
        <f>VLOOKUP($A26,'Return Data'!$B$7:$R$2843,10,0)</f>
        <v>11.245100000000001</v>
      </c>
      <c r="G26" s="66">
        <f t="shared" si="1"/>
        <v>4</v>
      </c>
      <c r="H26" s="65">
        <f>VLOOKUP($A26,'Return Data'!$B$7:$R$2843,11,0)</f>
        <v>-40.224699999999999</v>
      </c>
      <c r="I26" s="66">
        <f t="shared" si="2"/>
        <v>19</v>
      </c>
      <c r="J26" s="65">
        <f>VLOOKUP($A26,'Return Data'!$B$7:$R$2843,12,0)</f>
        <v>-24.540700000000001</v>
      </c>
      <c r="K26" s="66">
        <f t="shared" si="3"/>
        <v>19</v>
      </c>
      <c r="L26" s="65">
        <f>VLOOKUP($A26,'Return Data'!$B$7:$R$2843,13,0)</f>
        <v>-16.555299999999999</v>
      </c>
      <c r="M26" s="66">
        <f t="shared" si="4"/>
        <v>19</v>
      </c>
      <c r="N26" s="65"/>
      <c r="O26" s="66"/>
      <c r="P26" s="65"/>
      <c r="Q26" s="66"/>
      <c r="R26" s="65">
        <f>VLOOKUP($A26,'Return Data'!$B$7:$R$2843,16,0)</f>
        <v>-45.954000000000001</v>
      </c>
      <c r="S26" s="67">
        <f t="shared" si="5"/>
        <v>20</v>
      </c>
    </row>
    <row r="27" spans="1:19" x14ac:dyDescent="0.3">
      <c r="A27" s="82" t="s">
        <v>711</v>
      </c>
      <c r="B27" s="64">
        <f>VLOOKUP($A27,'Return Data'!$B$7:$R$2843,3,0)</f>
        <v>44393</v>
      </c>
      <c r="C27" s="65">
        <f>VLOOKUP($A27,'Return Data'!$B$7:$R$2843,4,0)</f>
        <v>11.5777</v>
      </c>
      <c r="D27" s="65">
        <f>VLOOKUP($A27,'Return Data'!$B$7:$R$2843,9,0)</f>
        <v>5.4043999999999999</v>
      </c>
      <c r="E27" s="66">
        <f t="shared" si="0"/>
        <v>11</v>
      </c>
      <c r="F27" s="65">
        <f>VLOOKUP($A27,'Return Data'!$B$7:$R$2843,10,0)</f>
        <v>5.8773999999999997</v>
      </c>
      <c r="G27" s="66">
        <f t="shared" si="1"/>
        <v>12</v>
      </c>
      <c r="H27" s="65">
        <f>VLOOKUP($A27,'Return Data'!$B$7:$R$2843,11,0)</f>
        <v>4.9686000000000003</v>
      </c>
      <c r="I27" s="66">
        <f t="shared" si="2"/>
        <v>13</v>
      </c>
      <c r="J27" s="65">
        <f>VLOOKUP($A27,'Return Data'!$B$7:$R$2843,12,0)</f>
        <v>5.1658999999999997</v>
      </c>
      <c r="K27" s="66">
        <f t="shared" si="3"/>
        <v>13</v>
      </c>
      <c r="L27" s="65">
        <f>VLOOKUP($A27,'Return Data'!$B$7:$R$2843,13,0)</f>
        <v>5.2977999999999996</v>
      </c>
      <c r="M27" s="66">
        <f t="shared" si="4"/>
        <v>15</v>
      </c>
      <c r="N27" s="65">
        <f>VLOOKUP($A27,'Return Data'!$B$7:$R$2843,17,0)</f>
        <v>-16.068999999999999</v>
      </c>
      <c r="O27" s="66">
        <f>RANK(N27,N$8:N$27,0)</f>
        <v>16</v>
      </c>
      <c r="P27" s="65">
        <f>VLOOKUP($A27,'Return Data'!$B$7:$R$2843,14,0)</f>
        <v>-10.167999999999999</v>
      </c>
      <c r="Q27" s="66">
        <f>RANK(P27,P$8:P$27,0)</f>
        <v>16</v>
      </c>
      <c r="R27" s="65">
        <f>VLOOKUP($A27,'Return Data'!$B$7:$R$2843,16,0)</f>
        <v>1.706</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8.3245950000000004</v>
      </c>
      <c r="E29" s="88"/>
      <c r="F29" s="89">
        <f>AVERAGE(F8:F27)</f>
        <v>8.1287950000000002</v>
      </c>
      <c r="G29" s="88"/>
      <c r="H29" s="89">
        <f>AVERAGE(H8:H27)</f>
        <v>2.5778450000000008</v>
      </c>
      <c r="I29" s="88"/>
      <c r="J29" s="89">
        <f>AVERAGE(J8:J27)</f>
        <v>4.5235700000000003</v>
      </c>
      <c r="K29" s="88"/>
      <c r="L29" s="89">
        <f>AVERAGE(L8:L27)</f>
        <v>5.3312749999999998</v>
      </c>
      <c r="M29" s="88"/>
      <c r="N29" s="89">
        <f>AVERAGE(N8:N27)</f>
        <v>2.4415294117647059</v>
      </c>
      <c r="O29" s="88"/>
      <c r="P29" s="89">
        <f>AVERAGE(P8:P27)</f>
        <v>1.8817470588235294</v>
      </c>
      <c r="Q29" s="88"/>
      <c r="R29" s="89">
        <f>AVERAGE(R8:R27)</f>
        <v>1.0622450000000003</v>
      </c>
      <c r="S29" s="90"/>
    </row>
    <row r="30" spans="1:19" x14ac:dyDescent="0.3">
      <c r="A30" s="87" t="s">
        <v>28</v>
      </c>
      <c r="B30" s="88"/>
      <c r="C30" s="88"/>
      <c r="D30" s="89">
        <f>MIN(D8:D27)</f>
        <v>-18.348400000000002</v>
      </c>
      <c r="E30" s="88"/>
      <c r="F30" s="89">
        <f>MIN(F8:F27)</f>
        <v>0</v>
      </c>
      <c r="G30" s="88"/>
      <c r="H30" s="89">
        <f>MIN(H8:H27)</f>
        <v>-40.9041</v>
      </c>
      <c r="I30" s="88"/>
      <c r="J30" s="89">
        <f>MIN(J8:J27)</f>
        <v>-24.972899999999999</v>
      </c>
      <c r="K30" s="88"/>
      <c r="L30" s="89">
        <f>MIN(L8:L27)</f>
        <v>-20.396000000000001</v>
      </c>
      <c r="M30" s="88"/>
      <c r="N30" s="89">
        <f>MIN(N8:N27)</f>
        <v>-22.254200000000001</v>
      </c>
      <c r="O30" s="88"/>
      <c r="P30" s="89">
        <f>MIN(P8:P27)</f>
        <v>-32.017000000000003</v>
      </c>
      <c r="Q30" s="88"/>
      <c r="R30" s="89">
        <f>MIN(R8:R27)</f>
        <v>-45.954000000000001</v>
      </c>
      <c r="S30" s="90"/>
    </row>
    <row r="31" spans="1:19" ht="15" thickBot="1" x14ac:dyDescent="0.35">
      <c r="A31" s="91" t="s">
        <v>29</v>
      </c>
      <c r="B31" s="92"/>
      <c r="C31" s="92"/>
      <c r="D31" s="93">
        <f>MAX(D8:D27)</f>
        <v>78.687299999999993</v>
      </c>
      <c r="E31" s="92"/>
      <c r="F31" s="93">
        <f>MAX(F8:F27)</f>
        <v>32.425199999999997</v>
      </c>
      <c r="G31" s="92"/>
      <c r="H31" s="93">
        <f>MAX(H8:H27)</f>
        <v>19.9466</v>
      </c>
      <c r="I31" s="92"/>
      <c r="J31" s="93">
        <f>MAX(J8:J27)</f>
        <v>16.921299999999999</v>
      </c>
      <c r="K31" s="92"/>
      <c r="L31" s="93">
        <f>MAX(L8:L27)</f>
        <v>15.3086</v>
      </c>
      <c r="M31" s="92"/>
      <c r="N31" s="93">
        <f>MAX(N8:N27)</f>
        <v>9.4626000000000001</v>
      </c>
      <c r="O31" s="92"/>
      <c r="P31" s="93">
        <f>MAX(P8:P27)</f>
        <v>9.0739999999999998</v>
      </c>
      <c r="Q31" s="92"/>
      <c r="R31" s="93">
        <f>MAX(R8:R27)</f>
        <v>8.9989000000000008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44393</v>
      </c>
      <c r="C8" s="65">
        <f>VLOOKUP($A8,'Return Data'!$B$7:$R$2843,4,0)</f>
        <v>88.463300000000004</v>
      </c>
      <c r="D8" s="65">
        <f>VLOOKUP($A8,'Return Data'!$B$7:$R$2843,9,0)</f>
        <v>4.9215</v>
      </c>
      <c r="E8" s="66">
        <f t="shared" ref="E8:E26" si="0">RANK(D8,D$8:D$26,0)</f>
        <v>5</v>
      </c>
      <c r="F8" s="65">
        <f>VLOOKUP($A8,'Return Data'!$B$7:$R$2843,10,0)</f>
        <v>6.8696000000000002</v>
      </c>
      <c r="G8" s="66">
        <f t="shared" ref="G8:G26" si="1">RANK(F8,F$8:F$26,0)</f>
        <v>6</v>
      </c>
      <c r="H8" s="65">
        <f>VLOOKUP($A8,'Return Data'!$B$7:$R$2843,11,0)</f>
        <v>4.9729000000000001</v>
      </c>
      <c r="I8" s="66">
        <f t="shared" ref="I8:I26" si="2">RANK(H8,H$8:H$26,0)</f>
        <v>4</v>
      </c>
      <c r="J8" s="65">
        <f>VLOOKUP($A8,'Return Data'!$B$7:$R$2843,12,0)</f>
        <v>5.2853000000000003</v>
      </c>
      <c r="K8" s="66">
        <f t="shared" ref="K8:K26" si="3">RANK(J8,J$8:J$26,0)</f>
        <v>5</v>
      </c>
      <c r="L8" s="65">
        <f>VLOOKUP($A8,'Return Data'!$B$7:$R$2843,13,0)</f>
        <v>5.5735999999999999</v>
      </c>
      <c r="M8" s="66">
        <f t="shared" ref="M8:M26" si="4">RANK(L8,L$8:L$26,0)</f>
        <v>5</v>
      </c>
      <c r="N8" s="65">
        <f>VLOOKUP($A8,'Return Data'!$B$7:$R$2843,17,0)</f>
        <v>8.8541000000000007</v>
      </c>
      <c r="O8" s="66">
        <f t="shared" ref="O8:O23" si="5">RANK(N8,N$8:N$26,0)</f>
        <v>3</v>
      </c>
      <c r="P8" s="65">
        <f>VLOOKUP($A8,'Return Data'!$B$7:$R$2843,14,0)</f>
        <v>9.3948</v>
      </c>
      <c r="Q8" s="66">
        <f>RANK(P8,P$8:P$26,0)</f>
        <v>4</v>
      </c>
      <c r="R8" s="65">
        <f>VLOOKUP($A8,'Return Data'!$B$7:$R$2843,16,0)</f>
        <v>8.9548000000000005</v>
      </c>
      <c r="S8" s="67">
        <f t="shared" ref="S8:S26" si="6">RANK(R8,R$8:R$26,0)</f>
        <v>5</v>
      </c>
    </row>
    <row r="9" spans="1:19" x14ac:dyDescent="0.3">
      <c r="A9" s="82" t="s">
        <v>613</v>
      </c>
      <c r="B9" s="64">
        <f>VLOOKUP($A9,'Return Data'!$B$7:$R$2843,3,0)</f>
        <v>44393</v>
      </c>
      <c r="C9" s="65">
        <f>VLOOKUP($A9,'Return Data'!$B$7:$R$2843,4,0)</f>
        <v>13.814</v>
      </c>
      <c r="D9" s="65">
        <f>VLOOKUP($A9,'Return Data'!$B$7:$R$2843,9,0)</f>
        <v>4.3132999999999999</v>
      </c>
      <c r="E9" s="66">
        <f t="shared" si="0"/>
        <v>14</v>
      </c>
      <c r="F9" s="65">
        <f>VLOOKUP($A9,'Return Data'!$B$7:$R$2843,10,0)</f>
        <v>6.3593000000000002</v>
      </c>
      <c r="G9" s="66">
        <f t="shared" si="1"/>
        <v>8</v>
      </c>
      <c r="H9" s="65">
        <f>VLOOKUP($A9,'Return Data'!$B$7:$R$2843,11,0)</f>
        <v>4.9432</v>
      </c>
      <c r="I9" s="66">
        <f t="shared" si="2"/>
        <v>5</v>
      </c>
      <c r="J9" s="65">
        <f>VLOOKUP($A9,'Return Data'!$B$7:$R$2843,12,0)</f>
        <v>5.3029000000000002</v>
      </c>
      <c r="K9" s="66">
        <f t="shared" si="3"/>
        <v>4</v>
      </c>
      <c r="L9" s="65">
        <f>VLOOKUP($A9,'Return Data'!$B$7:$R$2843,13,0)</f>
        <v>5.9047000000000001</v>
      </c>
      <c r="M9" s="66">
        <f t="shared" si="4"/>
        <v>3</v>
      </c>
      <c r="N9" s="65">
        <f>VLOOKUP($A9,'Return Data'!$B$7:$R$2843,17,0)</f>
        <v>9.4774999999999991</v>
      </c>
      <c r="O9" s="66">
        <f t="shared" si="5"/>
        <v>1</v>
      </c>
      <c r="P9" s="65">
        <f>VLOOKUP($A9,'Return Data'!$B$7:$R$2843,14,0)</f>
        <v>8.6107999999999993</v>
      </c>
      <c r="Q9" s="66">
        <f>RANK(P9,P$8:P$26,0)</f>
        <v>11</v>
      </c>
      <c r="R9" s="65">
        <f>VLOOKUP($A9,'Return Data'!$B$7:$R$2843,16,0)</f>
        <v>8.3887</v>
      </c>
      <c r="S9" s="67">
        <f t="shared" si="6"/>
        <v>11</v>
      </c>
    </row>
    <row r="10" spans="1:19" x14ac:dyDescent="0.3">
      <c r="A10" s="82" t="s">
        <v>616</v>
      </c>
      <c r="B10" s="64">
        <f>VLOOKUP($A10,'Return Data'!$B$7:$R$2843,3,0)</f>
        <v>44393</v>
      </c>
      <c r="C10" s="65">
        <f>VLOOKUP($A10,'Return Data'!$B$7:$R$2843,4,0)</f>
        <v>23.008299999999998</v>
      </c>
      <c r="D10" s="65">
        <f>VLOOKUP($A10,'Return Data'!$B$7:$R$2843,9,0)</f>
        <v>5.8287000000000004</v>
      </c>
      <c r="E10" s="66">
        <f t="shared" si="0"/>
        <v>3</v>
      </c>
      <c r="F10" s="65">
        <f>VLOOKUP($A10,'Return Data'!$B$7:$R$2843,10,0)</f>
        <v>5.9890999999999996</v>
      </c>
      <c r="G10" s="66">
        <f t="shared" si="1"/>
        <v>14</v>
      </c>
      <c r="H10" s="65">
        <f>VLOOKUP($A10,'Return Data'!$B$7:$R$2843,11,0)</f>
        <v>3.0358999999999998</v>
      </c>
      <c r="I10" s="66">
        <f t="shared" si="2"/>
        <v>17</v>
      </c>
      <c r="J10" s="65">
        <f>VLOOKUP($A10,'Return Data'!$B$7:$R$2843,12,0)</f>
        <v>3.9011</v>
      </c>
      <c r="K10" s="66">
        <f t="shared" si="3"/>
        <v>17</v>
      </c>
      <c r="L10" s="65">
        <f>VLOOKUP($A10,'Return Data'!$B$7:$R$2843,13,0)</f>
        <v>4.4114000000000004</v>
      </c>
      <c r="M10" s="66">
        <f t="shared" si="4"/>
        <v>15</v>
      </c>
      <c r="N10" s="65">
        <f>VLOOKUP($A10,'Return Data'!$B$7:$R$2843,17,0)</f>
        <v>7.88</v>
      </c>
      <c r="O10" s="66">
        <f t="shared" si="5"/>
        <v>16</v>
      </c>
      <c r="P10" s="65">
        <f>VLOOKUP($A10,'Return Data'!$B$7:$R$2843,14,0)</f>
        <v>5.5140000000000002</v>
      </c>
      <c r="Q10" s="66">
        <f>RANK(P10,P$8:P$26,0)</f>
        <v>15</v>
      </c>
      <c r="R10" s="65">
        <f>VLOOKUP($A10,'Return Data'!$B$7:$R$2843,16,0)</f>
        <v>7.4840999999999998</v>
      </c>
      <c r="S10" s="67">
        <f t="shared" si="6"/>
        <v>17</v>
      </c>
    </row>
    <row r="11" spans="1:19" x14ac:dyDescent="0.3">
      <c r="A11" s="82" t="s">
        <v>617</v>
      </c>
      <c r="B11" s="64">
        <f>VLOOKUP($A11,'Return Data'!$B$7:$R$2843,3,0)</f>
        <v>44393</v>
      </c>
      <c r="C11" s="65">
        <f>VLOOKUP($A11,'Return Data'!$B$7:$R$2843,4,0)</f>
        <v>18.392600000000002</v>
      </c>
      <c r="D11" s="65">
        <f>VLOOKUP($A11,'Return Data'!$B$7:$R$2843,9,0)</f>
        <v>4.9215</v>
      </c>
      <c r="E11" s="66">
        <f t="shared" si="0"/>
        <v>5</v>
      </c>
      <c r="F11" s="65">
        <f>VLOOKUP($A11,'Return Data'!$B$7:$R$2843,10,0)</f>
        <v>5.8635000000000002</v>
      </c>
      <c r="G11" s="66">
        <f t="shared" si="1"/>
        <v>16</v>
      </c>
      <c r="H11" s="65">
        <f>VLOOKUP($A11,'Return Data'!$B$7:$R$2843,11,0)</f>
        <v>4.1524000000000001</v>
      </c>
      <c r="I11" s="66">
        <f t="shared" si="2"/>
        <v>12</v>
      </c>
      <c r="J11" s="65">
        <f>VLOOKUP($A11,'Return Data'!$B$7:$R$2843,12,0)</f>
        <v>4.4279000000000002</v>
      </c>
      <c r="K11" s="66">
        <f t="shared" si="3"/>
        <v>12</v>
      </c>
      <c r="L11" s="65">
        <f>VLOOKUP($A11,'Return Data'!$B$7:$R$2843,13,0)</f>
        <v>4.4932999999999996</v>
      </c>
      <c r="M11" s="66">
        <f t="shared" si="4"/>
        <v>14</v>
      </c>
      <c r="N11" s="65">
        <f>VLOOKUP($A11,'Return Data'!$B$7:$R$2843,17,0)</f>
        <v>7.7832999999999997</v>
      </c>
      <c r="O11" s="66">
        <f t="shared" si="5"/>
        <v>17</v>
      </c>
      <c r="P11" s="65">
        <f>VLOOKUP($A11,'Return Data'!$B$7:$R$2843,14,0)</f>
        <v>8.6648999999999994</v>
      </c>
      <c r="Q11" s="66">
        <f>RANK(P11,P$8:P$26,0)</f>
        <v>9</v>
      </c>
      <c r="R11" s="65">
        <f>VLOOKUP($A11,'Return Data'!$B$7:$R$2843,16,0)</f>
        <v>8.5337999999999994</v>
      </c>
      <c r="S11" s="67">
        <f t="shared" si="6"/>
        <v>9</v>
      </c>
    </row>
    <row r="12" spans="1:19" x14ac:dyDescent="0.3">
      <c r="A12" s="82" t="s">
        <v>619</v>
      </c>
      <c r="B12" s="64">
        <f>VLOOKUP($A12,'Return Data'!$B$7:$R$2843,3,0)</f>
        <v>44393</v>
      </c>
      <c r="C12" s="65">
        <f>VLOOKUP($A12,'Return Data'!$B$7:$R$2843,4,0)</f>
        <v>12.9596</v>
      </c>
      <c r="D12" s="65">
        <f>VLOOKUP($A12,'Return Data'!$B$7:$R$2843,9,0)</f>
        <v>4.5609000000000002</v>
      </c>
      <c r="E12" s="66">
        <f t="shared" si="0"/>
        <v>11</v>
      </c>
      <c r="F12" s="65">
        <f>VLOOKUP($A12,'Return Data'!$B$7:$R$2843,10,0)</f>
        <v>4.4626000000000001</v>
      </c>
      <c r="G12" s="66">
        <f t="shared" si="1"/>
        <v>18</v>
      </c>
      <c r="H12" s="65">
        <f>VLOOKUP($A12,'Return Data'!$B$7:$R$2843,11,0)</f>
        <v>4.1993999999999998</v>
      </c>
      <c r="I12" s="66">
        <f t="shared" si="2"/>
        <v>10</v>
      </c>
      <c r="J12" s="65">
        <f>VLOOKUP($A12,'Return Data'!$B$7:$R$2843,12,0)</f>
        <v>4.0934999999999997</v>
      </c>
      <c r="K12" s="66">
        <f t="shared" si="3"/>
        <v>14</v>
      </c>
      <c r="L12" s="65">
        <f>VLOOKUP($A12,'Return Data'!$B$7:$R$2843,13,0)</f>
        <v>4.5669000000000004</v>
      </c>
      <c r="M12" s="66">
        <f t="shared" si="4"/>
        <v>13</v>
      </c>
      <c r="N12" s="65">
        <f>VLOOKUP($A12,'Return Data'!$B$7:$R$2843,17,0)</f>
        <v>8.0380000000000003</v>
      </c>
      <c r="O12" s="66">
        <f t="shared" si="5"/>
        <v>14</v>
      </c>
      <c r="P12" s="65"/>
      <c r="Q12" s="66"/>
      <c r="R12" s="65">
        <f>VLOOKUP($A12,'Return Data'!$B$7:$R$2843,16,0)</f>
        <v>9.5254999999999992</v>
      </c>
      <c r="S12" s="67">
        <f t="shared" si="6"/>
        <v>1</v>
      </c>
    </row>
    <row r="13" spans="1:19" x14ac:dyDescent="0.3">
      <c r="A13" s="82" t="s">
        <v>624</v>
      </c>
      <c r="B13" s="64">
        <f>VLOOKUP($A13,'Return Data'!$B$7:$R$2843,3,0)</f>
        <v>44393</v>
      </c>
      <c r="C13" s="65">
        <f>VLOOKUP($A13,'Return Data'!$B$7:$R$2843,4,0)</f>
        <v>83.082499999999996</v>
      </c>
      <c r="D13" s="65">
        <f>VLOOKUP($A13,'Return Data'!$B$7:$R$2843,9,0)</f>
        <v>5.1604000000000001</v>
      </c>
      <c r="E13" s="66">
        <f t="shared" si="0"/>
        <v>4</v>
      </c>
      <c r="F13" s="65">
        <f>VLOOKUP($A13,'Return Data'!$B$7:$R$2843,10,0)</f>
        <v>6.0209000000000001</v>
      </c>
      <c r="G13" s="66">
        <f t="shared" si="1"/>
        <v>13</v>
      </c>
      <c r="H13" s="65">
        <f>VLOOKUP($A13,'Return Data'!$B$7:$R$2843,11,0)</f>
        <v>4.8869999999999996</v>
      </c>
      <c r="I13" s="66">
        <f t="shared" si="2"/>
        <v>6</v>
      </c>
      <c r="J13" s="65">
        <f>VLOOKUP($A13,'Return Data'!$B$7:$R$2843,12,0)</f>
        <v>5.6867000000000001</v>
      </c>
      <c r="K13" s="66">
        <f t="shared" si="3"/>
        <v>2</v>
      </c>
      <c r="L13" s="65">
        <f>VLOOKUP($A13,'Return Data'!$B$7:$R$2843,13,0)</f>
        <v>6.6592000000000002</v>
      </c>
      <c r="M13" s="66">
        <f t="shared" si="4"/>
        <v>2</v>
      </c>
      <c r="N13" s="65">
        <f>VLOOKUP($A13,'Return Data'!$B$7:$R$2843,17,0)</f>
        <v>7.6016000000000004</v>
      </c>
      <c r="O13" s="66">
        <f t="shared" si="5"/>
        <v>18</v>
      </c>
      <c r="P13" s="65">
        <f>VLOOKUP($A13,'Return Data'!$B$7:$R$2843,14,0)</f>
        <v>8.8277000000000001</v>
      </c>
      <c r="Q13" s="66">
        <f t="shared" ref="Q13:Q21" si="7">RANK(P13,P$8:P$26,0)</f>
        <v>7</v>
      </c>
      <c r="R13" s="65">
        <f>VLOOKUP($A13,'Return Data'!$B$7:$R$2843,16,0)</f>
        <v>9.2844999999999995</v>
      </c>
      <c r="S13" s="67">
        <f t="shared" si="6"/>
        <v>3</v>
      </c>
    </row>
    <row r="14" spans="1:19" x14ac:dyDescent="0.3">
      <c r="A14" s="82" t="s">
        <v>627</v>
      </c>
      <c r="B14" s="64">
        <f>VLOOKUP($A14,'Return Data'!$B$7:$R$2843,3,0)</f>
        <v>44393</v>
      </c>
      <c r="C14" s="65">
        <f>VLOOKUP($A14,'Return Data'!$B$7:$R$2843,4,0)</f>
        <v>25.674700000000001</v>
      </c>
      <c r="D14" s="65">
        <f>VLOOKUP($A14,'Return Data'!$B$7:$R$2843,9,0)</f>
        <v>4.3658000000000001</v>
      </c>
      <c r="E14" s="66">
        <f t="shared" si="0"/>
        <v>13</v>
      </c>
      <c r="F14" s="65">
        <f>VLOOKUP($A14,'Return Data'!$B$7:$R$2843,10,0)</f>
        <v>6.9241999999999999</v>
      </c>
      <c r="G14" s="66">
        <f t="shared" si="1"/>
        <v>4</v>
      </c>
      <c r="H14" s="65">
        <f>VLOOKUP($A14,'Return Data'!$B$7:$R$2843,11,0)</f>
        <v>4.1523000000000003</v>
      </c>
      <c r="I14" s="66">
        <f t="shared" si="2"/>
        <v>13</v>
      </c>
      <c r="J14" s="65">
        <f>VLOOKUP($A14,'Return Data'!$B$7:$R$2843,12,0)</f>
        <v>5.0058999999999996</v>
      </c>
      <c r="K14" s="66">
        <f t="shared" si="3"/>
        <v>6</v>
      </c>
      <c r="L14" s="65">
        <f>VLOOKUP($A14,'Return Data'!$B$7:$R$2843,13,0)</f>
        <v>5.2294</v>
      </c>
      <c r="M14" s="66">
        <f t="shared" si="4"/>
        <v>7</v>
      </c>
      <c r="N14" s="65">
        <f>VLOOKUP($A14,'Return Data'!$B$7:$R$2843,17,0)</f>
        <v>8.5814000000000004</v>
      </c>
      <c r="O14" s="66">
        <f t="shared" si="5"/>
        <v>5</v>
      </c>
      <c r="P14" s="65">
        <f>VLOOKUP($A14,'Return Data'!$B$7:$R$2843,14,0)</f>
        <v>9.4512999999999998</v>
      </c>
      <c r="Q14" s="66">
        <f t="shared" si="7"/>
        <v>3</v>
      </c>
      <c r="R14" s="65">
        <f>VLOOKUP($A14,'Return Data'!$B$7:$R$2843,16,0)</f>
        <v>8.8416999999999994</v>
      </c>
      <c r="S14" s="67">
        <f t="shared" si="6"/>
        <v>6</v>
      </c>
    </row>
    <row r="15" spans="1:19" x14ac:dyDescent="0.3">
      <c r="A15" s="82" t="s">
        <v>629</v>
      </c>
      <c r="B15" s="64">
        <f>VLOOKUP($A15,'Return Data'!$B$7:$R$2843,3,0)</f>
        <v>44393</v>
      </c>
      <c r="C15" s="65">
        <f>VLOOKUP($A15,'Return Data'!$B$7:$R$2843,4,0)</f>
        <v>23.859300000000001</v>
      </c>
      <c r="D15" s="65">
        <f>VLOOKUP($A15,'Return Data'!$B$7:$R$2843,9,0)</f>
        <v>2.4832999999999998</v>
      </c>
      <c r="E15" s="66">
        <f t="shared" si="0"/>
        <v>17</v>
      </c>
      <c r="F15" s="65">
        <f>VLOOKUP($A15,'Return Data'!$B$7:$R$2843,10,0)</f>
        <v>5.2938000000000001</v>
      </c>
      <c r="G15" s="66">
        <f t="shared" si="1"/>
        <v>17</v>
      </c>
      <c r="H15" s="65">
        <f>VLOOKUP($A15,'Return Data'!$B$7:$R$2843,11,0)</f>
        <v>4.1210000000000004</v>
      </c>
      <c r="I15" s="66">
        <f t="shared" si="2"/>
        <v>14</v>
      </c>
      <c r="J15" s="65">
        <f>VLOOKUP($A15,'Return Data'!$B$7:$R$2843,12,0)</f>
        <v>4.8169000000000004</v>
      </c>
      <c r="K15" s="66">
        <f t="shared" si="3"/>
        <v>9</v>
      </c>
      <c r="L15" s="65">
        <f>VLOOKUP($A15,'Return Data'!$B$7:$R$2843,13,0)</f>
        <v>5.0316000000000001</v>
      </c>
      <c r="M15" s="66">
        <f t="shared" si="4"/>
        <v>10</v>
      </c>
      <c r="N15" s="65">
        <f>VLOOKUP($A15,'Return Data'!$B$7:$R$2843,17,0)</f>
        <v>8.4027999999999992</v>
      </c>
      <c r="O15" s="66">
        <f t="shared" si="5"/>
        <v>9</v>
      </c>
      <c r="P15" s="65">
        <f>VLOOKUP($A15,'Return Data'!$B$7:$R$2843,14,0)</f>
        <v>8.8582999999999998</v>
      </c>
      <c r="Q15" s="66">
        <f t="shared" si="7"/>
        <v>6</v>
      </c>
      <c r="R15" s="65">
        <f>VLOOKUP($A15,'Return Data'!$B$7:$R$2843,16,0)</f>
        <v>8.8064999999999998</v>
      </c>
      <c r="S15" s="67">
        <f t="shared" si="6"/>
        <v>7</v>
      </c>
    </row>
    <row r="16" spans="1:19" x14ac:dyDescent="0.3">
      <c r="A16" s="82" t="s">
        <v>630</v>
      </c>
      <c r="B16" s="64">
        <f>VLOOKUP($A16,'Return Data'!$B$7:$R$2843,3,0)</f>
        <v>44393</v>
      </c>
      <c r="C16" s="65">
        <f>VLOOKUP($A16,'Return Data'!$B$7:$R$2843,4,0)</f>
        <v>15.5793</v>
      </c>
      <c r="D16" s="65">
        <f>VLOOKUP($A16,'Return Data'!$B$7:$R$2843,9,0)</f>
        <v>4.8060999999999998</v>
      </c>
      <c r="E16" s="66">
        <f t="shared" si="0"/>
        <v>8</v>
      </c>
      <c r="F16" s="65">
        <f>VLOOKUP($A16,'Return Data'!$B$7:$R$2843,10,0)</f>
        <v>7.0632999999999999</v>
      </c>
      <c r="G16" s="66">
        <f t="shared" si="1"/>
        <v>3</v>
      </c>
      <c r="H16" s="65">
        <f>VLOOKUP($A16,'Return Data'!$B$7:$R$2843,11,0)</f>
        <v>4.6952999999999996</v>
      </c>
      <c r="I16" s="66">
        <f t="shared" si="2"/>
        <v>7</v>
      </c>
      <c r="J16" s="65">
        <f>VLOOKUP($A16,'Return Data'!$B$7:$R$2843,12,0)</f>
        <v>4.9776999999999996</v>
      </c>
      <c r="K16" s="66">
        <f t="shared" si="3"/>
        <v>7</v>
      </c>
      <c r="L16" s="65">
        <f>VLOOKUP($A16,'Return Data'!$B$7:$R$2843,13,0)</f>
        <v>4.9555999999999996</v>
      </c>
      <c r="M16" s="66">
        <f t="shared" si="4"/>
        <v>11</v>
      </c>
      <c r="N16" s="65">
        <f>VLOOKUP($A16,'Return Data'!$B$7:$R$2843,17,0)</f>
        <v>8.6805000000000003</v>
      </c>
      <c r="O16" s="66">
        <f t="shared" si="5"/>
        <v>4</v>
      </c>
      <c r="P16" s="65">
        <f>VLOOKUP($A16,'Return Data'!$B$7:$R$2843,14,0)</f>
        <v>8.7927</v>
      </c>
      <c r="Q16" s="66">
        <f t="shared" si="7"/>
        <v>8</v>
      </c>
      <c r="R16" s="65">
        <f>VLOOKUP($A16,'Return Data'!$B$7:$R$2843,16,0)</f>
        <v>8.3752999999999993</v>
      </c>
      <c r="S16" s="67">
        <f t="shared" si="6"/>
        <v>12</v>
      </c>
    </row>
    <row r="17" spans="1:19" x14ac:dyDescent="0.3">
      <c r="A17" s="82" t="s">
        <v>633</v>
      </c>
      <c r="B17" s="64">
        <f>VLOOKUP($A17,'Return Data'!$B$7:$R$2843,3,0)</f>
        <v>44393</v>
      </c>
      <c r="C17" s="65">
        <f>VLOOKUP($A17,'Return Data'!$B$7:$R$2843,4,0)</f>
        <v>2660.2215000000001</v>
      </c>
      <c r="D17" s="65">
        <f>VLOOKUP($A17,'Return Data'!$B$7:$R$2843,9,0)</f>
        <v>4.4339000000000004</v>
      </c>
      <c r="E17" s="66">
        <f t="shared" si="0"/>
        <v>12</v>
      </c>
      <c r="F17" s="65">
        <f>VLOOKUP($A17,'Return Data'!$B$7:$R$2843,10,0)</f>
        <v>6.3422000000000001</v>
      </c>
      <c r="G17" s="66">
        <f t="shared" si="1"/>
        <v>9</v>
      </c>
      <c r="H17" s="65">
        <f>VLOOKUP($A17,'Return Data'!$B$7:$R$2843,11,0)</f>
        <v>4.4859</v>
      </c>
      <c r="I17" s="66">
        <f t="shared" si="2"/>
        <v>8</v>
      </c>
      <c r="J17" s="65">
        <f>VLOOKUP($A17,'Return Data'!$B$7:$R$2843,12,0)</f>
        <v>4.4340000000000002</v>
      </c>
      <c r="K17" s="66">
        <f t="shared" si="3"/>
        <v>11</v>
      </c>
      <c r="L17" s="65">
        <f>VLOOKUP($A17,'Return Data'!$B$7:$R$2843,13,0)</f>
        <v>5.0335000000000001</v>
      </c>
      <c r="M17" s="66">
        <f t="shared" si="4"/>
        <v>9</v>
      </c>
      <c r="N17" s="65">
        <f>VLOOKUP($A17,'Return Data'!$B$7:$R$2843,17,0)</f>
        <v>8.4719999999999995</v>
      </c>
      <c r="O17" s="66">
        <f t="shared" si="5"/>
        <v>8</v>
      </c>
      <c r="P17" s="65">
        <f>VLOOKUP($A17,'Return Data'!$B$7:$R$2843,14,0)</f>
        <v>9.1440999999999999</v>
      </c>
      <c r="Q17" s="66">
        <f t="shared" si="7"/>
        <v>5</v>
      </c>
      <c r="R17" s="65">
        <f>VLOOKUP($A17,'Return Data'!$B$7:$R$2843,16,0)</f>
        <v>8.0084999999999997</v>
      </c>
      <c r="S17" s="67">
        <f t="shared" si="6"/>
        <v>16</v>
      </c>
    </row>
    <row r="18" spans="1:19" x14ac:dyDescent="0.3">
      <c r="A18" s="82" t="s">
        <v>635</v>
      </c>
      <c r="B18" s="64">
        <f>VLOOKUP($A18,'Return Data'!$B$7:$R$2843,3,0)</f>
        <v>44393</v>
      </c>
      <c r="C18" s="65">
        <f>VLOOKUP($A18,'Return Data'!$B$7:$R$2843,4,0)</f>
        <v>3037.393</v>
      </c>
      <c r="D18" s="65">
        <f>VLOOKUP($A18,'Return Data'!$B$7:$R$2843,9,0)</f>
        <v>4.6444999999999999</v>
      </c>
      <c r="E18" s="66">
        <f t="shared" si="0"/>
        <v>10</v>
      </c>
      <c r="F18" s="65">
        <f>VLOOKUP($A18,'Return Data'!$B$7:$R$2843,10,0)</f>
        <v>6.2870999999999997</v>
      </c>
      <c r="G18" s="66">
        <f t="shared" si="1"/>
        <v>10</v>
      </c>
      <c r="H18" s="65">
        <f>VLOOKUP($A18,'Return Data'!$B$7:$R$2843,11,0)</f>
        <v>4.1943999999999999</v>
      </c>
      <c r="I18" s="66">
        <f t="shared" si="2"/>
        <v>11</v>
      </c>
      <c r="J18" s="65">
        <f>VLOOKUP($A18,'Return Data'!$B$7:$R$2843,12,0)</f>
        <v>4.6955999999999998</v>
      </c>
      <c r="K18" s="66">
        <f t="shared" si="3"/>
        <v>10</v>
      </c>
      <c r="L18" s="65">
        <f>VLOOKUP($A18,'Return Data'!$B$7:$R$2843,13,0)</f>
        <v>5.2558999999999996</v>
      </c>
      <c r="M18" s="66">
        <f t="shared" si="4"/>
        <v>6</v>
      </c>
      <c r="N18" s="65">
        <f>VLOOKUP($A18,'Return Data'!$B$7:$R$2843,17,0)</f>
        <v>7.9930000000000003</v>
      </c>
      <c r="O18" s="66">
        <f t="shared" si="5"/>
        <v>15</v>
      </c>
      <c r="P18" s="65">
        <f>VLOOKUP($A18,'Return Data'!$B$7:$R$2843,14,0)</f>
        <v>8.5404</v>
      </c>
      <c r="Q18" s="66">
        <f t="shared" si="7"/>
        <v>12</v>
      </c>
      <c r="R18" s="65">
        <f>VLOOKUP($A18,'Return Data'!$B$7:$R$2843,16,0)</f>
        <v>8.6914999999999996</v>
      </c>
      <c r="S18" s="67">
        <f t="shared" si="6"/>
        <v>8</v>
      </c>
    </row>
    <row r="19" spans="1:19" x14ac:dyDescent="0.3">
      <c r="A19" s="82" t="s">
        <v>636</v>
      </c>
      <c r="B19" s="64">
        <f>VLOOKUP($A19,'Return Data'!$B$7:$R$2843,3,0)</f>
        <v>44393</v>
      </c>
      <c r="C19" s="65">
        <f>VLOOKUP($A19,'Return Data'!$B$7:$R$2843,4,0)</f>
        <v>60.741900000000001</v>
      </c>
      <c r="D19" s="65">
        <f>VLOOKUP($A19,'Return Data'!$B$7:$R$2843,9,0)</f>
        <v>0.30449999999999999</v>
      </c>
      <c r="E19" s="66">
        <f t="shared" si="0"/>
        <v>18</v>
      </c>
      <c r="F19" s="65">
        <f>VLOOKUP($A19,'Return Data'!$B$7:$R$2843,10,0)</f>
        <v>6.0650000000000004</v>
      </c>
      <c r="G19" s="66">
        <f t="shared" si="1"/>
        <v>12</v>
      </c>
      <c r="H19" s="65">
        <f>VLOOKUP($A19,'Return Data'!$B$7:$R$2843,11,0)</f>
        <v>3.0145</v>
      </c>
      <c r="I19" s="66">
        <f t="shared" si="2"/>
        <v>18</v>
      </c>
      <c r="J19" s="65">
        <f>VLOOKUP($A19,'Return Data'!$B$7:$R$2843,12,0)</f>
        <v>3.8132999999999999</v>
      </c>
      <c r="K19" s="66">
        <f t="shared" si="3"/>
        <v>18</v>
      </c>
      <c r="L19" s="65">
        <f>VLOOKUP($A19,'Return Data'!$B$7:$R$2843,13,0)</f>
        <v>3.3420999999999998</v>
      </c>
      <c r="M19" s="66">
        <f t="shared" si="4"/>
        <v>18</v>
      </c>
      <c r="N19" s="65">
        <f>VLOOKUP($A19,'Return Data'!$B$7:$R$2843,17,0)</f>
        <v>8.1631999999999998</v>
      </c>
      <c r="O19" s="66">
        <f t="shared" si="5"/>
        <v>13</v>
      </c>
      <c r="P19" s="65">
        <f>VLOOKUP($A19,'Return Data'!$B$7:$R$2843,14,0)</f>
        <v>10.364599999999999</v>
      </c>
      <c r="Q19" s="66">
        <f t="shared" si="7"/>
        <v>1</v>
      </c>
      <c r="R19" s="65">
        <f>VLOOKUP($A19,'Return Data'!$B$7:$R$2843,16,0)</f>
        <v>8.3267000000000007</v>
      </c>
      <c r="S19" s="67">
        <f t="shared" si="6"/>
        <v>13</v>
      </c>
    </row>
    <row r="20" spans="1:19" x14ac:dyDescent="0.3">
      <c r="A20" s="117" t="s">
        <v>1772</v>
      </c>
      <c r="B20" s="64">
        <f>VLOOKUP($A20,'Return Data'!$B$7:$R$2843,3,0)</f>
        <v>44393</v>
      </c>
      <c r="C20" s="65">
        <f>VLOOKUP($A20,'Return Data'!$B$7:$R$2843,4,0)</f>
        <v>47.882199999999997</v>
      </c>
      <c r="D20" s="65">
        <f>VLOOKUP($A20,'Return Data'!$B$7:$R$2843,9,0)</f>
        <v>6.0571999999999999</v>
      </c>
      <c r="E20" s="66">
        <f t="shared" si="0"/>
        <v>1</v>
      </c>
      <c r="F20" s="65">
        <f>VLOOKUP($A20,'Return Data'!$B$7:$R$2843,10,0)</f>
        <v>7.4382999999999999</v>
      </c>
      <c r="G20" s="66">
        <f t="shared" si="1"/>
        <v>1</v>
      </c>
      <c r="H20" s="65">
        <f>VLOOKUP($A20,'Return Data'!$B$7:$R$2843,11,0)</f>
        <v>5.7744999999999997</v>
      </c>
      <c r="I20" s="66">
        <f t="shared" si="2"/>
        <v>1</v>
      </c>
      <c r="J20" s="65">
        <f>VLOOKUP($A20,'Return Data'!$B$7:$R$2843,12,0)</f>
        <v>6.1662999999999997</v>
      </c>
      <c r="K20" s="66">
        <f t="shared" si="3"/>
        <v>1</v>
      </c>
      <c r="L20" s="65">
        <f>VLOOKUP($A20,'Return Data'!$B$7:$R$2843,13,0)</f>
        <v>6.7397999999999998</v>
      </c>
      <c r="M20" s="66">
        <f t="shared" si="4"/>
        <v>1</v>
      </c>
      <c r="N20" s="65">
        <f>VLOOKUP($A20,'Return Data'!$B$7:$R$2843,17,0)</f>
        <v>8.2274999999999991</v>
      </c>
      <c r="O20" s="66">
        <f t="shared" si="5"/>
        <v>12</v>
      </c>
      <c r="P20" s="65">
        <f>VLOOKUP($A20,'Return Data'!$B$7:$R$2843,14,0)</f>
        <v>8.1929999999999996</v>
      </c>
      <c r="Q20" s="66">
        <f t="shared" si="7"/>
        <v>13</v>
      </c>
      <c r="R20" s="65">
        <f>VLOOKUP($A20,'Return Data'!$B$7:$R$2843,16,0)</f>
        <v>8.4883000000000006</v>
      </c>
      <c r="S20" s="67">
        <f t="shared" si="6"/>
        <v>10</v>
      </c>
    </row>
    <row r="21" spans="1:19" x14ac:dyDescent="0.3">
      <c r="A21" s="82" t="s">
        <v>639</v>
      </c>
      <c r="B21" s="64">
        <f>VLOOKUP($A21,'Return Data'!$B$7:$R$2843,3,0)</f>
        <v>44393</v>
      </c>
      <c r="C21" s="65">
        <f>VLOOKUP($A21,'Return Data'!$B$7:$R$2843,4,0)</f>
        <v>37.2333</v>
      </c>
      <c r="D21" s="65">
        <f>VLOOKUP($A21,'Return Data'!$B$7:$R$2843,9,0)</f>
        <v>4.6875</v>
      </c>
      <c r="E21" s="66">
        <f t="shared" si="0"/>
        <v>9</v>
      </c>
      <c r="F21" s="65">
        <f>VLOOKUP($A21,'Return Data'!$B$7:$R$2843,10,0)</f>
        <v>7.3063000000000002</v>
      </c>
      <c r="G21" s="66">
        <f t="shared" si="1"/>
        <v>2</v>
      </c>
      <c r="H21" s="65">
        <f>VLOOKUP($A21,'Return Data'!$B$7:$R$2843,11,0)</f>
        <v>5.4423000000000004</v>
      </c>
      <c r="I21" s="66">
        <f t="shared" si="2"/>
        <v>2</v>
      </c>
      <c r="J21" s="65">
        <f>VLOOKUP($A21,'Return Data'!$B$7:$R$2843,12,0)</f>
        <v>5.3555999999999999</v>
      </c>
      <c r="K21" s="66">
        <f t="shared" si="3"/>
        <v>3</v>
      </c>
      <c r="L21" s="65">
        <f>VLOOKUP($A21,'Return Data'!$B$7:$R$2843,13,0)</f>
        <v>5.8287000000000004</v>
      </c>
      <c r="M21" s="66">
        <f t="shared" si="4"/>
        <v>4</v>
      </c>
      <c r="N21" s="65">
        <f>VLOOKUP($A21,'Return Data'!$B$7:$R$2843,17,0)</f>
        <v>8.3070000000000004</v>
      </c>
      <c r="O21" s="66">
        <f t="shared" si="5"/>
        <v>10</v>
      </c>
      <c r="P21" s="65">
        <f>VLOOKUP($A21,'Return Data'!$B$7:$R$2843,14,0)</f>
        <v>8.6631999999999998</v>
      </c>
      <c r="Q21" s="66">
        <f t="shared" si="7"/>
        <v>10</v>
      </c>
      <c r="R21" s="65">
        <f>VLOOKUP($A21,'Return Data'!$B$7:$R$2843,16,0)</f>
        <v>8.1133000000000006</v>
      </c>
      <c r="S21" s="67">
        <f t="shared" si="6"/>
        <v>15</v>
      </c>
    </row>
    <row r="22" spans="1:19" x14ac:dyDescent="0.3">
      <c r="A22" s="82" t="s">
        <v>640</v>
      </c>
      <c r="B22" s="64">
        <f>VLOOKUP($A22,'Return Data'!$B$7:$R$2843,3,0)</f>
        <v>44393</v>
      </c>
      <c r="C22" s="65">
        <f>VLOOKUP($A22,'Return Data'!$B$7:$R$2843,4,0)</f>
        <v>12.422000000000001</v>
      </c>
      <c r="D22" s="65">
        <f>VLOOKUP($A22,'Return Data'!$B$7:$R$2843,9,0)</f>
        <v>4.1768999999999998</v>
      </c>
      <c r="E22" s="66">
        <f t="shared" si="0"/>
        <v>15</v>
      </c>
      <c r="F22" s="65">
        <f>VLOOKUP($A22,'Return Data'!$B$7:$R$2843,10,0)</f>
        <v>5.984</v>
      </c>
      <c r="G22" s="66">
        <f t="shared" si="1"/>
        <v>15</v>
      </c>
      <c r="H22" s="65">
        <f>VLOOKUP($A22,'Return Data'!$B$7:$R$2843,11,0)</f>
        <v>3.6945000000000001</v>
      </c>
      <c r="I22" s="66">
        <f t="shared" si="2"/>
        <v>15</v>
      </c>
      <c r="J22" s="65">
        <f>VLOOKUP($A22,'Return Data'!$B$7:$R$2843,12,0)</f>
        <v>4.0875000000000004</v>
      </c>
      <c r="K22" s="66">
        <f t="shared" si="3"/>
        <v>15</v>
      </c>
      <c r="L22" s="65">
        <f>VLOOKUP($A22,'Return Data'!$B$7:$R$2843,13,0)</f>
        <v>4.3163999999999998</v>
      </c>
      <c r="M22" s="66">
        <f t="shared" si="4"/>
        <v>16</v>
      </c>
      <c r="N22" s="65">
        <f>VLOOKUP($A22,'Return Data'!$B$7:$R$2843,17,0)</f>
        <v>8.3053000000000008</v>
      </c>
      <c r="O22" s="66">
        <f t="shared" si="5"/>
        <v>11</v>
      </c>
      <c r="P22" s="65"/>
      <c r="Q22" s="66"/>
      <c r="R22" s="65">
        <f>VLOOKUP($A22,'Return Data'!$B$7:$R$2843,16,0)</f>
        <v>9.2371999999999996</v>
      </c>
      <c r="S22" s="67">
        <f t="shared" si="6"/>
        <v>4</v>
      </c>
    </row>
    <row r="23" spans="1:19" x14ac:dyDescent="0.3">
      <c r="A23" s="82" t="s">
        <v>643</v>
      </c>
      <c r="B23" s="64">
        <f>VLOOKUP($A23,'Return Data'!$B$7:$R$2843,3,0)</f>
        <v>44393</v>
      </c>
      <c r="C23" s="65">
        <f>VLOOKUP($A23,'Return Data'!$B$7:$R$2843,4,0)</f>
        <v>32.6325</v>
      </c>
      <c r="D23" s="65">
        <f>VLOOKUP($A23,'Return Data'!$B$7:$R$2843,9,0)</f>
        <v>5.9947999999999997</v>
      </c>
      <c r="E23" s="66">
        <f t="shared" si="0"/>
        <v>2</v>
      </c>
      <c r="F23" s="65">
        <f>VLOOKUP($A23,'Return Data'!$B$7:$R$2843,10,0)</f>
        <v>6.9104999999999999</v>
      </c>
      <c r="G23" s="66">
        <f t="shared" si="1"/>
        <v>5</v>
      </c>
      <c r="H23" s="65">
        <f>VLOOKUP($A23,'Return Data'!$B$7:$R$2843,11,0)</f>
        <v>5.0316999999999998</v>
      </c>
      <c r="I23" s="66">
        <f t="shared" si="2"/>
        <v>3</v>
      </c>
      <c r="J23" s="65">
        <f>VLOOKUP($A23,'Return Data'!$B$7:$R$2843,12,0)</f>
        <v>4.8688000000000002</v>
      </c>
      <c r="K23" s="66">
        <f t="shared" si="3"/>
        <v>8</v>
      </c>
      <c r="L23" s="65">
        <f>VLOOKUP($A23,'Return Data'!$B$7:$R$2843,13,0)</f>
        <v>5.1444000000000001</v>
      </c>
      <c r="M23" s="66">
        <f t="shared" si="4"/>
        <v>8</v>
      </c>
      <c r="N23" s="65">
        <f>VLOOKUP($A23,'Return Data'!$B$7:$R$2843,17,0)</f>
        <v>8.9483999999999995</v>
      </c>
      <c r="O23" s="66">
        <f t="shared" si="5"/>
        <v>2</v>
      </c>
      <c r="P23" s="65">
        <f>VLOOKUP($A23,'Return Data'!$B$7:$R$2843,14,0)</f>
        <v>9.7667999999999999</v>
      </c>
      <c r="Q23" s="66">
        <f>RANK(P23,P$8:P$26,0)</f>
        <v>2</v>
      </c>
      <c r="R23" s="65">
        <f>VLOOKUP($A23,'Return Data'!$B$7:$R$2843,16,0)</f>
        <v>8.2901000000000007</v>
      </c>
      <c r="S23" s="67">
        <f t="shared" si="6"/>
        <v>14</v>
      </c>
    </row>
    <row r="24" spans="1:19" x14ac:dyDescent="0.3">
      <c r="A24" s="82" t="s">
        <v>644</v>
      </c>
      <c r="B24" s="64">
        <f>VLOOKUP($A24,'Return Data'!$B$7:$R$2843,3,0)</f>
        <v>44393</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-2.8397999999999999</v>
      </c>
      <c r="M24" s="66">
        <f t="shared" si="4"/>
        <v>19</v>
      </c>
      <c r="N24" s="65"/>
      <c r="O24" s="66"/>
      <c r="P24" s="65"/>
      <c r="Q24" s="66"/>
      <c r="R24" s="65">
        <f>VLOOKUP($A24,'Return Data'!$B$7:$R$2843,16,0)</f>
        <v>-10.5379</v>
      </c>
      <c r="S24" s="67">
        <f t="shared" si="6"/>
        <v>19</v>
      </c>
    </row>
    <row r="25" spans="1:19" x14ac:dyDescent="0.3">
      <c r="A25" s="82" t="s">
        <v>646</v>
      </c>
      <c r="B25" s="64">
        <f>VLOOKUP($A25,'Return Data'!$B$7:$R$2843,3,0)</f>
        <v>44393</v>
      </c>
      <c r="C25" s="65">
        <f>VLOOKUP($A25,'Return Data'!$B$7:$R$2843,4,0)</f>
        <v>12.3283</v>
      </c>
      <c r="D25" s="65">
        <f>VLOOKUP($A25,'Return Data'!$B$7:$R$2843,9,0)</f>
        <v>3.4838</v>
      </c>
      <c r="E25" s="66">
        <f t="shared" si="0"/>
        <v>16</v>
      </c>
      <c r="F25" s="65">
        <f>VLOOKUP($A25,'Return Data'!$B$7:$R$2843,10,0)</f>
        <v>6.3689999999999998</v>
      </c>
      <c r="G25" s="66">
        <f t="shared" si="1"/>
        <v>7</v>
      </c>
      <c r="H25" s="65">
        <f>VLOOKUP($A25,'Return Data'!$B$7:$R$2843,11,0)</f>
        <v>3.3290000000000002</v>
      </c>
      <c r="I25" s="66">
        <f t="shared" si="2"/>
        <v>16</v>
      </c>
      <c r="J25" s="65">
        <f>VLOOKUP($A25,'Return Data'!$B$7:$R$2843,12,0)</f>
        <v>3.9135</v>
      </c>
      <c r="K25" s="66">
        <f t="shared" si="3"/>
        <v>16</v>
      </c>
      <c r="L25" s="65">
        <f>VLOOKUP($A25,'Return Data'!$B$7:$R$2843,13,0)</f>
        <v>4.2042000000000002</v>
      </c>
      <c r="M25" s="66">
        <f t="shared" si="4"/>
        <v>17</v>
      </c>
      <c r="N25" s="65">
        <f>VLOOKUP($A25,'Return Data'!$B$7:$R$2843,17,0)</f>
        <v>8.5740999999999996</v>
      </c>
      <c r="O25" s="66">
        <f>RANK(N25,N$8:N$26,0)</f>
        <v>6</v>
      </c>
      <c r="P25" s="65">
        <f>VLOOKUP($A25,'Return Data'!$B$7:$R$2843,14,0)</f>
        <v>6.7746000000000004</v>
      </c>
      <c r="Q25" s="66">
        <f t="shared" ref="Q25" si="8">RANK(P25,P$8:P$26,0)</f>
        <v>14</v>
      </c>
      <c r="R25" s="65">
        <f>VLOOKUP($A25,'Return Data'!$B$7:$R$2843,16,0)</f>
        <v>6.8814000000000002</v>
      </c>
      <c r="S25" s="67">
        <f t="shared" si="6"/>
        <v>18</v>
      </c>
    </row>
    <row r="26" spans="1:19" x14ac:dyDescent="0.3">
      <c r="A26" s="82" t="s">
        <v>648</v>
      </c>
      <c r="B26" s="64">
        <f>VLOOKUP($A26,'Return Data'!$B$7:$R$2843,3,0)</f>
        <v>44393</v>
      </c>
      <c r="C26" s="65">
        <f>VLOOKUP($A26,'Return Data'!$B$7:$R$2843,4,0)</f>
        <v>13.0319</v>
      </c>
      <c r="D26" s="65">
        <f>VLOOKUP($A26,'Return Data'!$B$7:$R$2843,9,0)</f>
        <v>4.8742000000000001</v>
      </c>
      <c r="E26" s="66">
        <f t="shared" si="0"/>
        <v>7</v>
      </c>
      <c r="F26" s="65">
        <f>VLOOKUP($A26,'Return Data'!$B$7:$R$2843,10,0)</f>
        <v>6.2134999999999998</v>
      </c>
      <c r="G26" s="66">
        <f t="shared" si="1"/>
        <v>11</v>
      </c>
      <c r="H26" s="65">
        <f>VLOOKUP($A26,'Return Data'!$B$7:$R$2843,11,0)</f>
        <v>4.2061000000000002</v>
      </c>
      <c r="I26" s="66">
        <f t="shared" si="2"/>
        <v>9</v>
      </c>
      <c r="J26" s="65">
        <f>VLOOKUP($A26,'Return Data'!$B$7:$R$2843,12,0)</f>
        <v>4.4097</v>
      </c>
      <c r="K26" s="66">
        <f t="shared" si="3"/>
        <v>13</v>
      </c>
      <c r="L26" s="65">
        <f>VLOOKUP($A26,'Return Data'!$B$7:$R$2843,13,0)</f>
        <v>4.8853999999999997</v>
      </c>
      <c r="M26" s="66">
        <f t="shared" si="4"/>
        <v>12</v>
      </c>
      <c r="N26" s="65">
        <f>VLOOKUP($A26,'Return Data'!$B$7:$R$2843,17,0)</f>
        <v>8.5188000000000006</v>
      </c>
      <c r="O26" s="66">
        <f>RANK(N26,N$8:N$26,0)</f>
        <v>7</v>
      </c>
      <c r="P26" s="65"/>
      <c r="Q26" s="66"/>
      <c r="R26" s="65">
        <f>VLOOKUP($A26,'Return Data'!$B$7:$R$2843,16,0)</f>
        <v>9.4263999999999992</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4.2115157894736841</v>
      </c>
      <c r="E28" s="88"/>
      <c r="F28" s="89">
        <f>AVERAGE(F8:F26)</f>
        <v>5.987484210526314</v>
      </c>
      <c r="G28" s="88"/>
      <c r="H28" s="89">
        <f>AVERAGE(H8:H26)</f>
        <v>4.1227526315789484</v>
      </c>
      <c r="I28" s="88"/>
      <c r="J28" s="89">
        <f>AVERAGE(J8:J26)</f>
        <v>4.4864315789473688</v>
      </c>
      <c r="K28" s="88"/>
      <c r="L28" s="89">
        <f>AVERAGE(L8:L26)</f>
        <v>4.6703315789473692</v>
      </c>
      <c r="M28" s="88"/>
      <c r="N28" s="89">
        <f>AVERAGE(N8:N26)</f>
        <v>8.3782499999999978</v>
      </c>
      <c r="O28" s="88"/>
      <c r="P28" s="89">
        <f>AVERAGE(P8:P26)</f>
        <v>8.6374133333333329</v>
      </c>
      <c r="Q28" s="88"/>
      <c r="R28" s="89">
        <f>AVERAGE(R8:R26)</f>
        <v>7.532652631578947</v>
      </c>
      <c r="S28" s="90"/>
    </row>
    <row r="29" spans="1:19" x14ac:dyDescent="0.3">
      <c r="A29" s="87" t="s">
        <v>28</v>
      </c>
      <c r="B29" s="88"/>
      <c r="C29" s="88"/>
      <c r="D29" s="89">
        <f>MIN(D8:D26)</f>
        <v>0</v>
      </c>
      <c r="E29" s="88"/>
      <c r="F29" s="89">
        <f>MIN(F8:F26)</f>
        <v>0</v>
      </c>
      <c r="G29" s="88"/>
      <c r="H29" s="89">
        <f>MIN(H8:H26)</f>
        <v>0</v>
      </c>
      <c r="I29" s="88"/>
      <c r="J29" s="89">
        <f>MIN(J8:J26)</f>
        <v>0</v>
      </c>
      <c r="K29" s="88"/>
      <c r="L29" s="89">
        <f>MIN(L8:L26)</f>
        <v>-2.8397999999999999</v>
      </c>
      <c r="M29" s="88"/>
      <c r="N29" s="89">
        <f>MIN(N8:N26)</f>
        <v>7.6016000000000004</v>
      </c>
      <c r="O29" s="88"/>
      <c r="P29" s="89">
        <f>MIN(P8:P26)</f>
        <v>5.5140000000000002</v>
      </c>
      <c r="Q29" s="88"/>
      <c r="R29" s="89">
        <f>MIN(R8:R26)</f>
        <v>-10.5379</v>
      </c>
      <c r="S29" s="90"/>
    </row>
    <row r="30" spans="1:19" ht="15" thickBot="1" x14ac:dyDescent="0.35">
      <c r="A30" s="91" t="s">
        <v>29</v>
      </c>
      <c r="B30" s="92"/>
      <c r="C30" s="92"/>
      <c r="D30" s="93">
        <f>MAX(D8:D26)</f>
        <v>6.0571999999999999</v>
      </c>
      <c r="E30" s="92"/>
      <c r="F30" s="93">
        <f>MAX(F8:F26)</f>
        <v>7.4382999999999999</v>
      </c>
      <c r="G30" s="92"/>
      <c r="H30" s="93">
        <f>MAX(H8:H26)</f>
        <v>5.7744999999999997</v>
      </c>
      <c r="I30" s="92"/>
      <c r="J30" s="93">
        <f>MAX(J8:J26)</f>
        <v>6.1662999999999997</v>
      </c>
      <c r="K30" s="92"/>
      <c r="L30" s="93">
        <f>MAX(L8:L26)</f>
        <v>6.7397999999999998</v>
      </c>
      <c r="M30" s="92"/>
      <c r="N30" s="93">
        <f>MAX(N8:N26)</f>
        <v>9.4774999999999991</v>
      </c>
      <c r="O30" s="92"/>
      <c r="P30" s="93">
        <f>MAX(P8:P26)</f>
        <v>10.364599999999999</v>
      </c>
      <c r="Q30" s="92"/>
      <c r="R30" s="93">
        <f>MAX(R8:R26)</f>
        <v>9.5254999999999992</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44393</v>
      </c>
      <c r="C8" s="65">
        <f>VLOOKUP($A8,'Return Data'!$B$7:$R$2843,4,0)</f>
        <v>87.576999999999998</v>
      </c>
      <c r="D8" s="65">
        <f>VLOOKUP($A8,'Return Data'!$B$7:$R$2843,9,0)</f>
        <v>4.7614999999999998</v>
      </c>
      <c r="E8" s="66">
        <f t="shared" ref="E8:E26" si="0">RANK(D8,D$8:D$26,0)</f>
        <v>4</v>
      </c>
      <c r="F8" s="65">
        <f>VLOOKUP($A8,'Return Data'!$B$7:$R$2843,10,0)</f>
        <v>6.7043999999999997</v>
      </c>
      <c r="G8" s="66">
        <f t="shared" ref="G8:G26" si="1">RANK(F8,F$8:F$26,0)</f>
        <v>4</v>
      </c>
      <c r="H8" s="65">
        <f>VLOOKUP($A8,'Return Data'!$B$7:$R$2843,11,0)</f>
        <v>4.8095999999999997</v>
      </c>
      <c r="I8" s="66">
        <f t="shared" ref="I8:I26" si="2">RANK(H8,H$8:H$26,0)</f>
        <v>3</v>
      </c>
      <c r="J8" s="65">
        <f>VLOOKUP($A8,'Return Data'!$B$7:$R$2843,12,0)</f>
        <v>5.1230000000000002</v>
      </c>
      <c r="K8" s="66">
        <f t="shared" ref="K8:K26" si="3">RANK(J8,J$8:J$26,0)</f>
        <v>2</v>
      </c>
      <c r="L8" s="65">
        <f>VLOOKUP($A8,'Return Data'!$B$7:$R$2843,13,0)</f>
        <v>5.4104000000000001</v>
      </c>
      <c r="M8" s="66">
        <f t="shared" ref="M8:M26" si="4">RANK(L8,L$8:L$26,0)</f>
        <v>3</v>
      </c>
      <c r="N8" s="65">
        <f>VLOOKUP($A8,'Return Data'!$B$7:$R$2843,17,0)</f>
        <v>8.6941000000000006</v>
      </c>
      <c r="O8" s="66">
        <f t="shared" ref="O8:O23" si="5">RANK(N8,N$8:N$26,0)</f>
        <v>3</v>
      </c>
      <c r="P8" s="65">
        <f>VLOOKUP($A8,'Return Data'!$B$7:$R$2843,14,0)</f>
        <v>9.2453000000000003</v>
      </c>
      <c r="Q8" s="66">
        <f>RANK(P8,P$8:P$26,0)</f>
        <v>4</v>
      </c>
      <c r="R8" s="65">
        <f>VLOOKUP($A8,'Return Data'!$B$7:$R$2843,16,0)</f>
        <v>9.3061000000000007</v>
      </c>
      <c r="S8" s="67">
        <f t="shared" ref="S8:S26" si="6">RANK(R8,R$8:R$26,0)</f>
        <v>1</v>
      </c>
    </row>
    <row r="9" spans="1:19" x14ac:dyDescent="0.3">
      <c r="A9" s="82" t="s">
        <v>614</v>
      </c>
      <c r="B9" s="64">
        <f>VLOOKUP($A9,'Return Data'!$B$7:$R$2843,3,0)</f>
        <v>44393</v>
      </c>
      <c r="C9" s="65">
        <f>VLOOKUP($A9,'Return Data'!$B$7:$R$2843,4,0)</f>
        <v>13.389099999999999</v>
      </c>
      <c r="D9" s="65">
        <f>VLOOKUP($A9,'Return Data'!$B$7:$R$2843,9,0)</f>
        <v>3.6364999999999998</v>
      </c>
      <c r="E9" s="66">
        <f t="shared" si="0"/>
        <v>15</v>
      </c>
      <c r="F9" s="65">
        <f>VLOOKUP($A9,'Return Data'!$B$7:$R$2843,10,0)</f>
        <v>5.6689999999999996</v>
      </c>
      <c r="G9" s="66">
        <f t="shared" si="1"/>
        <v>12</v>
      </c>
      <c r="H9" s="65">
        <f>VLOOKUP($A9,'Return Data'!$B$7:$R$2843,11,0)</f>
        <v>4.2445000000000004</v>
      </c>
      <c r="I9" s="66">
        <f t="shared" si="2"/>
        <v>7</v>
      </c>
      <c r="J9" s="65">
        <f>VLOOKUP($A9,'Return Data'!$B$7:$R$2843,12,0)</f>
        <v>4.6050000000000004</v>
      </c>
      <c r="K9" s="66">
        <f t="shared" si="3"/>
        <v>8</v>
      </c>
      <c r="L9" s="65">
        <f>VLOOKUP($A9,'Return Data'!$B$7:$R$2843,13,0)</f>
        <v>5.2007000000000003</v>
      </c>
      <c r="M9" s="66">
        <f t="shared" si="4"/>
        <v>4</v>
      </c>
      <c r="N9" s="65">
        <f>VLOOKUP($A9,'Return Data'!$B$7:$R$2843,17,0)</f>
        <v>8.6959</v>
      </c>
      <c r="O9" s="66">
        <f t="shared" si="5"/>
        <v>2</v>
      </c>
      <c r="P9" s="65">
        <f>VLOOKUP($A9,'Return Data'!$B$7:$R$2843,14,0)</f>
        <v>7.8075999999999999</v>
      </c>
      <c r="Q9" s="66">
        <f>RANK(P9,P$8:P$26,0)</f>
        <v>11</v>
      </c>
      <c r="R9" s="65">
        <f>VLOOKUP($A9,'Return Data'!$B$7:$R$2843,16,0)</f>
        <v>7.5476999999999999</v>
      </c>
      <c r="S9" s="67">
        <f t="shared" si="6"/>
        <v>11</v>
      </c>
    </row>
    <row r="10" spans="1:19" x14ac:dyDescent="0.3">
      <c r="A10" s="82" t="s">
        <v>615</v>
      </c>
      <c r="B10" s="64">
        <f>VLOOKUP($A10,'Return Data'!$B$7:$R$2843,3,0)</f>
        <v>44393</v>
      </c>
      <c r="C10" s="65">
        <f>VLOOKUP($A10,'Return Data'!$B$7:$R$2843,4,0)</f>
        <v>21.9787</v>
      </c>
      <c r="D10" s="65">
        <f>VLOOKUP($A10,'Return Data'!$B$7:$R$2843,9,0)</f>
        <v>5.0640000000000001</v>
      </c>
      <c r="E10" s="66">
        <f t="shared" si="0"/>
        <v>3</v>
      </c>
      <c r="F10" s="65">
        <f>VLOOKUP($A10,'Return Data'!$B$7:$R$2843,10,0)</f>
        <v>5.2131999999999996</v>
      </c>
      <c r="G10" s="66">
        <f t="shared" si="1"/>
        <v>16</v>
      </c>
      <c r="H10" s="65">
        <f>VLOOKUP($A10,'Return Data'!$B$7:$R$2843,11,0)</f>
        <v>2.2925</v>
      </c>
      <c r="I10" s="66">
        <f t="shared" si="2"/>
        <v>18</v>
      </c>
      <c r="J10" s="65">
        <f>VLOOKUP($A10,'Return Data'!$B$7:$R$2843,12,0)</f>
        <v>3.2444000000000002</v>
      </c>
      <c r="K10" s="66">
        <f t="shared" si="3"/>
        <v>18</v>
      </c>
      <c r="L10" s="65">
        <f>VLOOKUP($A10,'Return Data'!$B$7:$R$2843,13,0)</f>
        <v>3.7563</v>
      </c>
      <c r="M10" s="66">
        <f t="shared" si="4"/>
        <v>17</v>
      </c>
      <c r="N10" s="65">
        <f>VLOOKUP($A10,'Return Data'!$B$7:$R$2843,17,0)</f>
        <v>7.3406000000000002</v>
      </c>
      <c r="O10" s="66">
        <f t="shared" si="5"/>
        <v>16</v>
      </c>
      <c r="P10" s="65">
        <f>VLOOKUP($A10,'Return Data'!$B$7:$R$2843,14,0)</f>
        <v>5.0236000000000001</v>
      </c>
      <c r="Q10" s="66">
        <f>RANK(P10,P$8:P$26,0)</f>
        <v>15</v>
      </c>
      <c r="R10" s="65">
        <f>VLOOKUP($A10,'Return Data'!$B$7:$R$2843,16,0)</f>
        <v>6.4005000000000001</v>
      </c>
      <c r="S10" s="67">
        <f t="shared" si="6"/>
        <v>18</v>
      </c>
    </row>
    <row r="11" spans="1:19" x14ac:dyDescent="0.3">
      <c r="A11" s="82" t="s">
        <v>618</v>
      </c>
      <c r="B11" s="64">
        <f>VLOOKUP($A11,'Return Data'!$B$7:$R$2843,3,0)</f>
        <v>44393</v>
      </c>
      <c r="C11" s="65">
        <f>VLOOKUP($A11,'Return Data'!$B$7:$R$2843,4,0)</f>
        <v>17.607199999999999</v>
      </c>
      <c r="D11" s="65">
        <f>VLOOKUP($A11,'Return Data'!$B$7:$R$2843,9,0)</f>
        <v>4.2854999999999999</v>
      </c>
      <c r="E11" s="66">
        <f t="shared" si="0"/>
        <v>10</v>
      </c>
      <c r="F11" s="65">
        <f>VLOOKUP($A11,'Return Data'!$B$7:$R$2843,10,0)</f>
        <v>5.22</v>
      </c>
      <c r="G11" s="66">
        <f t="shared" si="1"/>
        <v>15</v>
      </c>
      <c r="H11" s="65">
        <f>VLOOKUP($A11,'Return Data'!$B$7:$R$2843,11,0)</f>
        <v>3.5352000000000001</v>
      </c>
      <c r="I11" s="66">
        <f t="shared" si="2"/>
        <v>14</v>
      </c>
      <c r="J11" s="65">
        <f>VLOOKUP($A11,'Return Data'!$B$7:$R$2843,12,0)</f>
        <v>3.7936000000000001</v>
      </c>
      <c r="K11" s="66">
        <f t="shared" si="3"/>
        <v>14</v>
      </c>
      <c r="L11" s="65">
        <f>VLOOKUP($A11,'Return Data'!$B$7:$R$2843,13,0)</f>
        <v>3.8369</v>
      </c>
      <c r="M11" s="66">
        <f t="shared" si="4"/>
        <v>15</v>
      </c>
      <c r="N11" s="65">
        <f>VLOOKUP($A11,'Return Data'!$B$7:$R$2843,17,0)</f>
        <v>7.0641999999999996</v>
      </c>
      <c r="O11" s="66">
        <f t="shared" si="5"/>
        <v>17</v>
      </c>
      <c r="P11" s="65">
        <f>VLOOKUP($A11,'Return Data'!$B$7:$R$2843,14,0)</f>
        <v>7.9154999999999998</v>
      </c>
      <c r="Q11" s="66">
        <f>RANK(P11,P$8:P$26,0)</f>
        <v>10</v>
      </c>
      <c r="R11" s="65">
        <f>VLOOKUP($A11,'Return Data'!$B$7:$R$2843,16,0)</f>
        <v>7.8992000000000004</v>
      </c>
      <c r="S11" s="67">
        <f t="shared" si="6"/>
        <v>9</v>
      </c>
    </row>
    <row r="12" spans="1:19" x14ac:dyDescent="0.3">
      <c r="A12" s="82" t="s">
        <v>620</v>
      </c>
      <c r="B12" s="64">
        <f>VLOOKUP($A12,'Return Data'!$B$7:$R$2843,3,0)</f>
        <v>44393</v>
      </c>
      <c r="C12" s="65">
        <f>VLOOKUP($A12,'Return Data'!$B$7:$R$2843,4,0)</f>
        <v>12.866300000000001</v>
      </c>
      <c r="D12" s="65">
        <f>VLOOKUP($A12,'Return Data'!$B$7:$R$2843,9,0)</f>
        <v>4.2988</v>
      </c>
      <c r="E12" s="66">
        <f t="shared" si="0"/>
        <v>8</v>
      </c>
      <c r="F12" s="65">
        <f>VLOOKUP($A12,'Return Data'!$B$7:$R$2843,10,0)</f>
        <v>4.2022000000000004</v>
      </c>
      <c r="G12" s="66">
        <f t="shared" si="1"/>
        <v>18</v>
      </c>
      <c r="H12" s="65">
        <f>VLOOKUP($A12,'Return Data'!$B$7:$R$2843,11,0)</f>
        <v>3.9350999999999998</v>
      </c>
      <c r="I12" s="66">
        <f t="shared" si="2"/>
        <v>9</v>
      </c>
      <c r="J12" s="65">
        <f>VLOOKUP($A12,'Return Data'!$B$7:$R$2843,12,0)</f>
        <v>3.8288000000000002</v>
      </c>
      <c r="K12" s="66">
        <f t="shared" si="3"/>
        <v>13</v>
      </c>
      <c r="L12" s="65">
        <f>VLOOKUP($A12,'Return Data'!$B$7:$R$2843,13,0)</f>
        <v>4.3047000000000004</v>
      </c>
      <c r="M12" s="66">
        <f t="shared" si="4"/>
        <v>13</v>
      </c>
      <c r="N12" s="65">
        <f>VLOOKUP($A12,'Return Data'!$B$7:$R$2843,17,0)</f>
        <v>7.7629000000000001</v>
      </c>
      <c r="O12" s="66">
        <f t="shared" si="5"/>
        <v>13</v>
      </c>
      <c r="P12" s="65"/>
      <c r="Q12" s="66"/>
      <c r="R12" s="65">
        <f>VLOOKUP($A12,'Return Data'!$B$7:$R$2843,16,0)</f>
        <v>9.2481000000000009</v>
      </c>
      <c r="S12" s="67">
        <f t="shared" si="6"/>
        <v>2</v>
      </c>
    </row>
    <row r="13" spans="1:19" x14ac:dyDescent="0.3">
      <c r="A13" s="82" t="s">
        <v>623</v>
      </c>
      <c r="B13" s="64">
        <f>VLOOKUP($A13,'Return Data'!$B$7:$R$2843,3,0)</f>
        <v>44393</v>
      </c>
      <c r="C13" s="65">
        <f>VLOOKUP($A13,'Return Data'!$B$7:$R$2843,4,0)</f>
        <v>78.391499999999994</v>
      </c>
      <c r="D13" s="65">
        <f>VLOOKUP($A13,'Return Data'!$B$7:$R$2843,9,0)</f>
        <v>4.6395999999999997</v>
      </c>
      <c r="E13" s="66">
        <f t="shared" si="0"/>
        <v>5</v>
      </c>
      <c r="F13" s="65">
        <f>VLOOKUP($A13,'Return Data'!$B$7:$R$2843,10,0)</f>
        <v>5.4801000000000002</v>
      </c>
      <c r="G13" s="66">
        <f t="shared" si="1"/>
        <v>14</v>
      </c>
      <c r="H13" s="65">
        <f>VLOOKUP($A13,'Return Data'!$B$7:$R$2843,11,0)</f>
        <v>4.3273999999999999</v>
      </c>
      <c r="I13" s="66">
        <f t="shared" si="2"/>
        <v>6</v>
      </c>
      <c r="J13" s="65">
        <f>VLOOKUP($A13,'Return Data'!$B$7:$R$2843,12,0)</f>
        <v>5.1127000000000002</v>
      </c>
      <c r="K13" s="66">
        <f t="shared" si="3"/>
        <v>3</v>
      </c>
      <c r="L13" s="65">
        <f>VLOOKUP($A13,'Return Data'!$B$7:$R$2843,13,0)</f>
        <v>6.0697999999999999</v>
      </c>
      <c r="M13" s="66">
        <f t="shared" si="4"/>
        <v>2</v>
      </c>
      <c r="N13" s="65">
        <f>VLOOKUP($A13,'Return Data'!$B$7:$R$2843,17,0)</f>
        <v>6.9970999999999997</v>
      </c>
      <c r="O13" s="66">
        <f t="shared" si="5"/>
        <v>18</v>
      </c>
      <c r="P13" s="65">
        <f>VLOOKUP($A13,'Return Data'!$B$7:$R$2843,14,0)</f>
        <v>8.2184000000000008</v>
      </c>
      <c r="Q13" s="66">
        <f t="shared" ref="Q13:Q21" si="7">RANK(P13,P$8:P$26,0)</f>
        <v>8</v>
      </c>
      <c r="R13" s="65">
        <f>VLOOKUP($A13,'Return Data'!$B$7:$R$2843,16,0)</f>
        <v>8.9276999999999997</v>
      </c>
      <c r="S13" s="67">
        <f t="shared" si="6"/>
        <v>4</v>
      </c>
    </row>
    <row r="14" spans="1:19" x14ac:dyDescent="0.3">
      <c r="A14" s="82" t="s">
        <v>626</v>
      </c>
      <c r="B14" s="64">
        <f>VLOOKUP($A14,'Return Data'!$B$7:$R$2843,3,0)</f>
        <v>44393</v>
      </c>
      <c r="C14" s="65">
        <f>VLOOKUP($A14,'Return Data'!$B$7:$R$2843,4,0)</f>
        <v>25.391400000000001</v>
      </c>
      <c r="D14" s="65">
        <f>VLOOKUP($A14,'Return Data'!$B$7:$R$2843,9,0)</f>
        <v>4.0625</v>
      </c>
      <c r="E14" s="66">
        <f t="shared" si="0"/>
        <v>12</v>
      </c>
      <c r="F14" s="65">
        <f>VLOOKUP($A14,'Return Data'!$B$7:$R$2843,10,0)</f>
        <v>6.6139000000000001</v>
      </c>
      <c r="G14" s="66">
        <f t="shared" si="1"/>
        <v>6</v>
      </c>
      <c r="H14" s="65">
        <f>VLOOKUP($A14,'Return Data'!$B$7:$R$2843,11,0)</f>
        <v>3.8412999999999999</v>
      </c>
      <c r="I14" s="66">
        <f t="shared" si="2"/>
        <v>11</v>
      </c>
      <c r="J14" s="65">
        <f>VLOOKUP($A14,'Return Data'!$B$7:$R$2843,12,0)</f>
        <v>4.6910999999999996</v>
      </c>
      <c r="K14" s="66">
        <f t="shared" si="3"/>
        <v>4</v>
      </c>
      <c r="L14" s="65">
        <f>VLOOKUP($A14,'Return Data'!$B$7:$R$2843,13,0)</f>
        <v>4.9093</v>
      </c>
      <c r="M14" s="66">
        <f t="shared" si="4"/>
        <v>6</v>
      </c>
      <c r="N14" s="65">
        <f>VLOOKUP($A14,'Return Data'!$B$7:$R$2843,17,0)</f>
        <v>8.3218999999999994</v>
      </c>
      <c r="O14" s="66">
        <f t="shared" si="5"/>
        <v>5</v>
      </c>
      <c r="P14" s="65">
        <f>VLOOKUP($A14,'Return Data'!$B$7:$R$2843,14,0)</f>
        <v>9.2456999999999994</v>
      </c>
      <c r="Q14" s="66">
        <f t="shared" si="7"/>
        <v>3</v>
      </c>
      <c r="R14" s="65">
        <f>VLOOKUP($A14,'Return Data'!$B$7:$R$2843,16,0)</f>
        <v>8.7946000000000009</v>
      </c>
      <c r="S14" s="67">
        <f t="shared" si="6"/>
        <v>5</v>
      </c>
    </row>
    <row r="15" spans="1:19" x14ac:dyDescent="0.3">
      <c r="A15" s="82" t="s">
        <v>628</v>
      </c>
      <c r="B15" s="64">
        <f>VLOOKUP($A15,'Return Data'!$B$7:$R$2843,3,0)</f>
        <v>44393</v>
      </c>
      <c r="C15" s="65">
        <f>VLOOKUP($A15,'Return Data'!$B$7:$R$2843,4,0)</f>
        <v>23.007200000000001</v>
      </c>
      <c r="D15" s="65">
        <f>VLOOKUP($A15,'Return Data'!$B$7:$R$2843,9,0)</f>
        <v>2.1667000000000001</v>
      </c>
      <c r="E15" s="66">
        <f t="shared" si="0"/>
        <v>17</v>
      </c>
      <c r="F15" s="65">
        <f>VLOOKUP($A15,'Return Data'!$B$7:$R$2843,10,0)</f>
        <v>4.9772999999999996</v>
      </c>
      <c r="G15" s="66">
        <f t="shared" si="1"/>
        <v>17</v>
      </c>
      <c r="H15" s="65">
        <f>VLOOKUP($A15,'Return Data'!$B$7:$R$2843,11,0)</f>
        <v>3.8006000000000002</v>
      </c>
      <c r="I15" s="66">
        <f t="shared" si="2"/>
        <v>13</v>
      </c>
      <c r="J15" s="65">
        <f>VLOOKUP($A15,'Return Data'!$B$7:$R$2843,12,0)</f>
        <v>4.4928999999999997</v>
      </c>
      <c r="K15" s="66">
        <f t="shared" si="3"/>
        <v>9</v>
      </c>
      <c r="L15" s="65">
        <f>VLOOKUP($A15,'Return Data'!$B$7:$R$2843,13,0)</f>
        <v>4.7023999999999999</v>
      </c>
      <c r="M15" s="66">
        <f t="shared" si="4"/>
        <v>9</v>
      </c>
      <c r="N15" s="65">
        <f>VLOOKUP($A15,'Return Data'!$B$7:$R$2843,17,0)</f>
        <v>8.0654000000000003</v>
      </c>
      <c r="O15" s="66">
        <f t="shared" si="5"/>
        <v>8</v>
      </c>
      <c r="P15" s="65">
        <f>VLOOKUP($A15,'Return Data'!$B$7:$R$2843,14,0)</f>
        <v>8.5227000000000004</v>
      </c>
      <c r="Q15" s="66">
        <f t="shared" si="7"/>
        <v>6</v>
      </c>
      <c r="R15" s="65">
        <f>VLOOKUP($A15,'Return Data'!$B$7:$R$2843,16,0)</f>
        <v>7.2295999999999996</v>
      </c>
      <c r="S15" s="67">
        <f t="shared" si="6"/>
        <v>14</v>
      </c>
    </row>
    <row r="16" spans="1:19" x14ac:dyDescent="0.3">
      <c r="A16" s="82" t="s">
        <v>631</v>
      </c>
      <c r="B16" s="64">
        <f>VLOOKUP($A16,'Return Data'!$B$7:$R$2843,3,0)</f>
        <v>44393</v>
      </c>
      <c r="C16" s="65">
        <f>VLOOKUP($A16,'Return Data'!$B$7:$R$2843,4,0)</f>
        <v>15.3161</v>
      </c>
      <c r="D16" s="65">
        <f>VLOOKUP($A16,'Return Data'!$B$7:$R$2843,9,0)</f>
        <v>4.5048000000000004</v>
      </c>
      <c r="E16" s="66">
        <f t="shared" si="0"/>
        <v>7</v>
      </c>
      <c r="F16" s="65">
        <f>VLOOKUP($A16,'Return Data'!$B$7:$R$2843,10,0)</f>
        <v>6.7557999999999998</v>
      </c>
      <c r="G16" s="66">
        <f t="shared" si="1"/>
        <v>3</v>
      </c>
      <c r="H16" s="65">
        <f>VLOOKUP($A16,'Return Data'!$B$7:$R$2843,11,0)</f>
        <v>4.3860999999999999</v>
      </c>
      <c r="I16" s="66">
        <f t="shared" si="2"/>
        <v>5</v>
      </c>
      <c r="J16" s="65">
        <f>VLOOKUP($A16,'Return Data'!$B$7:$R$2843,12,0)</f>
        <v>4.6614000000000004</v>
      </c>
      <c r="K16" s="66">
        <f t="shared" si="3"/>
        <v>6</v>
      </c>
      <c r="L16" s="65">
        <f>VLOOKUP($A16,'Return Data'!$B$7:$R$2843,13,0)</f>
        <v>4.6345999999999998</v>
      </c>
      <c r="M16" s="66">
        <f t="shared" si="4"/>
        <v>10</v>
      </c>
      <c r="N16" s="65">
        <f>VLOOKUP($A16,'Return Data'!$B$7:$R$2843,17,0)</f>
        <v>8.3492999999999995</v>
      </c>
      <c r="O16" s="66">
        <f t="shared" si="5"/>
        <v>4</v>
      </c>
      <c r="P16" s="65">
        <f>VLOOKUP($A16,'Return Data'!$B$7:$R$2843,14,0)</f>
        <v>8.4573</v>
      </c>
      <c r="Q16" s="66">
        <f t="shared" si="7"/>
        <v>7</v>
      </c>
      <c r="R16" s="65">
        <f>VLOOKUP($A16,'Return Data'!$B$7:$R$2843,16,0)</f>
        <v>8.0409000000000006</v>
      </c>
      <c r="S16" s="67">
        <f t="shared" si="6"/>
        <v>8</v>
      </c>
    </row>
    <row r="17" spans="1:19" x14ac:dyDescent="0.3">
      <c r="A17" s="82" t="s">
        <v>632</v>
      </c>
      <c r="B17" s="64">
        <f>VLOOKUP($A17,'Return Data'!$B$7:$R$2843,3,0)</f>
        <v>44393</v>
      </c>
      <c r="C17" s="65">
        <f>VLOOKUP($A17,'Return Data'!$B$7:$R$2843,4,0)</f>
        <v>2520.2554</v>
      </c>
      <c r="D17" s="65">
        <f>VLOOKUP($A17,'Return Data'!$B$7:$R$2843,9,0)</f>
        <v>4.0324999999999998</v>
      </c>
      <c r="E17" s="66">
        <f t="shared" si="0"/>
        <v>13</v>
      </c>
      <c r="F17" s="65">
        <f>VLOOKUP($A17,'Return Data'!$B$7:$R$2843,10,0)</f>
        <v>5.9367000000000001</v>
      </c>
      <c r="G17" s="66">
        <f t="shared" si="1"/>
        <v>8</v>
      </c>
      <c r="H17" s="65">
        <f>VLOOKUP($A17,'Return Data'!$B$7:$R$2843,11,0)</f>
        <v>4.0777000000000001</v>
      </c>
      <c r="I17" s="66">
        <f t="shared" si="2"/>
        <v>8</v>
      </c>
      <c r="J17" s="65">
        <f>VLOOKUP($A17,'Return Data'!$B$7:$R$2843,12,0)</f>
        <v>4.0216000000000003</v>
      </c>
      <c r="K17" s="66">
        <f t="shared" si="3"/>
        <v>12</v>
      </c>
      <c r="L17" s="65">
        <f>VLOOKUP($A17,'Return Data'!$B$7:$R$2843,13,0)</f>
        <v>4.6143000000000001</v>
      </c>
      <c r="M17" s="66">
        <f t="shared" si="4"/>
        <v>11</v>
      </c>
      <c r="N17" s="65">
        <f>VLOOKUP($A17,'Return Data'!$B$7:$R$2843,17,0)</f>
        <v>8.0420999999999996</v>
      </c>
      <c r="O17" s="66">
        <f t="shared" si="5"/>
        <v>9</v>
      </c>
      <c r="P17" s="65">
        <f>VLOOKUP($A17,'Return Data'!$B$7:$R$2843,14,0)</f>
        <v>8.6547000000000001</v>
      </c>
      <c r="Q17" s="66">
        <f t="shared" si="7"/>
        <v>5</v>
      </c>
      <c r="R17" s="65">
        <f>VLOOKUP($A17,'Return Data'!$B$7:$R$2843,16,0)</f>
        <v>6.8433999999999999</v>
      </c>
      <c r="S17" s="67">
        <f t="shared" si="6"/>
        <v>16</v>
      </c>
    </row>
    <row r="18" spans="1:19" x14ac:dyDescent="0.3">
      <c r="A18" s="82" t="s">
        <v>634</v>
      </c>
      <c r="B18" s="64">
        <f>VLOOKUP($A18,'Return Data'!$B$7:$R$2843,3,0)</f>
        <v>44393</v>
      </c>
      <c r="C18" s="65">
        <f>VLOOKUP($A18,'Return Data'!$B$7:$R$2843,4,0)</f>
        <v>2948.7674000000002</v>
      </c>
      <c r="D18" s="65">
        <f>VLOOKUP($A18,'Return Data'!$B$7:$R$2843,9,0)</f>
        <v>4.2969999999999997</v>
      </c>
      <c r="E18" s="66">
        <f t="shared" si="0"/>
        <v>9</v>
      </c>
      <c r="F18" s="65">
        <f>VLOOKUP($A18,'Return Data'!$B$7:$R$2843,10,0)</f>
        <v>5.9271000000000003</v>
      </c>
      <c r="G18" s="66">
        <f t="shared" si="1"/>
        <v>9</v>
      </c>
      <c r="H18" s="65">
        <f>VLOOKUP($A18,'Return Data'!$B$7:$R$2843,11,0)</f>
        <v>3.8170999999999999</v>
      </c>
      <c r="I18" s="66">
        <f t="shared" si="2"/>
        <v>12</v>
      </c>
      <c r="J18" s="65">
        <f>VLOOKUP($A18,'Return Data'!$B$7:$R$2843,12,0)</f>
        <v>4.3365999999999998</v>
      </c>
      <c r="K18" s="66">
        <f t="shared" si="3"/>
        <v>10</v>
      </c>
      <c r="L18" s="65">
        <f>VLOOKUP($A18,'Return Data'!$B$7:$R$2843,13,0)</f>
        <v>4.9061000000000003</v>
      </c>
      <c r="M18" s="66">
        <f t="shared" si="4"/>
        <v>7</v>
      </c>
      <c r="N18" s="65">
        <f>VLOOKUP($A18,'Return Data'!$B$7:$R$2843,17,0)</f>
        <v>7.6604000000000001</v>
      </c>
      <c r="O18" s="66">
        <f t="shared" si="5"/>
        <v>14</v>
      </c>
      <c r="P18" s="65">
        <f>VLOOKUP($A18,'Return Data'!$B$7:$R$2843,14,0)</f>
        <v>8.2165999999999997</v>
      </c>
      <c r="Q18" s="66">
        <f t="shared" si="7"/>
        <v>9</v>
      </c>
      <c r="R18" s="65">
        <f>VLOOKUP($A18,'Return Data'!$B$7:$R$2843,16,0)</f>
        <v>8.1346000000000007</v>
      </c>
      <c r="S18" s="67">
        <f t="shared" si="6"/>
        <v>7</v>
      </c>
    </row>
    <row r="19" spans="1:19" x14ac:dyDescent="0.3">
      <c r="A19" s="82" t="s">
        <v>637</v>
      </c>
      <c r="B19" s="64">
        <f>VLOOKUP($A19,'Return Data'!$B$7:$R$2843,3,0)</f>
        <v>44393</v>
      </c>
      <c r="C19" s="65">
        <f>VLOOKUP($A19,'Return Data'!$B$7:$R$2843,4,0)</f>
        <v>57.794800000000002</v>
      </c>
      <c r="D19" s="65">
        <f>VLOOKUP($A19,'Return Data'!$B$7:$R$2843,9,0)</f>
        <v>-3.3700000000000001E-2</v>
      </c>
      <c r="E19" s="66">
        <f t="shared" si="0"/>
        <v>19</v>
      </c>
      <c r="F19" s="65">
        <f>VLOOKUP($A19,'Return Data'!$B$7:$R$2843,10,0)</f>
        <v>5.7206000000000001</v>
      </c>
      <c r="G19" s="66">
        <f t="shared" si="1"/>
        <v>11</v>
      </c>
      <c r="H19" s="65">
        <f>VLOOKUP($A19,'Return Data'!$B$7:$R$2843,11,0)</f>
        <v>2.6553</v>
      </c>
      <c r="I19" s="66">
        <f t="shared" si="2"/>
        <v>17</v>
      </c>
      <c r="J19" s="65">
        <f>VLOOKUP($A19,'Return Data'!$B$7:$R$2843,12,0)</f>
        <v>3.4521000000000002</v>
      </c>
      <c r="K19" s="66">
        <f t="shared" si="3"/>
        <v>17</v>
      </c>
      <c r="L19" s="65">
        <f>VLOOKUP($A19,'Return Data'!$B$7:$R$2843,13,0)</f>
        <v>2.9874000000000001</v>
      </c>
      <c r="M19" s="66">
        <f t="shared" si="4"/>
        <v>18</v>
      </c>
      <c r="N19" s="65">
        <f>VLOOKUP($A19,'Return Data'!$B$7:$R$2843,17,0)</f>
        <v>7.8044000000000002</v>
      </c>
      <c r="O19" s="66">
        <f t="shared" si="5"/>
        <v>10</v>
      </c>
      <c r="P19" s="65">
        <f>VLOOKUP($A19,'Return Data'!$B$7:$R$2843,14,0)</f>
        <v>10.0124</v>
      </c>
      <c r="Q19" s="66">
        <f t="shared" si="7"/>
        <v>1</v>
      </c>
      <c r="R19" s="65">
        <f>VLOOKUP($A19,'Return Data'!$B$7:$R$2843,16,0)</f>
        <v>7.4832999999999998</v>
      </c>
      <c r="S19" s="67">
        <f t="shared" si="6"/>
        <v>12</v>
      </c>
    </row>
    <row r="20" spans="1:19" x14ac:dyDescent="0.3">
      <c r="A20" s="116" t="s">
        <v>1771</v>
      </c>
      <c r="B20" s="64">
        <f>VLOOKUP($A20,'Return Data'!$B$7:$R$2843,3,0)</f>
        <v>44393</v>
      </c>
      <c r="C20" s="65">
        <f>VLOOKUP($A20,'Return Data'!$B$7:$R$2843,4,0)</f>
        <v>46.2879</v>
      </c>
      <c r="D20" s="65">
        <f>VLOOKUP($A20,'Return Data'!$B$7:$R$2843,9,0)</f>
        <v>5.6536999999999997</v>
      </c>
      <c r="E20" s="66">
        <f t="shared" si="0"/>
        <v>2</v>
      </c>
      <c r="F20" s="65">
        <f>VLOOKUP($A20,'Return Data'!$B$7:$R$2843,10,0)</f>
        <v>7.0308000000000002</v>
      </c>
      <c r="G20" s="66">
        <f t="shared" si="1"/>
        <v>1</v>
      </c>
      <c r="H20" s="65">
        <f>VLOOKUP($A20,'Return Data'!$B$7:$R$2843,11,0)</f>
        <v>5.3627000000000002</v>
      </c>
      <c r="I20" s="66">
        <f t="shared" si="2"/>
        <v>1</v>
      </c>
      <c r="J20" s="65">
        <f>VLOOKUP($A20,'Return Data'!$B$7:$R$2843,12,0)</f>
        <v>5.7487000000000004</v>
      </c>
      <c r="K20" s="66">
        <f t="shared" si="3"/>
        <v>1</v>
      </c>
      <c r="L20" s="65">
        <f>VLOOKUP($A20,'Return Data'!$B$7:$R$2843,13,0)</f>
        <v>6.3136000000000001</v>
      </c>
      <c r="M20" s="66">
        <f t="shared" si="4"/>
        <v>1</v>
      </c>
      <c r="N20" s="65">
        <f>VLOOKUP($A20,'Return Data'!$B$7:$R$2843,17,0)</f>
        <v>7.7964000000000002</v>
      </c>
      <c r="O20" s="66">
        <f t="shared" si="5"/>
        <v>11</v>
      </c>
      <c r="P20" s="65">
        <f>VLOOKUP($A20,'Return Data'!$B$7:$R$2843,14,0)</f>
        <v>7.7618</v>
      </c>
      <c r="Q20" s="66">
        <f t="shared" si="7"/>
        <v>12</v>
      </c>
      <c r="R20" s="65">
        <f>VLOOKUP($A20,'Return Data'!$B$7:$R$2843,16,0)</f>
        <v>7.6261999999999999</v>
      </c>
      <c r="S20" s="67">
        <f t="shared" si="6"/>
        <v>10</v>
      </c>
    </row>
    <row r="21" spans="1:19" x14ac:dyDescent="0.3">
      <c r="A21" s="82" t="s">
        <v>638</v>
      </c>
      <c r="B21" s="64">
        <f>VLOOKUP($A21,'Return Data'!$B$7:$R$2843,3,0)</f>
        <v>44393</v>
      </c>
      <c r="C21" s="65">
        <f>VLOOKUP($A21,'Return Data'!$B$7:$R$2843,4,0)</f>
        <v>34.3872</v>
      </c>
      <c r="D21" s="65">
        <f>VLOOKUP($A21,'Return Data'!$B$7:$R$2843,9,0)</f>
        <v>4.1750999999999996</v>
      </c>
      <c r="E21" s="66">
        <f t="shared" si="0"/>
        <v>11</v>
      </c>
      <c r="F21" s="65">
        <f>VLOOKUP($A21,'Return Data'!$B$7:$R$2843,10,0)</f>
        <v>6.8704000000000001</v>
      </c>
      <c r="G21" s="66">
        <f t="shared" si="1"/>
        <v>2</v>
      </c>
      <c r="H21" s="65">
        <f>VLOOKUP($A21,'Return Data'!$B$7:$R$2843,11,0)</f>
        <v>4.8715999999999999</v>
      </c>
      <c r="I21" s="66">
        <f t="shared" si="2"/>
        <v>2</v>
      </c>
      <c r="J21" s="65">
        <f>VLOOKUP($A21,'Return Data'!$B$7:$R$2843,12,0)</f>
        <v>4.6875999999999998</v>
      </c>
      <c r="K21" s="66">
        <f t="shared" si="3"/>
        <v>5</v>
      </c>
      <c r="L21" s="65">
        <f>VLOOKUP($A21,'Return Data'!$B$7:$R$2843,13,0)</f>
        <v>5.1050000000000004</v>
      </c>
      <c r="M21" s="66">
        <f t="shared" si="4"/>
        <v>5</v>
      </c>
      <c r="N21" s="65">
        <f>VLOOKUP($A21,'Return Data'!$B$7:$R$2843,17,0)</f>
        <v>7.5125999999999999</v>
      </c>
      <c r="O21" s="66">
        <f t="shared" si="5"/>
        <v>15</v>
      </c>
      <c r="P21" s="65">
        <f>VLOOKUP($A21,'Return Data'!$B$7:$R$2843,14,0)</f>
        <v>7.7580999999999998</v>
      </c>
      <c r="Q21" s="66">
        <f t="shared" si="7"/>
        <v>13</v>
      </c>
      <c r="R21" s="65">
        <f>VLOOKUP($A21,'Return Data'!$B$7:$R$2843,16,0)</f>
        <v>6.9151999999999996</v>
      </c>
      <c r="S21" s="67">
        <f t="shared" si="6"/>
        <v>15</v>
      </c>
    </row>
    <row r="22" spans="1:19" x14ac:dyDescent="0.3">
      <c r="A22" s="82" t="s">
        <v>641</v>
      </c>
      <c r="B22" s="64">
        <f>VLOOKUP($A22,'Return Data'!$B$7:$R$2843,3,0)</f>
        <v>44393</v>
      </c>
      <c r="C22" s="65">
        <f>VLOOKUP($A22,'Return Data'!$B$7:$R$2843,4,0)</f>
        <v>12.271000000000001</v>
      </c>
      <c r="D22" s="65">
        <f>VLOOKUP($A22,'Return Data'!$B$7:$R$2843,9,0)</f>
        <v>3.7395</v>
      </c>
      <c r="E22" s="66">
        <f t="shared" si="0"/>
        <v>14</v>
      </c>
      <c r="F22" s="65">
        <f>VLOOKUP($A22,'Return Data'!$B$7:$R$2843,10,0)</f>
        <v>5.5171999999999999</v>
      </c>
      <c r="G22" s="66">
        <f t="shared" si="1"/>
        <v>13</v>
      </c>
      <c r="H22" s="65">
        <f>VLOOKUP($A22,'Return Data'!$B$7:$R$2843,11,0)</f>
        <v>3.2231999999999998</v>
      </c>
      <c r="I22" s="66">
        <f t="shared" si="2"/>
        <v>15</v>
      </c>
      <c r="J22" s="65">
        <f>VLOOKUP($A22,'Return Data'!$B$7:$R$2843,12,0)</f>
        <v>3.6086999999999998</v>
      </c>
      <c r="K22" s="66">
        <f t="shared" si="3"/>
        <v>16</v>
      </c>
      <c r="L22" s="65">
        <f>VLOOKUP($A22,'Return Data'!$B$7:$R$2843,13,0)</f>
        <v>3.8155999999999999</v>
      </c>
      <c r="M22" s="66">
        <f t="shared" si="4"/>
        <v>16</v>
      </c>
      <c r="N22" s="65">
        <f>VLOOKUP($A22,'Return Data'!$B$7:$R$2843,17,0)</f>
        <v>7.7744999999999997</v>
      </c>
      <c r="O22" s="66">
        <f t="shared" si="5"/>
        <v>12</v>
      </c>
      <c r="P22" s="65"/>
      <c r="Q22" s="66"/>
      <c r="R22" s="65">
        <f>VLOOKUP($A22,'Return Data'!$B$7:$R$2843,16,0)</f>
        <v>8.6943000000000001</v>
      </c>
      <c r="S22" s="67">
        <f t="shared" si="6"/>
        <v>6</v>
      </c>
    </row>
    <row r="23" spans="1:19" x14ac:dyDescent="0.3">
      <c r="A23" s="82" t="s">
        <v>642</v>
      </c>
      <c r="B23" s="64">
        <f>VLOOKUP($A23,'Return Data'!$B$7:$R$2843,3,0)</f>
        <v>44393</v>
      </c>
      <c r="C23" s="65">
        <f>VLOOKUP($A23,'Return Data'!$B$7:$R$2843,4,0)</f>
        <v>31.848700000000001</v>
      </c>
      <c r="D23" s="65">
        <f>VLOOKUP($A23,'Return Data'!$B$7:$R$2843,9,0)</f>
        <v>5.7381000000000002</v>
      </c>
      <c r="E23" s="66">
        <f t="shared" si="0"/>
        <v>1</v>
      </c>
      <c r="F23" s="65">
        <f>VLOOKUP($A23,'Return Data'!$B$7:$R$2843,10,0)</f>
        <v>6.6444999999999999</v>
      </c>
      <c r="G23" s="66">
        <f t="shared" si="1"/>
        <v>5</v>
      </c>
      <c r="H23" s="65">
        <f>VLOOKUP($A23,'Return Data'!$B$7:$R$2843,11,0)</f>
        <v>4.7672999999999996</v>
      </c>
      <c r="I23" s="66">
        <f t="shared" si="2"/>
        <v>4</v>
      </c>
      <c r="J23" s="65">
        <f>VLOOKUP($A23,'Return Data'!$B$7:$R$2843,12,0)</f>
        <v>4.6089000000000002</v>
      </c>
      <c r="K23" s="66">
        <f t="shared" si="3"/>
        <v>7</v>
      </c>
      <c r="L23" s="65">
        <f>VLOOKUP($A23,'Return Data'!$B$7:$R$2843,13,0)</f>
        <v>4.8852000000000002</v>
      </c>
      <c r="M23" s="66">
        <f t="shared" si="4"/>
        <v>8</v>
      </c>
      <c r="N23" s="65">
        <f>VLOOKUP($A23,'Return Data'!$B$7:$R$2843,17,0)</f>
        <v>8.6989999999999998</v>
      </c>
      <c r="O23" s="66">
        <f t="shared" si="5"/>
        <v>1</v>
      </c>
      <c r="P23" s="65">
        <f>VLOOKUP($A23,'Return Data'!$B$7:$R$2843,14,0)</f>
        <v>9.4837000000000007</v>
      </c>
      <c r="Q23" s="66">
        <f>RANK(P23,P$8:P$26,0)</f>
        <v>2</v>
      </c>
      <c r="R23" s="65">
        <f>VLOOKUP($A23,'Return Data'!$B$7:$R$2843,16,0)</f>
        <v>7.2487000000000004</v>
      </c>
      <c r="S23" s="67">
        <f t="shared" si="6"/>
        <v>13</v>
      </c>
    </row>
    <row r="24" spans="1:19" x14ac:dyDescent="0.3">
      <c r="A24" s="82" t="s">
        <v>645</v>
      </c>
      <c r="B24" s="64">
        <f>VLOOKUP($A24,'Return Data'!$B$7:$R$2843,3,0)</f>
        <v>44393</v>
      </c>
      <c r="C24" s="65">
        <f>VLOOKUP($A24,'Return Data'!$B$7:$R$2843,4,0)</f>
        <v>192.02520000000001</v>
      </c>
      <c r="D24" s="65">
        <f>VLOOKUP($A24,'Return Data'!$B$7:$R$2843,9,0)</f>
        <v>0</v>
      </c>
      <c r="E24" s="66">
        <f t="shared" si="0"/>
        <v>18</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-2.8397000000000001</v>
      </c>
      <c r="M24" s="66">
        <f t="shared" si="4"/>
        <v>19</v>
      </c>
      <c r="N24" s="65"/>
      <c r="O24" s="66"/>
      <c r="P24" s="65"/>
      <c r="Q24" s="66"/>
      <c r="R24" s="65">
        <f>VLOOKUP($A24,'Return Data'!$B$7:$R$2843,16,0)</f>
        <v>-10.5379</v>
      </c>
      <c r="S24" s="67">
        <f t="shared" si="6"/>
        <v>19</v>
      </c>
    </row>
    <row r="25" spans="1:19" x14ac:dyDescent="0.3">
      <c r="A25" s="82" t="s">
        <v>647</v>
      </c>
      <c r="B25" s="64">
        <f>VLOOKUP($A25,'Return Data'!$B$7:$R$2843,3,0)</f>
        <v>44393</v>
      </c>
      <c r="C25" s="65">
        <f>VLOOKUP($A25,'Return Data'!$B$7:$R$2843,4,0)</f>
        <v>12.204700000000001</v>
      </c>
      <c r="D25" s="65">
        <f>VLOOKUP($A25,'Return Data'!$B$7:$R$2843,9,0)</f>
        <v>3.1181999999999999</v>
      </c>
      <c r="E25" s="66">
        <f t="shared" si="0"/>
        <v>16</v>
      </c>
      <c r="F25" s="65">
        <f>VLOOKUP($A25,'Return Data'!$B$7:$R$2843,10,0)</f>
        <v>5.9973999999999998</v>
      </c>
      <c r="G25" s="66">
        <f t="shared" si="1"/>
        <v>7</v>
      </c>
      <c r="H25" s="65">
        <f>VLOOKUP($A25,'Return Data'!$B$7:$R$2843,11,0)</f>
        <v>3.0884</v>
      </c>
      <c r="I25" s="66">
        <f t="shared" si="2"/>
        <v>16</v>
      </c>
      <c r="J25" s="65">
        <f>VLOOKUP($A25,'Return Data'!$B$7:$R$2843,12,0)</f>
        <v>3.6762000000000001</v>
      </c>
      <c r="K25" s="66">
        <f t="shared" si="3"/>
        <v>15</v>
      </c>
      <c r="L25" s="65">
        <f>VLOOKUP($A25,'Return Data'!$B$7:$R$2843,13,0)</f>
        <v>3.9352</v>
      </c>
      <c r="M25" s="66">
        <f t="shared" si="4"/>
        <v>14</v>
      </c>
      <c r="N25" s="65">
        <f>VLOOKUP($A25,'Return Data'!$B$7:$R$2843,17,0)</f>
        <v>8.2324999999999999</v>
      </c>
      <c r="O25" s="66">
        <f>RANK(N25,N$8:N$26,0)</f>
        <v>6</v>
      </c>
      <c r="P25" s="65">
        <f>VLOOKUP($A25,'Return Data'!$B$7:$R$2843,14,0)</f>
        <v>6.4428999999999998</v>
      </c>
      <c r="Q25" s="66">
        <f>RANK(P25,P$8:P$26,0)</f>
        <v>14</v>
      </c>
      <c r="R25" s="65">
        <f>VLOOKUP($A25,'Return Data'!$B$7:$R$2843,16,0)</f>
        <v>6.5395000000000003</v>
      </c>
      <c r="S25" s="67">
        <f t="shared" si="6"/>
        <v>17</v>
      </c>
    </row>
    <row r="26" spans="1:19" x14ac:dyDescent="0.3">
      <c r="A26" s="82" t="s">
        <v>649</v>
      </c>
      <c r="B26" s="64">
        <f>VLOOKUP($A26,'Return Data'!$B$7:$R$2843,3,0)</f>
        <v>44393</v>
      </c>
      <c r="C26" s="65">
        <f>VLOOKUP($A26,'Return Data'!$B$7:$R$2843,4,0)</f>
        <v>12.914999999999999</v>
      </c>
      <c r="D26" s="65">
        <f>VLOOKUP($A26,'Return Data'!$B$7:$R$2843,9,0)</f>
        <v>4.5861999999999998</v>
      </c>
      <c r="E26" s="66">
        <f t="shared" si="0"/>
        <v>6</v>
      </c>
      <c r="F26" s="65">
        <f>VLOOKUP($A26,'Return Data'!$B$7:$R$2843,10,0)</f>
        <v>5.9184999999999999</v>
      </c>
      <c r="G26" s="66">
        <f t="shared" si="1"/>
        <v>10</v>
      </c>
      <c r="H26" s="65">
        <f>VLOOKUP($A26,'Return Data'!$B$7:$R$2843,11,0)</f>
        <v>3.9150999999999998</v>
      </c>
      <c r="I26" s="66">
        <f t="shared" si="2"/>
        <v>10</v>
      </c>
      <c r="J26" s="65">
        <f>VLOOKUP($A26,'Return Data'!$B$7:$R$2843,12,0)</f>
        <v>4.1169000000000002</v>
      </c>
      <c r="K26" s="66">
        <f t="shared" si="3"/>
        <v>11</v>
      </c>
      <c r="L26" s="65">
        <f>VLOOKUP($A26,'Return Data'!$B$7:$R$2843,13,0)</f>
        <v>4.5892999999999997</v>
      </c>
      <c r="M26" s="66">
        <f t="shared" si="4"/>
        <v>12</v>
      </c>
      <c r="N26" s="65">
        <f>VLOOKUP($A26,'Return Data'!$B$7:$R$2843,17,0)</f>
        <v>8.2271999999999998</v>
      </c>
      <c r="O26" s="66">
        <f>RANK(N26,N$8:N$26,0)</f>
        <v>7</v>
      </c>
      <c r="P26" s="65"/>
      <c r="Q26" s="66"/>
      <c r="R26" s="65">
        <f>VLOOKUP($A26,'Return Data'!$B$7:$R$2843,16,0)</f>
        <v>9.0914999999999999</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3.8277105263157893</v>
      </c>
      <c r="E28" s="88"/>
      <c r="F28" s="89">
        <f>AVERAGE(F8:F26)</f>
        <v>5.5999526315789474</v>
      </c>
      <c r="G28" s="88"/>
      <c r="H28" s="89">
        <f>AVERAGE(H8:H26)</f>
        <v>3.7342473684210518</v>
      </c>
      <c r="I28" s="88"/>
      <c r="J28" s="89">
        <f>AVERAGE(J8:J26)</f>
        <v>4.0952736842105262</v>
      </c>
      <c r="K28" s="88"/>
      <c r="L28" s="89">
        <f>AVERAGE(L8:L26)</f>
        <v>4.2703736842105267</v>
      </c>
      <c r="M28" s="88"/>
      <c r="N28" s="89">
        <f>AVERAGE(N8:N26)</f>
        <v>7.9466944444444447</v>
      </c>
      <c r="O28" s="88"/>
      <c r="P28" s="89">
        <f>AVERAGE(P8:P26)</f>
        <v>8.1844199999999994</v>
      </c>
      <c r="Q28" s="88"/>
      <c r="R28" s="89">
        <f>AVERAGE(R8:R26)</f>
        <v>6.9175368421052648</v>
      </c>
      <c r="S28" s="90"/>
    </row>
    <row r="29" spans="1:19" x14ac:dyDescent="0.3">
      <c r="A29" s="87" t="s">
        <v>28</v>
      </c>
      <c r="B29" s="88"/>
      <c r="C29" s="88"/>
      <c r="D29" s="89">
        <f>MIN(D8:D26)</f>
        <v>-3.3700000000000001E-2</v>
      </c>
      <c r="E29" s="88"/>
      <c r="F29" s="89">
        <f>MIN(F8:F26)</f>
        <v>0</v>
      </c>
      <c r="G29" s="88"/>
      <c r="H29" s="89">
        <f>MIN(H8:H26)</f>
        <v>0</v>
      </c>
      <c r="I29" s="88"/>
      <c r="J29" s="89">
        <f>MIN(J8:J26)</f>
        <v>0</v>
      </c>
      <c r="K29" s="88"/>
      <c r="L29" s="89">
        <f>MIN(L8:L26)</f>
        <v>-2.8397000000000001</v>
      </c>
      <c r="M29" s="88"/>
      <c r="N29" s="89">
        <f>MIN(N8:N26)</f>
        <v>6.9970999999999997</v>
      </c>
      <c r="O29" s="88"/>
      <c r="P29" s="89">
        <f>MIN(P8:P26)</f>
        <v>5.0236000000000001</v>
      </c>
      <c r="Q29" s="88"/>
      <c r="R29" s="89">
        <f>MIN(R8:R26)</f>
        <v>-10.5379</v>
      </c>
      <c r="S29" s="90"/>
    </row>
    <row r="30" spans="1:19" ht="15" thickBot="1" x14ac:dyDescent="0.35">
      <c r="A30" s="91" t="s">
        <v>29</v>
      </c>
      <c r="B30" s="92"/>
      <c r="C30" s="92"/>
      <c r="D30" s="93">
        <f>MAX(D8:D26)</f>
        <v>5.7381000000000002</v>
      </c>
      <c r="E30" s="92"/>
      <c r="F30" s="93">
        <f>MAX(F8:F26)</f>
        <v>7.0308000000000002</v>
      </c>
      <c r="G30" s="92"/>
      <c r="H30" s="93">
        <f>MAX(H8:H26)</f>
        <v>5.3627000000000002</v>
      </c>
      <c r="I30" s="92"/>
      <c r="J30" s="93">
        <f>MAX(J8:J26)</f>
        <v>5.7487000000000004</v>
      </c>
      <c r="K30" s="92"/>
      <c r="L30" s="93">
        <f>MAX(L8:L26)</f>
        <v>6.3136000000000001</v>
      </c>
      <c r="M30" s="92"/>
      <c r="N30" s="93">
        <f>MAX(N8:N26)</f>
        <v>8.6989999999999998</v>
      </c>
      <c r="O30" s="92"/>
      <c r="P30" s="93">
        <f>MAX(P8:P26)</f>
        <v>10.0124</v>
      </c>
      <c r="Q30" s="92"/>
      <c r="R30" s="93">
        <f>MAX(R8:R26)</f>
        <v>9.3061000000000007</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44393</v>
      </c>
      <c r="C8" s="65">
        <f>VLOOKUP($A8,'Return Data'!$B$7:$R$2843,4,0)</f>
        <v>311.2</v>
      </c>
      <c r="D8" s="65">
        <f>VLOOKUP($A8,'Return Data'!$B$7:$R$2843,10,0)</f>
        <v>11.0992</v>
      </c>
      <c r="E8" s="66">
        <f t="shared" ref="E8:E36" si="0">RANK(D8,D$8:D$36,0)</f>
        <v>13</v>
      </c>
      <c r="F8" s="65">
        <f>VLOOKUP($A8,'Return Data'!$B$7:$R$2843,11,0)</f>
        <v>12.716900000000001</v>
      </c>
      <c r="G8" s="66">
        <f t="shared" ref="G8:G36" si="1">RANK(F8,F$8:F$36,0)</f>
        <v>8</v>
      </c>
      <c r="H8" s="65">
        <f>VLOOKUP($A8,'Return Data'!$B$7:$R$2843,12,0)</f>
        <v>41.050600000000003</v>
      </c>
      <c r="I8" s="66">
        <f t="shared" ref="I8:I36" si="2">RANK(H8,H$8:H$36,0)</f>
        <v>7</v>
      </c>
      <c r="J8" s="65">
        <f>VLOOKUP($A8,'Return Data'!$B$7:$R$2843,13,0)</f>
        <v>52.519100000000002</v>
      </c>
      <c r="K8" s="66">
        <f t="shared" ref="K8:K36" si="3">RANK(J8,J$8:J$36,0)</f>
        <v>7</v>
      </c>
      <c r="L8" s="65">
        <f>VLOOKUP($A8,'Return Data'!$B$7:$R$2843,17,0)</f>
        <v>17.524899999999999</v>
      </c>
      <c r="M8" s="66">
        <f t="shared" ref="M8:M36" si="4">RANK(L8,L$8:L$36,0)</f>
        <v>18</v>
      </c>
      <c r="N8" s="65">
        <f>VLOOKUP($A8,'Return Data'!$B$7:$R$2843,14,0)</f>
        <v>13.3062</v>
      </c>
      <c r="O8" s="66">
        <f t="shared" ref="O8:O26" si="5">RANK(N8,N$8:N$36,0)</f>
        <v>13</v>
      </c>
      <c r="P8" s="65">
        <f>VLOOKUP($A8,'Return Data'!$B$7:$R$2843,15,0)</f>
        <v>12.280200000000001</v>
      </c>
      <c r="Q8" s="66">
        <f t="shared" ref="Q8:Q26" si="6">RANK(P8,P$8:P$36,0)</f>
        <v>18</v>
      </c>
      <c r="R8" s="65">
        <f>VLOOKUP($A8,'Return Data'!$B$7:$R$2843,16,0)</f>
        <v>19.960100000000001</v>
      </c>
      <c r="S8" s="67">
        <f t="shared" ref="S8:S36" si="7">RANK(R8,R$8:R$36,0)</f>
        <v>3</v>
      </c>
    </row>
    <row r="9" spans="1:20" x14ac:dyDescent="0.3">
      <c r="A9" s="63" t="s">
        <v>951</v>
      </c>
      <c r="B9" s="64">
        <f>VLOOKUP($A9,'Return Data'!$B$7:$R$2843,3,0)</f>
        <v>44393</v>
      </c>
      <c r="C9" s="65">
        <f>VLOOKUP($A9,'Return Data'!$B$7:$R$2843,4,0)</f>
        <v>42.43</v>
      </c>
      <c r="D9" s="65">
        <f>VLOOKUP($A9,'Return Data'!$B$7:$R$2843,10,0)</f>
        <v>10.122</v>
      </c>
      <c r="E9" s="66">
        <f t="shared" si="0"/>
        <v>22</v>
      </c>
      <c r="F9" s="65">
        <f>VLOOKUP($A9,'Return Data'!$B$7:$R$2843,11,0)</f>
        <v>9.4685000000000006</v>
      </c>
      <c r="G9" s="66">
        <f t="shared" si="1"/>
        <v>26</v>
      </c>
      <c r="H9" s="65">
        <f>VLOOKUP($A9,'Return Data'!$B$7:$R$2843,12,0)</f>
        <v>33.4696</v>
      </c>
      <c r="I9" s="66">
        <f t="shared" si="2"/>
        <v>25</v>
      </c>
      <c r="J9" s="65">
        <f>VLOOKUP($A9,'Return Data'!$B$7:$R$2843,13,0)</f>
        <v>43.684399999999997</v>
      </c>
      <c r="K9" s="66">
        <f t="shared" si="3"/>
        <v>24</v>
      </c>
      <c r="L9" s="65">
        <f>VLOOKUP($A9,'Return Data'!$B$7:$R$2843,17,0)</f>
        <v>19.8995</v>
      </c>
      <c r="M9" s="66">
        <f t="shared" si="4"/>
        <v>6</v>
      </c>
      <c r="N9" s="65">
        <f>VLOOKUP($A9,'Return Data'!$B$7:$R$2843,14,0)</f>
        <v>14.818899999999999</v>
      </c>
      <c r="O9" s="66">
        <f t="shared" si="5"/>
        <v>6</v>
      </c>
      <c r="P9" s="65">
        <f>VLOOKUP($A9,'Return Data'!$B$7:$R$2843,15,0)</f>
        <v>16.202000000000002</v>
      </c>
      <c r="Q9" s="66">
        <f t="shared" si="6"/>
        <v>2</v>
      </c>
      <c r="R9" s="65">
        <f>VLOOKUP($A9,'Return Data'!$B$7:$R$2843,16,0)</f>
        <v>13.3491</v>
      </c>
      <c r="S9" s="67">
        <f t="shared" si="7"/>
        <v>16</v>
      </c>
    </row>
    <row r="10" spans="1:20" x14ac:dyDescent="0.3">
      <c r="A10" s="63" t="s">
        <v>952</v>
      </c>
      <c r="B10" s="64">
        <f>VLOOKUP($A10,'Return Data'!$B$7:$R$2843,3,0)</f>
        <v>44393</v>
      </c>
      <c r="C10" s="65">
        <f>VLOOKUP($A10,'Return Data'!$B$7:$R$2843,4,0)</f>
        <v>20.350000000000001</v>
      </c>
      <c r="D10" s="65">
        <f>VLOOKUP($A10,'Return Data'!$B$7:$R$2843,10,0)</f>
        <v>10.537800000000001</v>
      </c>
      <c r="E10" s="66">
        <f t="shared" si="0"/>
        <v>17</v>
      </c>
      <c r="F10" s="65">
        <f>VLOOKUP($A10,'Return Data'!$B$7:$R$2843,11,0)</f>
        <v>10.597799999999999</v>
      </c>
      <c r="G10" s="66">
        <f t="shared" si="1"/>
        <v>22</v>
      </c>
      <c r="H10" s="65">
        <f>VLOOKUP($A10,'Return Data'!$B$7:$R$2843,12,0)</f>
        <v>36.485599999999998</v>
      </c>
      <c r="I10" s="66">
        <f t="shared" si="2"/>
        <v>15</v>
      </c>
      <c r="J10" s="65">
        <f>VLOOKUP($A10,'Return Data'!$B$7:$R$2843,13,0)</f>
        <v>45.565100000000001</v>
      </c>
      <c r="K10" s="66">
        <f t="shared" si="3"/>
        <v>21</v>
      </c>
      <c r="L10" s="65">
        <f>VLOOKUP($A10,'Return Data'!$B$7:$R$2843,17,0)</f>
        <v>18.1553</v>
      </c>
      <c r="M10" s="66">
        <f t="shared" si="4"/>
        <v>13</v>
      </c>
      <c r="N10" s="65">
        <f>VLOOKUP($A10,'Return Data'!$B$7:$R$2843,14,0)</f>
        <v>13.4543</v>
      </c>
      <c r="O10" s="66">
        <f t="shared" si="5"/>
        <v>12</v>
      </c>
      <c r="P10" s="65">
        <f>VLOOKUP($A10,'Return Data'!$B$7:$R$2843,15,0)</f>
        <v>12.671099999999999</v>
      </c>
      <c r="Q10" s="66">
        <f t="shared" si="6"/>
        <v>14</v>
      </c>
      <c r="R10" s="65">
        <f>VLOOKUP($A10,'Return Data'!$B$7:$R$2843,16,0)</f>
        <v>6.6261999999999999</v>
      </c>
      <c r="S10" s="67">
        <f t="shared" si="7"/>
        <v>29</v>
      </c>
    </row>
    <row r="11" spans="1:20" x14ac:dyDescent="0.3">
      <c r="A11" s="63" t="s">
        <v>954</v>
      </c>
      <c r="B11" s="64">
        <f>VLOOKUP($A11,'Return Data'!$B$7:$R$2843,3,0)</f>
        <v>44393</v>
      </c>
      <c r="C11" s="65">
        <f>VLOOKUP($A11,'Return Data'!$B$7:$R$2843,4,0)</f>
        <v>128.66999999999999</v>
      </c>
      <c r="D11" s="65">
        <f>VLOOKUP($A11,'Return Data'!$B$7:$R$2843,10,0)</f>
        <v>9.7024000000000008</v>
      </c>
      <c r="E11" s="66">
        <f t="shared" si="0"/>
        <v>24</v>
      </c>
      <c r="F11" s="65">
        <f>VLOOKUP($A11,'Return Data'!$B$7:$R$2843,11,0)</f>
        <v>9.5902999999999992</v>
      </c>
      <c r="G11" s="66">
        <f t="shared" si="1"/>
        <v>25</v>
      </c>
      <c r="H11" s="65">
        <f>VLOOKUP($A11,'Return Data'!$B$7:$R$2843,12,0)</f>
        <v>33.585999999999999</v>
      </c>
      <c r="I11" s="66">
        <f t="shared" si="2"/>
        <v>24</v>
      </c>
      <c r="J11" s="65">
        <f>VLOOKUP($A11,'Return Data'!$B$7:$R$2843,13,0)</f>
        <v>42.255400000000002</v>
      </c>
      <c r="K11" s="66">
        <f t="shared" si="3"/>
        <v>26</v>
      </c>
      <c r="L11" s="65">
        <f>VLOOKUP($A11,'Return Data'!$B$7:$R$2843,17,0)</f>
        <v>19.110700000000001</v>
      </c>
      <c r="M11" s="66">
        <f t="shared" si="4"/>
        <v>8</v>
      </c>
      <c r="N11" s="65">
        <f>VLOOKUP($A11,'Return Data'!$B$7:$R$2843,14,0)</f>
        <v>15.190899999999999</v>
      </c>
      <c r="O11" s="66">
        <f t="shared" si="5"/>
        <v>5</v>
      </c>
      <c r="P11" s="65">
        <f>VLOOKUP($A11,'Return Data'!$B$7:$R$2843,15,0)</f>
        <v>12.823</v>
      </c>
      <c r="Q11" s="66">
        <f t="shared" si="6"/>
        <v>12</v>
      </c>
      <c r="R11" s="65">
        <f>VLOOKUP($A11,'Return Data'!$B$7:$R$2843,16,0)</f>
        <v>16.400300000000001</v>
      </c>
      <c r="S11" s="67">
        <f t="shared" si="7"/>
        <v>10</v>
      </c>
    </row>
    <row r="12" spans="1:20" x14ac:dyDescent="0.3">
      <c r="A12" s="63" t="s">
        <v>957</v>
      </c>
      <c r="B12" s="64">
        <f>VLOOKUP($A12,'Return Data'!$B$7:$R$2843,3,0)</f>
        <v>44393</v>
      </c>
      <c r="C12" s="65">
        <f>VLOOKUP($A12,'Return Data'!$B$7:$R$2843,4,0)</f>
        <v>38.549999999999997</v>
      </c>
      <c r="D12" s="65">
        <f>VLOOKUP($A12,'Return Data'!$B$7:$R$2843,10,0)</f>
        <v>10.3636</v>
      </c>
      <c r="E12" s="66">
        <f t="shared" si="0"/>
        <v>19</v>
      </c>
      <c r="F12" s="65">
        <f>VLOOKUP($A12,'Return Data'!$B$7:$R$2843,11,0)</f>
        <v>12.2271</v>
      </c>
      <c r="G12" s="66">
        <f t="shared" si="1"/>
        <v>12</v>
      </c>
      <c r="H12" s="65">
        <f>VLOOKUP($A12,'Return Data'!$B$7:$R$2843,12,0)</f>
        <v>36.219099999999997</v>
      </c>
      <c r="I12" s="66">
        <f t="shared" si="2"/>
        <v>17</v>
      </c>
      <c r="J12" s="65">
        <f>VLOOKUP($A12,'Return Data'!$B$7:$R$2843,13,0)</f>
        <v>48.041499999999999</v>
      </c>
      <c r="K12" s="66">
        <f t="shared" si="3"/>
        <v>14</v>
      </c>
      <c r="L12" s="65">
        <f>VLOOKUP($A12,'Return Data'!$B$7:$R$2843,17,0)</f>
        <v>23.7211</v>
      </c>
      <c r="M12" s="66">
        <f t="shared" si="4"/>
        <v>1</v>
      </c>
      <c r="N12" s="65">
        <f>VLOOKUP($A12,'Return Data'!$B$7:$R$2843,14,0)</f>
        <v>17.538</v>
      </c>
      <c r="O12" s="66">
        <f t="shared" si="5"/>
        <v>1</v>
      </c>
      <c r="P12" s="65">
        <f>VLOOKUP($A12,'Return Data'!$B$7:$R$2843,15,0)</f>
        <v>16.537199999999999</v>
      </c>
      <c r="Q12" s="66">
        <f t="shared" si="6"/>
        <v>1</v>
      </c>
      <c r="R12" s="65">
        <f>VLOOKUP($A12,'Return Data'!$B$7:$R$2843,16,0)</f>
        <v>13.162599999999999</v>
      </c>
      <c r="S12" s="67">
        <f t="shared" si="7"/>
        <v>17</v>
      </c>
    </row>
    <row r="13" spans="1:20" x14ac:dyDescent="0.3">
      <c r="A13" s="63" t="s">
        <v>959</v>
      </c>
      <c r="B13" s="64">
        <f>VLOOKUP($A13,'Return Data'!$B$7:$R$2843,3,0)</f>
        <v>44393</v>
      </c>
      <c r="C13" s="65">
        <f>VLOOKUP($A13,'Return Data'!$B$7:$R$2843,4,0)</f>
        <v>280.37599999999998</v>
      </c>
      <c r="D13" s="65">
        <f>VLOOKUP($A13,'Return Data'!$B$7:$R$2843,10,0)</f>
        <v>10.5549</v>
      </c>
      <c r="E13" s="66">
        <f t="shared" si="0"/>
        <v>16</v>
      </c>
      <c r="F13" s="65">
        <f>VLOOKUP($A13,'Return Data'!$B$7:$R$2843,11,0)</f>
        <v>11.749000000000001</v>
      </c>
      <c r="G13" s="66">
        <f t="shared" si="1"/>
        <v>17</v>
      </c>
      <c r="H13" s="65">
        <f>VLOOKUP($A13,'Return Data'!$B$7:$R$2843,12,0)</f>
        <v>36.174300000000002</v>
      </c>
      <c r="I13" s="66">
        <f t="shared" si="2"/>
        <v>18</v>
      </c>
      <c r="J13" s="65">
        <f>VLOOKUP($A13,'Return Data'!$B$7:$R$2843,13,0)</f>
        <v>47.222299999999997</v>
      </c>
      <c r="K13" s="66">
        <f t="shared" si="3"/>
        <v>18</v>
      </c>
      <c r="L13" s="65">
        <f>VLOOKUP($A13,'Return Data'!$B$7:$R$2843,17,0)</f>
        <v>15.9779</v>
      </c>
      <c r="M13" s="66">
        <f t="shared" si="4"/>
        <v>25</v>
      </c>
      <c r="N13" s="65">
        <f>VLOOKUP($A13,'Return Data'!$B$7:$R$2843,14,0)</f>
        <v>11.4581</v>
      </c>
      <c r="O13" s="66">
        <f t="shared" si="5"/>
        <v>26</v>
      </c>
      <c r="P13" s="65">
        <f>VLOOKUP($A13,'Return Data'!$B$7:$R$2843,15,0)</f>
        <v>11.339600000000001</v>
      </c>
      <c r="Q13" s="66">
        <f t="shared" si="6"/>
        <v>25</v>
      </c>
      <c r="R13" s="65">
        <f>VLOOKUP($A13,'Return Data'!$B$7:$R$2843,16,0)</f>
        <v>19.9041</v>
      </c>
      <c r="S13" s="67">
        <f t="shared" si="7"/>
        <v>5</v>
      </c>
    </row>
    <row r="14" spans="1:20" x14ac:dyDescent="0.3">
      <c r="A14" s="63" t="s">
        <v>960</v>
      </c>
      <c r="B14" s="64">
        <f>VLOOKUP($A14,'Return Data'!$B$7:$R$2843,3,0)</f>
        <v>44393</v>
      </c>
      <c r="C14" s="65">
        <f>VLOOKUP($A14,'Return Data'!$B$7:$R$2843,4,0)</f>
        <v>50.47</v>
      </c>
      <c r="D14" s="65">
        <f>VLOOKUP($A14,'Return Data'!$B$7:$R$2843,10,0)</f>
        <v>10.3169</v>
      </c>
      <c r="E14" s="66">
        <f t="shared" si="0"/>
        <v>20</v>
      </c>
      <c r="F14" s="65">
        <f>VLOOKUP($A14,'Return Data'!$B$7:$R$2843,11,0)</f>
        <v>10.801299999999999</v>
      </c>
      <c r="G14" s="66">
        <f t="shared" si="1"/>
        <v>20</v>
      </c>
      <c r="H14" s="65">
        <f>VLOOKUP($A14,'Return Data'!$B$7:$R$2843,12,0)</f>
        <v>35.453600000000002</v>
      </c>
      <c r="I14" s="66">
        <f t="shared" si="2"/>
        <v>19</v>
      </c>
      <c r="J14" s="65">
        <f>VLOOKUP($A14,'Return Data'!$B$7:$R$2843,13,0)</f>
        <v>47.443800000000003</v>
      </c>
      <c r="K14" s="66">
        <f t="shared" si="3"/>
        <v>17</v>
      </c>
      <c r="L14" s="65">
        <f>VLOOKUP($A14,'Return Data'!$B$7:$R$2843,17,0)</f>
        <v>18.805599999999998</v>
      </c>
      <c r="M14" s="66">
        <f t="shared" si="4"/>
        <v>10</v>
      </c>
      <c r="N14" s="65">
        <f>VLOOKUP($A14,'Return Data'!$B$7:$R$2843,14,0)</f>
        <v>13.007</v>
      </c>
      <c r="O14" s="66">
        <f t="shared" si="5"/>
        <v>16</v>
      </c>
      <c r="P14" s="65">
        <f>VLOOKUP($A14,'Return Data'!$B$7:$R$2843,15,0)</f>
        <v>13.847300000000001</v>
      </c>
      <c r="Q14" s="66">
        <f t="shared" si="6"/>
        <v>4</v>
      </c>
      <c r="R14" s="65">
        <f>VLOOKUP($A14,'Return Data'!$B$7:$R$2843,16,0)</f>
        <v>14.233700000000001</v>
      </c>
      <c r="S14" s="67">
        <f t="shared" si="7"/>
        <v>14</v>
      </c>
    </row>
    <row r="15" spans="1:20" x14ac:dyDescent="0.3">
      <c r="A15" s="63" t="s">
        <v>962</v>
      </c>
      <c r="B15" s="64">
        <f>VLOOKUP($A15,'Return Data'!$B$7:$R$2843,3,0)</f>
        <v>44393</v>
      </c>
      <c r="C15" s="65">
        <f>VLOOKUP($A15,'Return Data'!$B$7:$R$2843,4,0)</f>
        <v>1599.2314983050801</v>
      </c>
      <c r="D15" s="65">
        <f>VLOOKUP($A15,'Return Data'!$B$7:$R$2843,10,0)</f>
        <v>13.046900000000001</v>
      </c>
      <c r="E15" s="66">
        <f t="shared" si="0"/>
        <v>3</v>
      </c>
      <c r="F15" s="65">
        <f>VLOOKUP($A15,'Return Data'!$B$7:$R$2843,11,0)</f>
        <v>17.025200000000002</v>
      </c>
      <c r="G15" s="66">
        <f t="shared" si="1"/>
        <v>1</v>
      </c>
      <c r="H15" s="65">
        <f>VLOOKUP($A15,'Return Data'!$B$7:$R$2843,12,0)</f>
        <v>52.919699999999999</v>
      </c>
      <c r="I15" s="66">
        <f t="shared" si="2"/>
        <v>1</v>
      </c>
      <c r="J15" s="65">
        <f>VLOOKUP($A15,'Return Data'!$B$7:$R$2843,13,0)</f>
        <v>63.535699999999999</v>
      </c>
      <c r="K15" s="66">
        <f t="shared" si="3"/>
        <v>1</v>
      </c>
      <c r="L15" s="65">
        <f>VLOOKUP($A15,'Return Data'!$B$7:$R$2843,17,0)</f>
        <v>20.167899999999999</v>
      </c>
      <c r="M15" s="66">
        <f t="shared" si="4"/>
        <v>5</v>
      </c>
      <c r="N15" s="65">
        <f>VLOOKUP($A15,'Return Data'!$B$7:$R$2843,14,0)</f>
        <v>14.306699999999999</v>
      </c>
      <c r="O15" s="66">
        <f t="shared" si="5"/>
        <v>9</v>
      </c>
      <c r="P15" s="65">
        <f>VLOOKUP($A15,'Return Data'!$B$7:$R$2843,15,0)</f>
        <v>11.6717</v>
      </c>
      <c r="Q15" s="66">
        <f t="shared" si="6"/>
        <v>23</v>
      </c>
      <c r="R15" s="65">
        <f>VLOOKUP($A15,'Return Data'!$B$7:$R$2843,16,0)</f>
        <v>20.1526</v>
      </c>
      <c r="S15" s="67">
        <f t="shared" si="7"/>
        <v>1</v>
      </c>
    </row>
    <row r="16" spans="1:20" x14ac:dyDescent="0.3">
      <c r="A16" s="63" t="s">
        <v>964</v>
      </c>
      <c r="B16" s="64">
        <f>VLOOKUP($A16,'Return Data'!$B$7:$R$2843,3,0)</f>
        <v>44393</v>
      </c>
      <c r="C16" s="65">
        <f>VLOOKUP($A16,'Return Data'!$B$7:$R$2843,4,0)</f>
        <v>775.59358088888405</v>
      </c>
      <c r="D16" s="65">
        <f>VLOOKUP($A16,'Return Data'!$B$7:$R$2843,10,0)</f>
        <v>11.3306</v>
      </c>
      <c r="E16" s="66">
        <f t="shared" si="0"/>
        <v>9</v>
      </c>
      <c r="F16" s="65">
        <f>VLOOKUP($A16,'Return Data'!$B$7:$R$2843,11,0)</f>
        <v>12.679</v>
      </c>
      <c r="G16" s="66">
        <f t="shared" si="1"/>
        <v>9</v>
      </c>
      <c r="H16" s="65">
        <f>VLOOKUP($A16,'Return Data'!$B$7:$R$2843,12,0)</f>
        <v>45.767499999999998</v>
      </c>
      <c r="I16" s="66">
        <f t="shared" si="2"/>
        <v>3</v>
      </c>
      <c r="J16" s="65">
        <f>VLOOKUP($A16,'Return Data'!$B$7:$R$2843,13,0)</f>
        <v>53.176200000000001</v>
      </c>
      <c r="K16" s="66">
        <f t="shared" si="3"/>
        <v>6</v>
      </c>
      <c r="L16" s="65">
        <f>VLOOKUP($A16,'Return Data'!$B$7:$R$2843,17,0)</f>
        <v>11.7798</v>
      </c>
      <c r="M16" s="66">
        <f t="shared" si="4"/>
        <v>29</v>
      </c>
      <c r="N16" s="65">
        <f>VLOOKUP($A16,'Return Data'!$B$7:$R$2843,14,0)</f>
        <v>13.259499999999999</v>
      </c>
      <c r="O16" s="66">
        <f t="shared" si="5"/>
        <v>14</v>
      </c>
      <c r="P16" s="65">
        <f>VLOOKUP($A16,'Return Data'!$B$7:$R$2843,15,0)</f>
        <v>12.2729</v>
      </c>
      <c r="Q16" s="66">
        <f t="shared" si="6"/>
        <v>20</v>
      </c>
      <c r="R16" s="65">
        <f>VLOOKUP($A16,'Return Data'!$B$7:$R$2843,16,0)</f>
        <v>19.108599999999999</v>
      </c>
      <c r="S16" s="67">
        <f t="shared" si="7"/>
        <v>7</v>
      </c>
    </row>
    <row r="17" spans="1:19" x14ac:dyDescent="0.3">
      <c r="A17" s="63" t="s">
        <v>966</v>
      </c>
      <c r="B17" s="64">
        <f>VLOOKUP($A17,'Return Data'!$B$7:$R$2843,3,0)</f>
        <v>44393</v>
      </c>
      <c r="C17" s="65">
        <f>VLOOKUP($A17,'Return Data'!$B$7:$R$2843,4,0)</f>
        <v>294.23700000000002</v>
      </c>
      <c r="D17" s="65">
        <f>VLOOKUP($A17,'Return Data'!$B$7:$R$2843,10,0)</f>
        <v>9.5985999999999994</v>
      </c>
      <c r="E17" s="66">
        <f t="shared" si="0"/>
        <v>25</v>
      </c>
      <c r="F17" s="65">
        <f>VLOOKUP($A17,'Return Data'!$B$7:$R$2843,11,0)</f>
        <v>8.8681000000000001</v>
      </c>
      <c r="G17" s="66">
        <f t="shared" si="1"/>
        <v>27</v>
      </c>
      <c r="H17" s="65">
        <f>VLOOKUP($A17,'Return Data'!$B$7:$R$2843,12,0)</f>
        <v>34.188299999999998</v>
      </c>
      <c r="I17" s="66">
        <f t="shared" si="2"/>
        <v>23</v>
      </c>
      <c r="J17" s="65">
        <f>VLOOKUP($A17,'Return Data'!$B$7:$R$2843,13,0)</f>
        <v>45.447600000000001</v>
      </c>
      <c r="K17" s="66">
        <f t="shared" si="3"/>
        <v>22</v>
      </c>
      <c r="L17" s="65">
        <f>VLOOKUP($A17,'Return Data'!$B$7:$R$2843,17,0)</f>
        <v>17.2667</v>
      </c>
      <c r="M17" s="66">
        <f t="shared" si="4"/>
        <v>19</v>
      </c>
      <c r="N17" s="65">
        <f>VLOOKUP($A17,'Return Data'!$B$7:$R$2843,14,0)</f>
        <v>12.8911</v>
      </c>
      <c r="O17" s="66">
        <f t="shared" si="5"/>
        <v>21</v>
      </c>
      <c r="P17" s="65">
        <f>VLOOKUP($A17,'Return Data'!$B$7:$R$2843,15,0)</f>
        <v>13.450799999999999</v>
      </c>
      <c r="Q17" s="66">
        <f t="shared" si="6"/>
        <v>8</v>
      </c>
      <c r="R17" s="65">
        <f>VLOOKUP($A17,'Return Data'!$B$7:$R$2843,16,0)</f>
        <v>19.9267</v>
      </c>
      <c r="S17" s="67">
        <f t="shared" si="7"/>
        <v>4</v>
      </c>
    </row>
    <row r="18" spans="1:19" x14ac:dyDescent="0.3">
      <c r="A18" s="63" t="s">
        <v>968</v>
      </c>
      <c r="B18" s="64">
        <f>VLOOKUP($A18,'Return Data'!$B$7:$R$2843,3,0)</f>
        <v>44393</v>
      </c>
      <c r="C18" s="65">
        <f>VLOOKUP($A18,'Return Data'!$B$7:$R$2843,4,0)</f>
        <v>59</v>
      </c>
      <c r="D18" s="65">
        <f>VLOOKUP($A18,'Return Data'!$B$7:$R$2843,10,0)</f>
        <v>10.818899999999999</v>
      </c>
      <c r="E18" s="66">
        <f t="shared" si="0"/>
        <v>15</v>
      </c>
      <c r="F18" s="65">
        <f>VLOOKUP($A18,'Return Data'!$B$7:$R$2843,11,0)</f>
        <v>11.8695</v>
      </c>
      <c r="G18" s="66">
        <f t="shared" si="1"/>
        <v>16</v>
      </c>
      <c r="H18" s="65">
        <f>VLOOKUP($A18,'Return Data'!$B$7:$R$2843,12,0)</f>
        <v>40.543100000000003</v>
      </c>
      <c r="I18" s="66">
        <f t="shared" si="2"/>
        <v>9</v>
      </c>
      <c r="J18" s="65">
        <f>VLOOKUP($A18,'Return Data'!$B$7:$R$2843,13,0)</f>
        <v>49.936500000000002</v>
      </c>
      <c r="K18" s="66">
        <f t="shared" si="3"/>
        <v>12</v>
      </c>
      <c r="L18" s="65">
        <f>VLOOKUP($A18,'Return Data'!$B$7:$R$2843,17,0)</f>
        <v>17.755500000000001</v>
      </c>
      <c r="M18" s="66">
        <f t="shared" si="4"/>
        <v>16</v>
      </c>
      <c r="N18" s="65">
        <f>VLOOKUP($A18,'Return Data'!$B$7:$R$2843,14,0)</f>
        <v>14.2866</v>
      </c>
      <c r="O18" s="66">
        <f t="shared" si="5"/>
        <v>10</v>
      </c>
      <c r="P18" s="65">
        <f>VLOOKUP($A18,'Return Data'!$B$7:$R$2843,15,0)</f>
        <v>13.552199999999999</v>
      </c>
      <c r="Q18" s="66">
        <f t="shared" si="6"/>
        <v>7</v>
      </c>
      <c r="R18" s="65">
        <f>VLOOKUP($A18,'Return Data'!$B$7:$R$2843,16,0)</f>
        <v>14.4438</v>
      </c>
      <c r="S18" s="67">
        <f t="shared" si="7"/>
        <v>13</v>
      </c>
    </row>
    <row r="19" spans="1:19" x14ac:dyDescent="0.3">
      <c r="A19" s="63" t="s">
        <v>970</v>
      </c>
      <c r="B19" s="64">
        <f>VLOOKUP($A19,'Return Data'!$B$7:$R$2843,3,0)</f>
        <v>44393</v>
      </c>
      <c r="C19" s="65">
        <f>VLOOKUP($A19,'Return Data'!$B$7:$R$2843,4,0)</f>
        <v>36.049999999999997</v>
      </c>
      <c r="D19" s="65">
        <f>VLOOKUP($A19,'Return Data'!$B$7:$R$2843,10,0)</f>
        <v>14.1907</v>
      </c>
      <c r="E19" s="66">
        <f t="shared" si="0"/>
        <v>2</v>
      </c>
      <c r="F19" s="65">
        <f>VLOOKUP($A19,'Return Data'!$B$7:$R$2843,11,0)</f>
        <v>16.5535</v>
      </c>
      <c r="G19" s="66">
        <f t="shared" si="1"/>
        <v>2</v>
      </c>
      <c r="H19" s="65">
        <f>VLOOKUP($A19,'Return Data'!$B$7:$R$2843,12,0)</f>
        <v>40.930399999999999</v>
      </c>
      <c r="I19" s="66">
        <f t="shared" si="2"/>
        <v>8</v>
      </c>
      <c r="J19" s="65">
        <f>VLOOKUP($A19,'Return Data'!$B$7:$R$2843,13,0)</f>
        <v>53.5349</v>
      </c>
      <c r="K19" s="66">
        <f t="shared" si="3"/>
        <v>5</v>
      </c>
      <c r="L19" s="65">
        <f>VLOOKUP($A19,'Return Data'!$B$7:$R$2843,17,0)</f>
        <v>22.525400000000001</v>
      </c>
      <c r="M19" s="66">
        <f t="shared" si="4"/>
        <v>2</v>
      </c>
      <c r="N19" s="65">
        <f>VLOOKUP($A19,'Return Data'!$B$7:$R$2843,14,0)</f>
        <v>15.727399999999999</v>
      </c>
      <c r="O19" s="66">
        <f t="shared" si="5"/>
        <v>4</v>
      </c>
      <c r="P19" s="65">
        <f>VLOOKUP($A19,'Return Data'!$B$7:$R$2843,15,0)</f>
        <v>12.3681</v>
      </c>
      <c r="Q19" s="66">
        <f t="shared" si="6"/>
        <v>15</v>
      </c>
      <c r="R19" s="65">
        <f>VLOOKUP($A19,'Return Data'!$B$7:$R$2843,16,0)</f>
        <v>14.999499999999999</v>
      </c>
      <c r="S19" s="67">
        <f t="shared" si="7"/>
        <v>12</v>
      </c>
    </row>
    <row r="20" spans="1:19" x14ac:dyDescent="0.3">
      <c r="A20" s="63" t="s">
        <v>973</v>
      </c>
      <c r="B20" s="64">
        <f>VLOOKUP($A20,'Return Data'!$B$7:$R$2843,3,0)</f>
        <v>44393</v>
      </c>
      <c r="C20" s="65">
        <f>VLOOKUP($A20,'Return Data'!$B$7:$R$2843,4,0)</f>
        <v>45.05</v>
      </c>
      <c r="D20" s="65">
        <f>VLOOKUP($A20,'Return Data'!$B$7:$R$2843,10,0)</f>
        <v>9.2120999999999995</v>
      </c>
      <c r="E20" s="66">
        <f t="shared" si="0"/>
        <v>28</v>
      </c>
      <c r="F20" s="65">
        <f>VLOOKUP($A20,'Return Data'!$B$7:$R$2843,11,0)</f>
        <v>8.5803999999999991</v>
      </c>
      <c r="G20" s="66">
        <f t="shared" si="1"/>
        <v>28</v>
      </c>
      <c r="H20" s="65">
        <f>VLOOKUP($A20,'Return Data'!$B$7:$R$2843,12,0)</f>
        <v>29.305399999999999</v>
      </c>
      <c r="I20" s="66">
        <f t="shared" si="2"/>
        <v>27</v>
      </c>
      <c r="J20" s="65">
        <f>VLOOKUP($A20,'Return Data'!$B$7:$R$2843,13,0)</f>
        <v>42.203299999999999</v>
      </c>
      <c r="K20" s="66">
        <f t="shared" si="3"/>
        <v>27</v>
      </c>
      <c r="L20" s="65">
        <f>VLOOKUP($A20,'Return Data'!$B$7:$R$2843,17,0)</f>
        <v>17.980899999999998</v>
      </c>
      <c r="M20" s="66">
        <f t="shared" si="4"/>
        <v>14</v>
      </c>
      <c r="N20" s="65">
        <f>VLOOKUP($A20,'Return Data'!$B$7:$R$2843,14,0)</f>
        <v>12.2287</v>
      </c>
      <c r="O20" s="66">
        <f t="shared" si="5"/>
        <v>24</v>
      </c>
      <c r="P20" s="65">
        <f>VLOOKUP($A20,'Return Data'!$B$7:$R$2843,15,0)</f>
        <v>12.962400000000001</v>
      </c>
      <c r="Q20" s="66">
        <f t="shared" si="6"/>
        <v>10</v>
      </c>
      <c r="R20" s="65">
        <f>VLOOKUP($A20,'Return Data'!$B$7:$R$2843,16,0)</f>
        <v>10.472899999999999</v>
      </c>
      <c r="S20" s="67">
        <f t="shared" si="7"/>
        <v>23</v>
      </c>
    </row>
    <row r="21" spans="1:19" x14ac:dyDescent="0.3">
      <c r="A21" s="63" t="s">
        <v>974</v>
      </c>
      <c r="B21" s="64">
        <f>VLOOKUP($A21,'Return Data'!$B$7:$R$2843,3,0)</f>
        <v>44393</v>
      </c>
      <c r="C21" s="65">
        <f>VLOOKUP($A21,'Return Data'!$B$7:$R$2843,4,0)</f>
        <v>26.77</v>
      </c>
      <c r="D21" s="65">
        <f>VLOOKUP($A21,'Return Data'!$B$7:$R$2843,10,0)</f>
        <v>8.6004000000000005</v>
      </c>
      <c r="E21" s="66">
        <f t="shared" si="0"/>
        <v>29</v>
      </c>
      <c r="F21" s="65">
        <f>VLOOKUP($A21,'Return Data'!$B$7:$R$2843,11,0)</f>
        <v>8.1179000000000006</v>
      </c>
      <c r="G21" s="66">
        <f t="shared" si="1"/>
        <v>29</v>
      </c>
      <c r="H21" s="65">
        <f>VLOOKUP($A21,'Return Data'!$B$7:$R$2843,12,0)</f>
        <v>28.887799999999999</v>
      </c>
      <c r="I21" s="66">
        <f t="shared" si="2"/>
        <v>28</v>
      </c>
      <c r="J21" s="65">
        <f>VLOOKUP($A21,'Return Data'!$B$7:$R$2843,13,0)</f>
        <v>40.230499999999999</v>
      </c>
      <c r="K21" s="66">
        <f t="shared" si="3"/>
        <v>28</v>
      </c>
      <c r="L21" s="65">
        <f>VLOOKUP($A21,'Return Data'!$B$7:$R$2843,17,0)</f>
        <v>11.932600000000001</v>
      </c>
      <c r="M21" s="66">
        <f t="shared" si="4"/>
        <v>28</v>
      </c>
      <c r="N21" s="65">
        <f>VLOOKUP($A21,'Return Data'!$B$7:$R$2843,14,0)</f>
        <v>9.5436999999999994</v>
      </c>
      <c r="O21" s="66">
        <f t="shared" si="5"/>
        <v>28</v>
      </c>
      <c r="P21" s="65">
        <f>VLOOKUP($A21,'Return Data'!$B$7:$R$2843,15,0)</f>
        <v>11.4633</v>
      </c>
      <c r="Q21" s="66">
        <f t="shared" si="6"/>
        <v>24</v>
      </c>
      <c r="R21" s="65">
        <f>VLOOKUP($A21,'Return Data'!$B$7:$R$2843,16,0)</f>
        <v>10.9999</v>
      </c>
      <c r="S21" s="67">
        <f t="shared" si="7"/>
        <v>22</v>
      </c>
    </row>
    <row r="22" spans="1:19" x14ac:dyDescent="0.3">
      <c r="A22" s="63" t="s">
        <v>976</v>
      </c>
      <c r="B22" s="64">
        <f>VLOOKUP($A22,'Return Data'!$B$7:$R$2843,3,0)</f>
        <v>44393</v>
      </c>
      <c r="C22" s="65">
        <f>VLOOKUP($A22,'Return Data'!$B$7:$R$2843,4,0)</f>
        <v>40.35</v>
      </c>
      <c r="D22" s="65">
        <f>VLOOKUP($A22,'Return Data'!$B$7:$R$2843,10,0)</f>
        <v>15.4176</v>
      </c>
      <c r="E22" s="66">
        <f t="shared" si="0"/>
        <v>1</v>
      </c>
      <c r="F22" s="65">
        <f>VLOOKUP($A22,'Return Data'!$B$7:$R$2843,11,0)</f>
        <v>15.616</v>
      </c>
      <c r="G22" s="66">
        <f t="shared" si="1"/>
        <v>4</v>
      </c>
      <c r="H22" s="65">
        <f>VLOOKUP($A22,'Return Data'!$B$7:$R$2843,12,0)</f>
        <v>35.311900000000001</v>
      </c>
      <c r="I22" s="66">
        <f t="shared" si="2"/>
        <v>20</v>
      </c>
      <c r="J22" s="65">
        <f>VLOOKUP($A22,'Return Data'!$B$7:$R$2843,13,0)</f>
        <v>46.673900000000003</v>
      </c>
      <c r="K22" s="66">
        <f t="shared" si="3"/>
        <v>20</v>
      </c>
      <c r="L22" s="65">
        <f>VLOOKUP($A22,'Return Data'!$B$7:$R$2843,17,0)</f>
        <v>18.647300000000001</v>
      </c>
      <c r="M22" s="66">
        <f t="shared" si="4"/>
        <v>11</v>
      </c>
      <c r="N22" s="65">
        <f>VLOOKUP($A22,'Return Data'!$B$7:$R$2843,14,0)</f>
        <v>12.966699999999999</v>
      </c>
      <c r="O22" s="66">
        <f t="shared" si="5"/>
        <v>17</v>
      </c>
      <c r="P22" s="65">
        <f>VLOOKUP($A22,'Return Data'!$B$7:$R$2843,15,0)</f>
        <v>12.9132</v>
      </c>
      <c r="Q22" s="66">
        <f t="shared" si="6"/>
        <v>11</v>
      </c>
      <c r="R22" s="65">
        <f>VLOOKUP($A22,'Return Data'!$B$7:$R$2843,16,0)</f>
        <v>12.4269</v>
      </c>
      <c r="S22" s="67">
        <f t="shared" si="7"/>
        <v>19</v>
      </c>
    </row>
    <row r="23" spans="1:19" x14ac:dyDescent="0.3">
      <c r="A23" s="63" t="s">
        <v>978</v>
      </c>
      <c r="B23" s="64">
        <f>VLOOKUP($A23,'Return Data'!$B$7:$R$2843,3,0)</f>
        <v>44393</v>
      </c>
      <c r="C23" s="65">
        <f>VLOOKUP($A23,'Return Data'!$B$7:$R$2843,4,0)</f>
        <v>90.320999999999998</v>
      </c>
      <c r="D23" s="65">
        <f>VLOOKUP($A23,'Return Data'!$B$7:$R$2843,10,0)</f>
        <v>9.3120999999999992</v>
      </c>
      <c r="E23" s="66">
        <f t="shared" si="0"/>
        <v>27</v>
      </c>
      <c r="F23" s="65">
        <f>VLOOKUP($A23,'Return Data'!$B$7:$R$2843,11,0)</f>
        <v>9.8915000000000006</v>
      </c>
      <c r="G23" s="66">
        <f t="shared" si="1"/>
        <v>24</v>
      </c>
      <c r="H23" s="65">
        <f>VLOOKUP($A23,'Return Data'!$B$7:$R$2843,12,0)</f>
        <v>25.978999999999999</v>
      </c>
      <c r="I23" s="66">
        <f t="shared" si="2"/>
        <v>29</v>
      </c>
      <c r="J23" s="65">
        <f>VLOOKUP($A23,'Return Data'!$B$7:$R$2843,13,0)</f>
        <v>33.674399999999999</v>
      </c>
      <c r="K23" s="66">
        <f t="shared" si="3"/>
        <v>29</v>
      </c>
      <c r="L23" s="65">
        <f>VLOOKUP($A23,'Return Data'!$B$7:$R$2843,17,0)</f>
        <v>16.415600000000001</v>
      </c>
      <c r="M23" s="66">
        <f t="shared" si="4"/>
        <v>23</v>
      </c>
      <c r="N23" s="65">
        <f>VLOOKUP($A23,'Return Data'!$B$7:$R$2843,14,0)</f>
        <v>11.5724</v>
      </c>
      <c r="O23" s="66">
        <f t="shared" si="5"/>
        <v>25</v>
      </c>
      <c r="P23" s="65">
        <f>VLOOKUP($A23,'Return Data'!$B$7:$R$2843,15,0)</f>
        <v>10.224399999999999</v>
      </c>
      <c r="Q23" s="66">
        <f t="shared" si="6"/>
        <v>26</v>
      </c>
      <c r="R23" s="65">
        <f>VLOOKUP($A23,'Return Data'!$B$7:$R$2843,16,0)</f>
        <v>8.7248000000000001</v>
      </c>
      <c r="S23" s="67">
        <f t="shared" si="7"/>
        <v>28</v>
      </c>
    </row>
    <row r="24" spans="1:19" x14ac:dyDescent="0.3">
      <c r="A24" s="63" t="s">
        <v>1909</v>
      </c>
      <c r="B24" s="64">
        <f>VLOOKUP($A24,'Return Data'!$B$7:$R$2843,3,0)</f>
        <v>44393</v>
      </c>
      <c r="C24" s="65">
        <f>VLOOKUP($A24,'Return Data'!$B$7:$R$2843,4,0)</f>
        <v>346.94</v>
      </c>
      <c r="D24" s="65">
        <f>VLOOKUP($A24,'Return Data'!$B$7:$R$2843,10,0)</f>
        <v>11.6281</v>
      </c>
      <c r="E24" s="66">
        <f t="shared" si="0"/>
        <v>8</v>
      </c>
      <c r="F24" s="65">
        <f>VLOOKUP($A24,'Return Data'!$B$7:$R$2843,11,0)</f>
        <v>13.991099999999999</v>
      </c>
      <c r="G24" s="66">
        <f t="shared" si="1"/>
        <v>7</v>
      </c>
      <c r="H24" s="65">
        <f>VLOOKUP($A24,'Return Data'!$B$7:$R$2843,12,0)</f>
        <v>38.225900000000003</v>
      </c>
      <c r="I24" s="66">
        <f t="shared" si="2"/>
        <v>10</v>
      </c>
      <c r="J24" s="65">
        <f>VLOOKUP($A24,'Return Data'!$B$7:$R$2843,13,0)</f>
        <v>52.078600000000002</v>
      </c>
      <c r="K24" s="66">
        <f t="shared" si="3"/>
        <v>9</v>
      </c>
      <c r="L24" s="65">
        <f>VLOOKUP($A24,'Return Data'!$B$7:$R$2843,17,0)</f>
        <v>21.659700000000001</v>
      </c>
      <c r="M24" s="66">
        <f t="shared" si="4"/>
        <v>3</v>
      </c>
      <c r="N24" s="65">
        <f>VLOOKUP($A24,'Return Data'!$B$7:$R$2843,14,0)</f>
        <v>15.917899999999999</v>
      </c>
      <c r="O24" s="66">
        <f t="shared" si="5"/>
        <v>2</v>
      </c>
      <c r="P24" s="65">
        <f>VLOOKUP($A24,'Return Data'!$B$7:$R$2843,15,0)</f>
        <v>13.7178</v>
      </c>
      <c r="Q24" s="66">
        <f t="shared" si="6"/>
        <v>5</v>
      </c>
      <c r="R24" s="65">
        <f>VLOOKUP($A24,'Return Data'!$B$7:$R$2843,16,0)</f>
        <v>19.975899999999999</v>
      </c>
      <c r="S24" s="67">
        <f t="shared" si="7"/>
        <v>2</v>
      </c>
    </row>
    <row r="25" spans="1:19" x14ac:dyDescent="0.3">
      <c r="A25" s="63" t="s">
        <v>981</v>
      </c>
      <c r="B25" s="64">
        <f>VLOOKUP($A25,'Return Data'!$B$7:$R$2843,3,0)</f>
        <v>44393</v>
      </c>
      <c r="C25" s="65">
        <f>VLOOKUP($A25,'Return Data'!$B$7:$R$2843,4,0)</f>
        <v>37.738</v>
      </c>
      <c r="D25" s="65">
        <f>VLOOKUP($A25,'Return Data'!$B$7:$R$2843,10,0)</f>
        <v>10.299899999999999</v>
      </c>
      <c r="E25" s="66">
        <f t="shared" si="0"/>
        <v>21</v>
      </c>
      <c r="F25" s="65">
        <f>VLOOKUP($A25,'Return Data'!$B$7:$R$2843,11,0)</f>
        <v>11.9125</v>
      </c>
      <c r="G25" s="66">
        <f t="shared" si="1"/>
        <v>14</v>
      </c>
      <c r="H25" s="65">
        <f>VLOOKUP($A25,'Return Data'!$B$7:$R$2843,12,0)</f>
        <v>35.140599999999999</v>
      </c>
      <c r="I25" s="66">
        <f t="shared" si="2"/>
        <v>22</v>
      </c>
      <c r="J25" s="65">
        <f>VLOOKUP($A25,'Return Data'!$B$7:$R$2843,13,0)</f>
        <v>47.512</v>
      </c>
      <c r="K25" s="66">
        <f t="shared" si="3"/>
        <v>16</v>
      </c>
      <c r="L25" s="65">
        <f>VLOOKUP($A25,'Return Data'!$B$7:$R$2843,17,0)</f>
        <v>16.8672</v>
      </c>
      <c r="M25" s="66">
        <f t="shared" si="4"/>
        <v>21</v>
      </c>
      <c r="N25" s="65">
        <f>VLOOKUP($A25,'Return Data'!$B$7:$R$2843,14,0)</f>
        <v>13.1249</v>
      </c>
      <c r="O25" s="66">
        <f t="shared" si="5"/>
        <v>15</v>
      </c>
      <c r="P25" s="65">
        <f>VLOOKUP($A25,'Return Data'!$B$7:$R$2843,15,0)</f>
        <v>12.3124</v>
      </c>
      <c r="Q25" s="66">
        <f t="shared" si="6"/>
        <v>16</v>
      </c>
      <c r="R25" s="65">
        <f>VLOOKUP($A25,'Return Data'!$B$7:$R$2843,16,0)</f>
        <v>10.1486</v>
      </c>
      <c r="S25" s="67">
        <f t="shared" si="7"/>
        <v>27</v>
      </c>
    </row>
    <row r="26" spans="1:19" x14ac:dyDescent="0.3">
      <c r="A26" s="63" t="s">
        <v>982</v>
      </c>
      <c r="B26" s="64">
        <f>VLOOKUP($A26,'Return Data'!$B$7:$R$2843,3,0)</f>
        <v>44393</v>
      </c>
      <c r="C26" s="65">
        <f>VLOOKUP($A26,'Return Data'!$B$7:$R$2843,4,0)</f>
        <v>41.347530965844797</v>
      </c>
      <c r="D26" s="65">
        <f>VLOOKUP($A26,'Return Data'!$B$7:$R$2843,10,0)</f>
        <v>10.4315</v>
      </c>
      <c r="E26" s="66">
        <f t="shared" si="0"/>
        <v>18</v>
      </c>
      <c r="F26" s="65">
        <f>VLOOKUP($A26,'Return Data'!$B$7:$R$2843,11,0)</f>
        <v>9.9992000000000001</v>
      </c>
      <c r="G26" s="66">
        <f t="shared" si="1"/>
        <v>23</v>
      </c>
      <c r="H26" s="65">
        <f>VLOOKUP($A26,'Return Data'!$B$7:$R$2843,12,0)</f>
        <v>35.186</v>
      </c>
      <c r="I26" s="66">
        <f t="shared" si="2"/>
        <v>21</v>
      </c>
      <c r="J26" s="65">
        <f>VLOOKUP($A26,'Return Data'!$B$7:$R$2843,13,0)</f>
        <v>44.247199999999999</v>
      </c>
      <c r="K26" s="66">
        <f t="shared" si="3"/>
        <v>23</v>
      </c>
      <c r="L26" s="65">
        <f>VLOOKUP($A26,'Return Data'!$B$7:$R$2843,17,0)</f>
        <v>17.6706</v>
      </c>
      <c r="M26" s="66">
        <f t="shared" si="4"/>
        <v>17</v>
      </c>
      <c r="N26" s="65">
        <f>VLOOKUP($A26,'Return Data'!$B$7:$R$2843,14,0)</f>
        <v>12.753399999999999</v>
      </c>
      <c r="O26" s="66">
        <f t="shared" si="5"/>
        <v>22</v>
      </c>
      <c r="P26" s="65">
        <f>VLOOKUP($A26,'Return Data'!$B$7:$R$2843,15,0)</f>
        <v>12.3</v>
      </c>
      <c r="Q26" s="66">
        <f t="shared" si="6"/>
        <v>17</v>
      </c>
      <c r="R26" s="65">
        <f>VLOOKUP($A26,'Return Data'!$B$7:$R$2843,16,0)</f>
        <v>10.331099999999999</v>
      </c>
      <c r="S26" s="67">
        <f t="shared" si="7"/>
        <v>24</v>
      </c>
    </row>
    <row r="27" spans="1:19" x14ac:dyDescent="0.3">
      <c r="A27" s="63" t="s">
        <v>985</v>
      </c>
      <c r="B27" s="64">
        <f>VLOOKUP($A27,'Return Data'!$B$7:$R$2843,3,0)</f>
        <v>44393</v>
      </c>
      <c r="C27" s="65">
        <f>VLOOKUP($A27,'Return Data'!$B$7:$R$2843,4,0)</f>
        <v>14.467000000000001</v>
      </c>
      <c r="D27" s="65">
        <f>VLOOKUP($A27,'Return Data'!$B$7:$R$2843,10,0)</f>
        <v>11.872400000000001</v>
      </c>
      <c r="E27" s="66">
        <f t="shared" si="0"/>
        <v>7</v>
      </c>
      <c r="F27" s="65">
        <f>VLOOKUP($A27,'Return Data'!$B$7:$R$2843,11,0)</f>
        <v>14.159700000000001</v>
      </c>
      <c r="G27" s="66">
        <f t="shared" si="1"/>
        <v>6</v>
      </c>
      <c r="H27" s="65">
        <f>VLOOKUP($A27,'Return Data'!$B$7:$R$2843,12,0)</f>
        <v>42.946100000000001</v>
      </c>
      <c r="I27" s="66">
        <f t="shared" si="2"/>
        <v>5</v>
      </c>
      <c r="J27" s="65">
        <f>VLOOKUP($A27,'Return Data'!$B$7:$R$2843,13,0)</f>
        <v>52.414200000000001</v>
      </c>
      <c r="K27" s="66">
        <f t="shared" si="3"/>
        <v>8</v>
      </c>
      <c r="L27" s="65">
        <f>VLOOKUP($A27,'Return Data'!$B$7:$R$2843,17,0)</f>
        <v>19.381900000000002</v>
      </c>
      <c r="M27" s="66">
        <f t="shared" si="4"/>
        <v>7</v>
      </c>
      <c r="N27" s="65"/>
      <c r="O27" s="66"/>
      <c r="P27" s="65"/>
      <c r="Q27" s="66"/>
      <c r="R27" s="65">
        <f>VLOOKUP($A27,'Return Data'!$B$7:$R$2843,16,0)</f>
        <v>17.097000000000001</v>
      </c>
      <c r="S27" s="67">
        <f t="shared" si="7"/>
        <v>9</v>
      </c>
    </row>
    <row r="28" spans="1:19" x14ac:dyDescent="0.3">
      <c r="A28" s="63" t="s">
        <v>987</v>
      </c>
      <c r="B28" s="64">
        <f>VLOOKUP($A28,'Return Data'!$B$7:$R$2843,3,0)</f>
        <v>44393</v>
      </c>
      <c r="C28" s="65">
        <f>VLOOKUP($A28,'Return Data'!$B$7:$R$2843,4,0)</f>
        <v>72.447999999999993</v>
      </c>
      <c r="D28" s="65">
        <f>VLOOKUP($A28,'Return Data'!$B$7:$R$2843,10,0)</f>
        <v>11.913</v>
      </c>
      <c r="E28" s="66">
        <f t="shared" si="0"/>
        <v>6</v>
      </c>
      <c r="F28" s="65">
        <f>VLOOKUP($A28,'Return Data'!$B$7:$R$2843,11,0)</f>
        <v>12.661300000000001</v>
      </c>
      <c r="G28" s="66">
        <f t="shared" si="1"/>
        <v>10</v>
      </c>
      <c r="H28" s="65">
        <f>VLOOKUP($A28,'Return Data'!$B$7:$R$2843,12,0)</f>
        <v>36.694299999999998</v>
      </c>
      <c r="I28" s="66">
        <f t="shared" si="2"/>
        <v>14</v>
      </c>
      <c r="J28" s="65">
        <f>VLOOKUP($A28,'Return Data'!$B$7:$R$2843,13,0)</f>
        <v>50.2136</v>
      </c>
      <c r="K28" s="66">
        <f t="shared" si="3"/>
        <v>11</v>
      </c>
      <c r="L28" s="65">
        <f>VLOOKUP($A28,'Return Data'!$B$7:$R$2843,17,0)</f>
        <v>18.4678</v>
      </c>
      <c r="M28" s="66">
        <f t="shared" si="4"/>
        <v>12</v>
      </c>
      <c r="N28" s="65">
        <f>VLOOKUP($A28,'Return Data'!$B$7:$R$2843,14,0)</f>
        <v>15.784700000000001</v>
      </c>
      <c r="O28" s="66">
        <f t="shared" ref="O28:O36" si="8">RANK(N28,N$8:N$36,0)</f>
        <v>3</v>
      </c>
      <c r="P28" s="65">
        <f>VLOOKUP($A28,'Return Data'!$B$7:$R$2843,15,0)</f>
        <v>15.6366</v>
      </c>
      <c r="Q28" s="66">
        <f t="shared" ref="Q28:Q36" si="9">RANK(P28,P$8:P$36,0)</f>
        <v>3</v>
      </c>
      <c r="R28" s="65">
        <f>VLOOKUP($A28,'Return Data'!$B$7:$R$2843,16,0)</f>
        <v>16.067399999999999</v>
      </c>
      <c r="S28" s="67">
        <f t="shared" si="7"/>
        <v>11</v>
      </c>
    </row>
    <row r="29" spans="1:19" x14ac:dyDescent="0.3">
      <c r="A29" s="63" t="s">
        <v>2019</v>
      </c>
      <c r="B29" s="64">
        <f>VLOOKUP($A29,'Return Data'!$B$7:$R$2843,3,0)</f>
        <v>44393</v>
      </c>
      <c r="C29" s="65">
        <f>VLOOKUP($A29,'Return Data'!$B$7:$R$2843,4,0)</f>
        <v>31.612300000000001</v>
      </c>
      <c r="D29" s="65">
        <f>VLOOKUP($A29,'Return Data'!$B$7:$R$2843,10,0)</f>
        <v>11.2569</v>
      </c>
      <c r="E29" s="66">
        <f t="shared" si="0"/>
        <v>11</v>
      </c>
      <c r="F29" s="65">
        <f>VLOOKUP($A29,'Return Data'!$B$7:$R$2843,11,0)</f>
        <v>11.919</v>
      </c>
      <c r="G29" s="66">
        <f t="shared" si="1"/>
        <v>13</v>
      </c>
      <c r="H29" s="65">
        <f>VLOOKUP($A29,'Return Data'!$B$7:$R$2843,12,0)</f>
        <v>37.795299999999997</v>
      </c>
      <c r="I29" s="66">
        <f t="shared" si="2"/>
        <v>12</v>
      </c>
      <c r="J29" s="65">
        <f>VLOOKUP($A29,'Return Data'!$B$7:$R$2843,13,0)</f>
        <v>46.886400000000002</v>
      </c>
      <c r="K29" s="66">
        <f t="shared" si="3"/>
        <v>19</v>
      </c>
      <c r="L29" s="65">
        <f>VLOOKUP($A29,'Return Data'!$B$7:$R$2843,17,0)</f>
        <v>16.625900000000001</v>
      </c>
      <c r="M29" s="66">
        <f t="shared" si="4"/>
        <v>22</v>
      </c>
      <c r="N29" s="65">
        <f>VLOOKUP($A29,'Return Data'!$B$7:$R$2843,14,0)</f>
        <v>12.543200000000001</v>
      </c>
      <c r="O29" s="66">
        <f t="shared" si="8"/>
        <v>23</v>
      </c>
      <c r="P29" s="65">
        <f>VLOOKUP($A29,'Return Data'!$B$7:$R$2843,15,0)</f>
        <v>12.116199999999999</v>
      </c>
      <c r="Q29" s="66">
        <f t="shared" si="9"/>
        <v>22</v>
      </c>
      <c r="R29" s="65">
        <f>VLOOKUP($A29,'Return Data'!$B$7:$R$2843,16,0)</f>
        <v>12.454599999999999</v>
      </c>
      <c r="S29" s="67">
        <f t="shared" si="7"/>
        <v>18</v>
      </c>
    </row>
    <row r="30" spans="1:19" x14ac:dyDescent="0.3">
      <c r="A30" s="63" t="s">
        <v>988</v>
      </c>
      <c r="B30" s="64">
        <f>VLOOKUP($A30,'Return Data'!$B$7:$R$2843,3,0)</f>
        <v>44393</v>
      </c>
      <c r="C30" s="65">
        <f>VLOOKUP($A30,'Return Data'!$B$7:$R$2843,4,0)</f>
        <v>45.042400000000001</v>
      </c>
      <c r="D30" s="65">
        <f>VLOOKUP($A30,'Return Data'!$B$7:$R$2843,10,0)</f>
        <v>13.016</v>
      </c>
      <c r="E30" s="66">
        <f t="shared" si="0"/>
        <v>4</v>
      </c>
      <c r="F30" s="65">
        <f>VLOOKUP($A30,'Return Data'!$B$7:$R$2843,11,0)</f>
        <v>14.2605</v>
      </c>
      <c r="G30" s="66">
        <f t="shared" si="1"/>
        <v>5</v>
      </c>
      <c r="H30" s="65">
        <f>VLOOKUP($A30,'Return Data'!$B$7:$R$2843,12,0)</f>
        <v>48.432899999999997</v>
      </c>
      <c r="I30" s="66">
        <f t="shared" si="2"/>
        <v>2</v>
      </c>
      <c r="J30" s="65">
        <f>VLOOKUP($A30,'Return Data'!$B$7:$R$2843,13,0)</f>
        <v>56.771700000000003</v>
      </c>
      <c r="K30" s="66">
        <f t="shared" si="3"/>
        <v>2</v>
      </c>
      <c r="L30" s="65">
        <f>VLOOKUP($A30,'Return Data'!$B$7:$R$2843,17,0)</f>
        <v>12.8996</v>
      </c>
      <c r="M30" s="66">
        <f t="shared" si="4"/>
        <v>27</v>
      </c>
      <c r="N30" s="65">
        <f>VLOOKUP($A30,'Return Data'!$B$7:$R$2843,14,0)</f>
        <v>12.9076</v>
      </c>
      <c r="O30" s="66">
        <f t="shared" si="8"/>
        <v>20</v>
      </c>
      <c r="P30" s="65">
        <f>VLOOKUP($A30,'Return Data'!$B$7:$R$2843,15,0)</f>
        <v>13.010400000000001</v>
      </c>
      <c r="Q30" s="66">
        <f t="shared" si="9"/>
        <v>9</v>
      </c>
      <c r="R30" s="65">
        <f>VLOOKUP($A30,'Return Data'!$B$7:$R$2843,16,0)</f>
        <v>11.3939</v>
      </c>
      <c r="S30" s="67">
        <f t="shared" si="7"/>
        <v>21</v>
      </c>
    </row>
    <row r="31" spans="1:19" x14ac:dyDescent="0.3">
      <c r="A31" s="63" t="s">
        <v>990</v>
      </c>
      <c r="B31" s="64">
        <f>VLOOKUP($A31,'Return Data'!$B$7:$R$2843,3,0)</f>
        <v>44393</v>
      </c>
      <c r="C31" s="65">
        <f>VLOOKUP($A31,'Return Data'!$B$7:$R$2843,4,0)</f>
        <v>235.18</v>
      </c>
      <c r="D31" s="65">
        <f>VLOOKUP($A31,'Return Data'!$B$7:$R$2843,10,0)</f>
        <v>11.290900000000001</v>
      </c>
      <c r="E31" s="66">
        <f t="shared" si="0"/>
        <v>10</v>
      </c>
      <c r="F31" s="65">
        <f>VLOOKUP($A31,'Return Data'!$B$7:$R$2843,11,0)</f>
        <v>11.5655</v>
      </c>
      <c r="G31" s="66">
        <f t="shared" si="1"/>
        <v>19</v>
      </c>
      <c r="H31" s="65">
        <f>VLOOKUP($A31,'Return Data'!$B$7:$R$2843,12,0)</f>
        <v>36.399500000000003</v>
      </c>
      <c r="I31" s="66">
        <f t="shared" si="2"/>
        <v>16</v>
      </c>
      <c r="J31" s="65">
        <f>VLOOKUP($A31,'Return Data'!$B$7:$R$2843,13,0)</f>
        <v>49.843899999999998</v>
      </c>
      <c r="K31" s="66">
        <f t="shared" si="3"/>
        <v>13</v>
      </c>
      <c r="L31" s="65">
        <f>VLOOKUP($A31,'Return Data'!$B$7:$R$2843,17,0)</f>
        <v>17.142600000000002</v>
      </c>
      <c r="M31" s="66">
        <f t="shared" si="4"/>
        <v>20</v>
      </c>
      <c r="N31" s="65">
        <f>VLOOKUP($A31,'Return Data'!$B$7:$R$2843,14,0)</f>
        <v>12.946199999999999</v>
      </c>
      <c r="O31" s="66">
        <f t="shared" si="8"/>
        <v>18</v>
      </c>
      <c r="P31" s="65">
        <f>VLOOKUP($A31,'Return Data'!$B$7:$R$2843,15,0)</f>
        <v>12.1389</v>
      </c>
      <c r="Q31" s="66">
        <f t="shared" si="9"/>
        <v>21</v>
      </c>
      <c r="R31" s="65">
        <f>VLOOKUP($A31,'Return Data'!$B$7:$R$2843,16,0)</f>
        <v>18.643799999999999</v>
      </c>
      <c r="S31" s="67">
        <f t="shared" si="7"/>
        <v>8</v>
      </c>
    </row>
    <row r="32" spans="1:19" x14ac:dyDescent="0.3">
      <c r="A32" s="63" t="s">
        <v>993</v>
      </c>
      <c r="B32" s="64">
        <f>VLOOKUP($A32,'Return Data'!$B$7:$R$2843,3,0)</f>
        <v>44393</v>
      </c>
      <c r="C32" s="65">
        <f>VLOOKUP($A32,'Return Data'!$B$7:$R$2843,4,0)</f>
        <v>56.351399999999998</v>
      </c>
      <c r="D32" s="65">
        <f>VLOOKUP($A32,'Return Data'!$B$7:$R$2843,10,0)</f>
        <v>9.5099</v>
      </c>
      <c r="E32" s="66">
        <f t="shared" si="0"/>
        <v>26</v>
      </c>
      <c r="F32" s="65">
        <f>VLOOKUP($A32,'Return Data'!$B$7:$R$2843,11,0)</f>
        <v>12.497400000000001</v>
      </c>
      <c r="G32" s="66">
        <f t="shared" si="1"/>
        <v>11</v>
      </c>
      <c r="H32" s="65">
        <f>VLOOKUP($A32,'Return Data'!$B$7:$R$2843,12,0)</f>
        <v>42.414099999999998</v>
      </c>
      <c r="I32" s="66">
        <f t="shared" si="2"/>
        <v>6</v>
      </c>
      <c r="J32" s="65">
        <f>VLOOKUP($A32,'Return Data'!$B$7:$R$2843,13,0)</f>
        <v>54.279600000000002</v>
      </c>
      <c r="K32" s="66">
        <f t="shared" si="3"/>
        <v>4</v>
      </c>
      <c r="L32" s="65">
        <f>VLOOKUP($A32,'Return Data'!$B$7:$R$2843,17,0)</f>
        <v>18.8916</v>
      </c>
      <c r="M32" s="66">
        <f t="shared" si="4"/>
        <v>9</v>
      </c>
      <c r="N32" s="65">
        <f>VLOOKUP($A32,'Return Data'!$B$7:$R$2843,14,0)</f>
        <v>14.450799999999999</v>
      </c>
      <c r="O32" s="66">
        <f t="shared" si="8"/>
        <v>8</v>
      </c>
      <c r="P32" s="65">
        <f>VLOOKUP($A32,'Return Data'!$B$7:$R$2843,15,0)</f>
        <v>12.796200000000001</v>
      </c>
      <c r="Q32" s="66">
        <f t="shared" si="9"/>
        <v>13</v>
      </c>
      <c r="R32" s="65">
        <f>VLOOKUP($A32,'Return Data'!$B$7:$R$2843,16,0)</f>
        <v>11.8043</v>
      </c>
      <c r="S32" s="67">
        <f t="shared" si="7"/>
        <v>20</v>
      </c>
    </row>
    <row r="33" spans="1:19" x14ac:dyDescent="0.3">
      <c r="A33" s="63" t="s">
        <v>994</v>
      </c>
      <c r="B33" s="64">
        <f>VLOOKUP($A33,'Return Data'!$B$7:$R$2843,3,0)</f>
        <v>44393</v>
      </c>
      <c r="C33" s="65">
        <f>VLOOKUP($A33,'Return Data'!$B$7:$R$2843,4,0)</f>
        <v>670.25078836857494</v>
      </c>
      <c r="D33" s="65">
        <f>VLOOKUP($A33,'Return Data'!$B$7:$R$2843,10,0)</f>
        <v>12.4963</v>
      </c>
      <c r="E33" s="66">
        <f t="shared" si="0"/>
        <v>5</v>
      </c>
      <c r="F33" s="65">
        <f>VLOOKUP($A33,'Return Data'!$B$7:$R$2843,11,0)</f>
        <v>16.2818</v>
      </c>
      <c r="G33" s="66">
        <f t="shared" si="1"/>
        <v>3</v>
      </c>
      <c r="H33" s="65">
        <f>VLOOKUP($A33,'Return Data'!$B$7:$R$2843,12,0)</f>
        <v>43.664499999999997</v>
      </c>
      <c r="I33" s="66">
        <f t="shared" si="2"/>
        <v>4</v>
      </c>
      <c r="J33" s="65">
        <f>VLOOKUP($A33,'Return Data'!$B$7:$R$2843,13,0)</f>
        <v>54.851399999999998</v>
      </c>
      <c r="K33" s="66">
        <f t="shared" si="3"/>
        <v>3</v>
      </c>
      <c r="L33" s="65">
        <f>VLOOKUP($A33,'Return Data'!$B$7:$R$2843,17,0)</f>
        <v>16.353000000000002</v>
      </c>
      <c r="M33" s="66">
        <f t="shared" si="4"/>
        <v>24</v>
      </c>
      <c r="N33" s="65">
        <f>VLOOKUP($A33,'Return Data'!$B$7:$R$2843,14,0)</f>
        <v>13.9526</v>
      </c>
      <c r="O33" s="66">
        <f t="shared" si="8"/>
        <v>11</v>
      </c>
      <c r="P33" s="65">
        <f>VLOOKUP($A33,'Return Data'!$B$7:$R$2843,15,0)</f>
        <v>12.2766</v>
      </c>
      <c r="Q33" s="66">
        <f t="shared" si="9"/>
        <v>19</v>
      </c>
      <c r="R33" s="65">
        <f>VLOOKUP($A33,'Return Data'!$B$7:$R$2843,16,0)</f>
        <v>19.864100000000001</v>
      </c>
      <c r="S33" s="67">
        <f t="shared" si="7"/>
        <v>6</v>
      </c>
    </row>
    <row r="34" spans="1:19" x14ac:dyDescent="0.3">
      <c r="A34" s="63" t="s">
        <v>997</v>
      </c>
      <c r="B34" s="64">
        <f>VLOOKUP($A34,'Return Data'!$B$7:$R$2843,3,0)</f>
        <v>44393</v>
      </c>
      <c r="C34" s="65">
        <f>VLOOKUP($A34,'Return Data'!$B$7:$R$2843,4,0)</f>
        <v>129.613333333333</v>
      </c>
      <c r="D34" s="65">
        <f>VLOOKUP($A34,'Return Data'!$B$7:$R$2843,10,0)</f>
        <v>10.919700000000001</v>
      </c>
      <c r="E34" s="66">
        <f t="shared" si="0"/>
        <v>14</v>
      </c>
      <c r="F34" s="65">
        <f>VLOOKUP($A34,'Return Data'!$B$7:$R$2843,11,0)</f>
        <v>10.654500000000001</v>
      </c>
      <c r="G34" s="66">
        <f t="shared" si="1"/>
        <v>21</v>
      </c>
      <c r="H34" s="65">
        <f>VLOOKUP($A34,'Return Data'!$B$7:$R$2843,12,0)</f>
        <v>31.028400000000001</v>
      </c>
      <c r="I34" s="66">
        <f t="shared" si="2"/>
        <v>26</v>
      </c>
      <c r="J34" s="65">
        <f>VLOOKUP($A34,'Return Data'!$B$7:$R$2843,13,0)</f>
        <v>43.124299999999998</v>
      </c>
      <c r="K34" s="66">
        <f t="shared" si="3"/>
        <v>25</v>
      </c>
      <c r="L34" s="65">
        <f>VLOOKUP($A34,'Return Data'!$B$7:$R$2843,17,0)</f>
        <v>14.4696</v>
      </c>
      <c r="M34" s="66">
        <f t="shared" si="4"/>
        <v>26</v>
      </c>
      <c r="N34" s="65">
        <f>VLOOKUP($A34,'Return Data'!$B$7:$R$2843,14,0)</f>
        <v>10.5198</v>
      </c>
      <c r="O34" s="66">
        <f t="shared" si="8"/>
        <v>27</v>
      </c>
      <c r="P34" s="65">
        <f>VLOOKUP($A34,'Return Data'!$B$7:$R$2843,15,0)</f>
        <v>9.0311000000000003</v>
      </c>
      <c r="Q34" s="66">
        <f t="shared" si="9"/>
        <v>27</v>
      </c>
      <c r="R34" s="65">
        <f>VLOOKUP($A34,'Return Data'!$B$7:$R$2843,16,0)</f>
        <v>10.192</v>
      </c>
      <c r="S34" s="67">
        <f t="shared" si="7"/>
        <v>26</v>
      </c>
    </row>
    <row r="35" spans="1:19" x14ac:dyDescent="0.3">
      <c r="A35" s="63" t="s">
        <v>999</v>
      </c>
      <c r="B35" s="64">
        <f>VLOOKUP($A35,'Return Data'!$B$7:$R$2843,3,0)</f>
        <v>44393</v>
      </c>
      <c r="C35" s="65">
        <f>VLOOKUP($A35,'Return Data'!$B$7:$R$2843,4,0)</f>
        <v>15.07</v>
      </c>
      <c r="D35" s="65">
        <f>VLOOKUP($A35,'Return Data'!$B$7:$R$2843,10,0)</f>
        <v>11.217700000000001</v>
      </c>
      <c r="E35" s="66">
        <f t="shared" si="0"/>
        <v>12</v>
      </c>
      <c r="F35" s="65">
        <f>VLOOKUP($A35,'Return Data'!$B$7:$R$2843,11,0)</f>
        <v>11.6296</v>
      </c>
      <c r="G35" s="66">
        <f t="shared" si="1"/>
        <v>18</v>
      </c>
      <c r="H35" s="65">
        <f>VLOOKUP($A35,'Return Data'!$B$7:$R$2843,12,0)</f>
        <v>36.751399999999997</v>
      </c>
      <c r="I35" s="66">
        <f t="shared" si="2"/>
        <v>13</v>
      </c>
      <c r="J35" s="65">
        <f>VLOOKUP($A35,'Return Data'!$B$7:$R$2843,13,0)</f>
        <v>47.890099999999997</v>
      </c>
      <c r="K35" s="66">
        <f t="shared" si="3"/>
        <v>15</v>
      </c>
      <c r="L35" s="65">
        <f>VLOOKUP($A35,'Return Data'!$B$7:$R$2843,17,0)</f>
        <v>17.826799999999999</v>
      </c>
      <c r="M35" s="66">
        <f t="shared" si="4"/>
        <v>15</v>
      </c>
      <c r="N35" s="65">
        <f>VLOOKUP($A35,'Return Data'!$B$7:$R$2843,14,0)</f>
        <v>12.9308</v>
      </c>
      <c r="O35" s="66">
        <f t="shared" si="8"/>
        <v>19</v>
      </c>
      <c r="P35" s="65">
        <f>VLOOKUP($A35,'Return Data'!$B$7:$R$2843,15,0)</f>
        <v>0</v>
      </c>
      <c r="Q35" s="66">
        <f t="shared" si="9"/>
        <v>28</v>
      </c>
      <c r="R35" s="65">
        <f>VLOOKUP($A35,'Return Data'!$B$7:$R$2843,16,0)</f>
        <v>10.299799999999999</v>
      </c>
      <c r="S35" s="67">
        <f t="shared" si="7"/>
        <v>25</v>
      </c>
    </row>
    <row r="36" spans="1:19" x14ac:dyDescent="0.3">
      <c r="A36" s="63" t="s">
        <v>1916</v>
      </c>
      <c r="B36" s="64">
        <f>VLOOKUP($A36,'Return Data'!$B$7:$R$2843,3,0)</f>
        <v>44393</v>
      </c>
      <c r="C36" s="65">
        <f>VLOOKUP($A36,'Return Data'!$B$7:$R$2843,4,0)</f>
        <v>177.0496</v>
      </c>
      <c r="D36" s="65">
        <f>VLOOKUP($A36,'Return Data'!$B$7:$R$2843,10,0)</f>
        <v>10.087300000000001</v>
      </c>
      <c r="E36" s="66">
        <f t="shared" si="0"/>
        <v>23</v>
      </c>
      <c r="F36" s="65">
        <f>VLOOKUP($A36,'Return Data'!$B$7:$R$2843,11,0)</f>
        <v>11.875400000000001</v>
      </c>
      <c r="G36" s="66">
        <f t="shared" si="1"/>
        <v>15</v>
      </c>
      <c r="H36" s="65">
        <f>VLOOKUP($A36,'Return Data'!$B$7:$R$2843,12,0)</f>
        <v>38.052700000000002</v>
      </c>
      <c r="I36" s="66">
        <f t="shared" si="2"/>
        <v>11</v>
      </c>
      <c r="J36" s="65">
        <f>VLOOKUP($A36,'Return Data'!$B$7:$R$2843,13,0)</f>
        <v>51.6372</v>
      </c>
      <c r="K36" s="66">
        <f t="shared" si="3"/>
        <v>10</v>
      </c>
      <c r="L36" s="65">
        <f>VLOOKUP($A36,'Return Data'!$B$7:$R$2843,17,0)</f>
        <v>20.518599999999999</v>
      </c>
      <c r="M36" s="66">
        <f t="shared" si="4"/>
        <v>4</v>
      </c>
      <c r="N36" s="65">
        <f>VLOOKUP($A36,'Return Data'!$B$7:$R$2843,14,0)</f>
        <v>14.657999999999999</v>
      </c>
      <c r="O36" s="66">
        <f t="shared" si="8"/>
        <v>7</v>
      </c>
      <c r="P36" s="65">
        <f>VLOOKUP($A36,'Return Data'!$B$7:$R$2843,15,0)</f>
        <v>13.7044</v>
      </c>
      <c r="Q36" s="66">
        <f t="shared" si="9"/>
        <v>6</v>
      </c>
      <c r="R36" s="65">
        <f>VLOOKUP($A36,'Return Data'!$B$7:$R$2843,16,0)</f>
        <v>13.6214</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11.040148275862069</v>
      </c>
      <c r="E38" s="74"/>
      <c r="F38" s="75">
        <f>AVERAGE(F8:F36)</f>
        <v>12.060672413793101</v>
      </c>
      <c r="G38" s="74"/>
      <c r="H38" s="75">
        <f>AVERAGE(H8:H36)</f>
        <v>37.551848275862071</v>
      </c>
      <c r="I38" s="74"/>
      <c r="J38" s="75">
        <f>AVERAGE(J8:J36)</f>
        <v>48.51361379310346</v>
      </c>
      <c r="K38" s="74"/>
      <c r="L38" s="75">
        <f>AVERAGE(L8:L36)</f>
        <v>17.808331034482759</v>
      </c>
      <c r="M38" s="74"/>
      <c r="N38" s="75">
        <f>AVERAGE(N8:N36)</f>
        <v>13.501646428571428</v>
      </c>
      <c r="O38" s="74"/>
      <c r="P38" s="75">
        <f>AVERAGE(P8:P36)</f>
        <v>12.343571428571426</v>
      </c>
      <c r="Q38" s="74"/>
      <c r="R38" s="75">
        <f>AVERAGE(R8:R36)</f>
        <v>14.371920689655173</v>
      </c>
      <c r="S38" s="76"/>
    </row>
    <row r="39" spans="1:19" x14ac:dyDescent="0.3">
      <c r="A39" s="73" t="s">
        <v>28</v>
      </c>
      <c r="B39" s="74"/>
      <c r="C39" s="74"/>
      <c r="D39" s="75">
        <f>MIN(D8:D36)</f>
        <v>8.6004000000000005</v>
      </c>
      <c r="E39" s="74"/>
      <c r="F39" s="75">
        <f>MIN(F8:F36)</f>
        <v>8.1179000000000006</v>
      </c>
      <c r="G39" s="74"/>
      <c r="H39" s="75">
        <f>MIN(H8:H36)</f>
        <v>25.978999999999999</v>
      </c>
      <c r="I39" s="74"/>
      <c r="J39" s="75">
        <f>MIN(J8:J36)</f>
        <v>33.674399999999999</v>
      </c>
      <c r="K39" s="74"/>
      <c r="L39" s="75">
        <f>MIN(L8:L36)</f>
        <v>11.7798</v>
      </c>
      <c r="M39" s="74"/>
      <c r="N39" s="75">
        <f>MIN(N8:N36)</f>
        <v>9.5436999999999994</v>
      </c>
      <c r="O39" s="74"/>
      <c r="P39" s="75">
        <f>MIN(P8:P36)</f>
        <v>0</v>
      </c>
      <c r="Q39" s="74"/>
      <c r="R39" s="75">
        <f>MIN(R8:R36)</f>
        <v>6.6261999999999999</v>
      </c>
      <c r="S39" s="76"/>
    </row>
    <row r="40" spans="1:19" ht="15" thickBot="1" x14ac:dyDescent="0.35">
      <c r="A40" s="77" t="s">
        <v>29</v>
      </c>
      <c r="B40" s="78"/>
      <c r="C40" s="78"/>
      <c r="D40" s="79">
        <f>MAX(D8:D36)</f>
        <v>15.4176</v>
      </c>
      <c r="E40" s="78"/>
      <c r="F40" s="79">
        <f>MAX(F8:F36)</f>
        <v>17.025200000000002</v>
      </c>
      <c r="G40" s="78"/>
      <c r="H40" s="79">
        <f>MAX(H8:H36)</f>
        <v>52.919699999999999</v>
      </c>
      <c r="I40" s="78"/>
      <c r="J40" s="79">
        <f>MAX(J8:J36)</f>
        <v>63.535699999999999</v>
      </c>
      <c r="K40" s="78"/>
      <c r="L40" s="79">
        <f>MAX(L8:L36)</f>
        <v>23.7211</v>
      </c>
      <c r="M40" s="78"/>
      <c r="N40" s="79">
        <f>MAX(N8:N36)</f>
        <v>17.538</v>
      </c>
      <c r="O40" s="78"/>
      <c r="P40" s="79">
        <f>MAX(P8:P36)</f>
        <v>16.537199999999999</v>
      </c>
      <c r="Q40" s="78"/>
      <c r="R40" s="79">
        <f>MAX(R8:R36)</f>
        <v>20.1526</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44393</v>
      </c>
      <c r="C8" s="65">
        <f>VLOOKUP($A8,'Return Data'!$B$7:$R$2843,4,0)</f>
        <v>36.860500000000002</v>
      </c>
      <c r="D8" s="65">
        <f>VLOOKUP($A8,'Return Data'!$B$7:$R$2843,9,0)</f>
        <v>4.5720999999999998</v>
      </c>
      <c r="E8" s="66">
        <f t="shared" ref="E8:E35" si="0">RANK(D8,D$8:D$35,0)</f>
        <v>7</v>
      </c>
      <c r="F8" s="65">
        <f>VLOOKUP($A8,'Return Data'!$B$7:$R$2843,10,0)</f>
        <v>7.0636000000000001</v>
      </c>
      <c r="G8" s="66">
        <f t="shared" ref="G8:G35" si="1">RANK(F8,F$8:F$35,0)</f>
        <v>7</v>
      </c>
      <c r="H8" s="65">
        <f>VLOOKUP($A8,'Return Data'!$B$7:$R$2843,11,0)</f>
        <v>5.9080000000000004</v>
      </c>
      <c r="I8" s="66">
        <f t="shared" ref="I8:I35" si="2">RANK(H8,H$8:H$35,0)</f>
        <v>4</v>
      </c>
      <c r="J8" s="65">
        <f>VLOOKUP($A8,'Return Data'!$B$7:$R$2843,12,0)</f>
        <v>5.7279999999999998</v>
      </c>
      <c r="K8" s="66">
        <f t="shared" ref="K8:K33" si="3">RANK(J8,J$8:J$35,0)</f>
        <v>7</v>
      </c>
      <c r="L8" s="65">
        <f>VLOOKUP($A8,'Return Data'!$B$7:$R$2843,13,0)</f>
        <v>6.3849999999999998</v>
      </c>
      <c r="M8" s="66">
        <f>RANK(L8,L$8:L$35,0)</f>
        <v>4</v>
      </c>
      <c r="N8" s="65">
        <f>VLOOKUP($A8,'Return Data'!$B$7:$R$2843,17,0)</f>
        <v>3.8169</v>
      </c>
      <c r="O8" s="66">
        <f>RANK(N8,N$8:N$35,0)</f>
        <v>22</v>
      </c>
      <c r="P8" s="65">
        <f>VLOOKUP($A8,'Return Data'!$B$7:$R$2843,14,0)</f>
        <v>5.9417999999999997</v>
      </c>
      <c r="Q8" s="66">
        <f>RANK(P8,P$8:P$35,0)</f>
        <v>21</v>
      </c>
      <c r="R8" s="65">
        <f>VLOOKUP($A8,'Return Data'!$B$7:$R$2843,16,0)</f>
        <v>7.7824</v>
      </c>
      <c r="S8" s="67">
        <f t="shared" ref="S8:S35" si="4">RANK(R8,R$8:R$35,0)</f>
        <v>18</v>
      </c>
    </row>
    <row r="9" spans="1:19" x14ac:dyDescent="0.3">
      <c r="A9" s="82" t="s">
        <v>54</v>
      </c>
      <c r="B9" s="64">
        <f>VLOOKUP($A9,'Return Data'!$B$7:$R$2843,3,0)</f>
        <v>44393</v>
      </c>
      <c r="C9" s="65">
        <f>VLOOKUP($A9,'Return Data'!$B$7:$R$2843,4,0)</f>
        <v>1.4522999999999999</v>
      </c>
      <c r="D9" s="65">
        <f>VLOOKUP($A9,'Return Data'!$B$7:$R$2843,9,0)</f>
        <v>0</v>
      </c>
      <c r="E9" s="66">
        <f t="shared" si="0"/>
        <v>21</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-15.3583</v>
      </c>
      <c r="S9" s="67">
        <f t="shared" si="4"/>
        <v>27</v>
      </c>
    </row>
    <row r="10" spans="1:19" x14ac:dyDescent="0.3">
      <c r="A10" s="82" t="s">
        <v>55</v>
      </c>
      <c r="B10" s="64">
        <f>VLOOKUP($A10,'Return Data'!$B$7:$R$2843,3,0)</f>
        <v>44393</v>
      </c>
      <c r="C10" s="65">
        <f>VLOOKUP($A10,'Return Data'!$B$7:$R$2843,4,0)</f>
        <v>25.276</v>
      </c>
      <c r="D10" s="65">
        <f>VLOOKUP($A10,'Return Data'!$B$7:$R$2843,9,0)</f>
        <v>-3.1734</v>
      </c>
      <c r="E10" s="66">
        <f t="shared" si="0"/>
        <v>25</v>
      </c>
      <c r="F10" s="65">
        <f>VLOOKUP($A10,'Return Data'!$B$7:$R$2843,10,0)</f>
        <v>5.1951999999999998</v>
      </c>
      <c r="G10" s="66">
        <f t="shared" si="1"/>
        <v>15</v>
      </c>
      <c r="H10" s="65">
        <f>VLOOKUP($A10,'Return Data'!$B$7:$R$2843,11,0)</f>
        <v>3.1364000000000001</v>
      </c>
      <c r="I10" s="66">
        <f t="shared" si="2"/>
        <v>12</v>
      </c>
      <c r="J10" s="65">
        <f>VLOOKUP($A10,'Return Data'!$B$7:$R$2843,12,0)</f>
        <v>3.9946999999999999</v>
      </c>
      <c r="K10" s="66">
        <f t="shared" si="3"/>
        <v>13</v>
      </c>
      <c r="L10" s="65">
        <f>VLOOKUP($A10,'Return Data'!$B$7:$R$2843,13,0)</f>
        <v>3.6682999999999999</v>
      </c>
      <c r="M10" s="66">
        <f t="shared" ref="M10:M33" si="5">RANK(L10,L$8:L$35,0)</f>
        <v>14</v>
      </c>
      <c r="N10" s="65">
        <f>VLOOKUP($A10,'Return Data'!$B$7:$R$2843,17,0)</f>
        <v>8.6508000000000003</v>
      </c>
      <c r="O10" s="66">
        <f t="shared" ref="O10:O21" si="6">RANK(N10,N$8:N$35,0)</f>
        <v>4</v>
      </c>
      <c r="P10" s="65">
        <f>VLOOKUP($A10,'Return Data'!$B$7:$R$2843,14,0)</f>
        <v>10.3544</v>
      </c>
      <c r="Q10" s="66">
        <f t="shared" ref="Q10:Q21" si="7">RANK(P10,P$8:P$35,0)</f>
        <v>2</v>
      </c>
      <c r="R10" s="65">
        <f>VLOOKUP($A10,'Return Data'!$B$7:$R$2843,16,0)</f>
        <v>9.4863999999999997</v>
      </c>
      <c r="S10" s="67">
        <f t="shared" si="4"/>
        <v>3</v>
      </c>
    </row>
    <row r="11" spans="1:19" x14ac:dyDescent="0.3">
      <c r="A11" s="82" t="s">
        <v>56</v>
      </c>
      <c r="B11" s="64">
        <f>VLOOKUP($A11,'Return Data'!$B$7:$R$2843,3,0)</f>
        <v>44393</v>
      </c>
      <c r="C11" s="65">
        <f>VLOOKUP($A11,'Return Data'!$B$7:$R$2843,4,0)</f>
        <v>19.593900000000001</v>
      </c>
      <c r="D11" s="65">
        <f>VLOOKUP($A11,'Return Data'!$B$7:$R$2843,9,0)</f>
        <v>2.5760999999999998</v>
      </c>
      <c r="E11" s="66">
        <f t="shared" si="0"/>
        <v>13</v>
      </c>
      <c r="F11" s="65">
        <f>VLOOKUP($A11,'Return Data'!$B$7:$R$2843,10,0)</f>
        <v>5.6231999999999998</v>
      </c>
      <c r="G11" s="66">
        <f t="shared" si="1"/>
        <v>11</v>
      </c>
      <c r="H11" s="65">
        <f>VLOOKUP($A11,'Return Data'!$B$7:$R$2843,11,0)</f>
        <v>1.7989999999999999</v>
      </c>
      <c r="I11" s="66">
        <f t="shared" si="2"/>
        <v>17</v>
      </c>
      <c r="J11" s="65">
        <f>VLOOKUP($A11,'Return Data'!$B$7:$R$2843,12,0)</f>
        <v>6.7735000000000003</v>
      </c>
      <c r="K11" s="66">
        <f t="shared" si="3"/>
        <v>4</v>
      </c>
      <c r="L11" s="65">
        <f>VLOOKUP($A11,'Return Data'!$B$7:$R$2843,13,0)</f>
        <v>5.6872999999999996</v>
      </c>
      <c r="M11" s="66">
        <f t="shared" si="5"/>
        <v>7</v>
      </c>
      <c r="N11" s="65">
        <f>VLOOKUP($A11,'Return Data'!$B$7:$R$2843,17,0)</f>
        <v>6.2838000000000003</v>
      </c>
      <c r="O11" s="66">
        <f t="shared" si="6"/>
        <v>17</v>
      </c>
      <c r="P11" s="65">
        <f>VLOOKUP($A11,'Return Data'!$B$7:$R$2843,14,0)</f>
        <v>4.5354999999999999</v>
      </c>
      <c r="Q11" s="66">
        <f t="shared" si="7"/>
        <v>23</v>
      </c>
      <c r="R11" s="65">
        <f>VLOOKUP($A11,'Return Data'!$B$7:$R$2843,16,0)</f>
        <v>7.5396999999999998</v>
      </c>
      <c r="S11" s="67">
        <f t="shared" si="4"/>
        <v>22</v>
      </c>
    </row>
    <row r="12" spans="1:19" x14ac:dyDescent="0.3">
      <c r="A12" s="82" t="s">
        <v>57</v>
      </c>
      <c r="B12" s="64">
        <f>VLOOKUP($A12,'Return Data'!$B$7:$R$2843,3,0)</f>
        <v>44393</v>
      </c>
      <c r="C12" s="65">
        <f>VLOOKUP($A12,'Return Data'!$B$7:$R$2843,4,0)</f>
        <v>38.6556</v>
      </c>
      <c r="D12" s="65">
        <f>VLOOKUP($A12,'Return Data'!$B$7:$R$2843,9,0)</f>
        <v>-2.4563000000000001</v>
      </c>
      <c r="E12" s="66">
        <f t="shared" si="0"/>
        <v>24</v>
      </c>
      <c r="F12" s="65">
        <f>VLOOKUP($A12,'Return Data'!$B$7:$R$2843,10,0)</f>
        <v>3.7029000000000001</v>
      </c>
      <c r="G12" s="66">
        <f t="shared" si="1"/>
        <v>20</v>
      </c>
      <c r="H12" s="65">
        <f>VLOOKUP($A12,'Return Data'!$B$7:$R$2843,11,0)</f>
        <v>1.1279999999999999</v>
      </c>
      <c r="I12" s="66">
        <f t="shared" si="2"/>
        <v>23</v>
      </c>
      <c r="J12" s="65">
        <f>VLOOKUP($A12,'Return Data'!$B$7:$R$2843,12,0)</f>
        <v>2.7008000000000001</v>
      </c>
      <c r="K12" s="66">
        <f t="shared" si="3"/>
        <v>20</v>
      </c>
      <c r="L12" s="65">
        <f>VLOOKUP($A12,'Return Data'!$B$7:$R$2843,13,0)</f>
        <v>2.7320000000000002</v>
      </c>
      <c r="M12" s="66">
        <f t="shared" si="5"/>
        <v>19</v>
      </c>
      <c r="N12" s="65">
        <f>VLOOKUP($A12,'Return Data'!$B$7:$R$2843,17,0)</f>
        <v>6.0777000000000001</v>
      </c>
      <c r="O12" s="66">
        <f t="shared" si="6"/>
        <v>19</v>
      </c>
      <c r="P12" s="65">
        <f>VLOOKUP($A12,'Return Data'!$B$7:$R$2843,14,0)</f>
        <v>7.8323999999999998</v>
      </c>
      <c r="Q12" s="66">
        <f t="shared" si="7"/>
        <v>18</v>
      </c>
      <c r="R12" s="65">
        <f>VLOOKUP($A12,'Return Data'!$B$7:$R$2843,16,0)</f>
        <v>8.5449000000000002</v>
      </c>
      <c r="S12" s="67">
        <f t="shared" si="4"/>
        <v>11</v>
      </c>
    </row>
    <row r="13" spans="1:19" x14ac:dyDescent="0.3">
      <c r="A13" s="82" t="s">
        <v>58</v>
      </c>
      <c r="B13" s="64">
        <f>VLOOKUP($A13,'Return Data'!$B$7:$R$2843,3,0)</f>
        <v>44393</v>
      </c>
      <c r="C13" s="65">
        <f>VLOOKUP($A13,'Return Data'!$B$7:$R$2843,4,0)</f>
        <v>25.382300000000001</v>
      </c>
      <c r="D13" s="65">
        <f>VLOOKUP($A13,'Return Data'!$B$7:$R$2843,9,0)</f>
        <v>1.7906</v>
      </c>
      <c r="E13" s="66">
        <f t="shared" si="0"/>
        <v>15</v>
      </c>
      <c r="F13" s="65">
        <f>VLOOKUP($A13,'Return Data'!$B$7:$R$2843,10,0)</f>
        <v>3.7</v>
      </c>
      <c r="G13" s="66">
        <f t="shared" si="1"/>
        <v>21</v>
      </c>
      <c r="H13" s="65">
        <f>VLOOKUP($A13,'Return Data'!$B$7:$R$2843,11,0)</f>
        <v>1.3787</v>
      </c>
      <c r="I13" s="66">
        <f t="shared" si="2"/>
        <v>21</v>
      </c>
      <c r="J13" s="65">
        <f>VLOOKUP($A13,'Return Data'!$B$7:$R$2843,12,0)</f>
        <v>2.4727000000000001</v>
      </c>
      <c r="K13" s="66">
        <f t="shared" si="3"/>
        <v>22</v>
      </c>
      <c r="L13" s="65">
        <f>VLOOKUP($A13,'Return Data'!$B$7:$R$2843,13,0)</f>
        <v>2.4918</v>
      </c>
      <c r="M13" s="66">
        <f t="shared" si="5"/>
        <v>23</v>
      </c>
      <c r="N13" s="65">
        <f>VLOOKUP($A13,'Return Data'!$B$7:$R$2843,17,0)</f>
        <v>5.8715000000000002</v>
      </c>
      <c r="O13" s="66">
        <f t="shared" si="6"/>
        <v>20</v>
      </c>
      <c r="P13" s="65">
        <f>VLOOKUP($A13,'Return Data'!$B$7:$R$2843,14,0)</f>
        <v>8.1321999999999992</v>
      </c>
      <c r="Q13" s="66">
        <f t="shared" si="7"/>
        <v>15</v>
      </c>
      <c r="R13" s="65">
        <f>VLOOKUP($A13,'Return Data'!$B$7:$R$2843,16,0)</f>
        <v>8.5795999999999992</v>
      </c>
      <c r="S13" s="67">
        <f t="shared" si="4"/>
        <v>10</v>
      </c>
    </row>
    <row r="14" spans="1:19" x14ac:dyDescent="0.3">
      <c r="A14" s="82" t="s">
        <v>59</v>
      </c>
      <c r="B14" s="64">
        <f>VLOOKUP($A14,'Return Data'!$B$7:$R$2843,3,0)</f>
        <v>44393</v>
      </c>
      <c r="C14" s="65">
        <f>VLOOKUP($A14,'Return Data'!$B$7:$R$2843,4,0)</f>
        <v>2739.0871999999999</v>
      </c>
      <c r="D14" s="65">
        <f>VLOOKUP($A14,'Return Data'!$B$7:$R$2843,9,0)</f>
        <v>1.3274999999999999</v>
      </c>
      <c r="E14" s="66">
        <f t="shared" si="0"/>
        <v>17</v>
      </c>
      <c r="F14" s="65">
        <f>VLOOKUP($A14,'Return Data'!$B$7:$R$2843,10,0)</f>
        <v>4.9493</v>
      </c>
      <c r="G14" s="66">
        <f t="shared" si="1"/>
        <v>17</v>
      </c>
      <c r="H14" s="65">
        <f>VLOOKUP($A14,'Return Data'!$B$7:$R$2843,11,0)</f>
        <v>1.6025</v>
      </c>
      <c r="I14" s="66">
        <f t="shared" si="2"/>
        <v>19</v>
      </c>
      <c r="J14" s="65">
        <f>VLOOKUP($A14,'Return Data'!$B$7:$R$2843,12,0)</f>
        <v>3.0257000000000001</v>
      </c>
      <c r="K14" s="66">
        <f t="shared" si="3"/>
        <v>18</v>
      </c>
      <c r="L14" s="65">
        <f>VLOOKUP($A14,'Return Data'!$B$7:$R$2843,13,0)</f>
        <v>2.7799</v>
      </c>
      <c r="M14" s="66">
        <f t="shared" si="5"/>
        <v>18</v>
      </c>
      <c r="N14" s="65">
        <f>VLOOKUP($A14,'Return Data'!$B$7:$R$2843,17,0)</f>
        <v>8.8299000000000003</v>
      </c>
      <c r="O14" s="66">
        <f t="shared" si="6"/>
        <v>3</v>
      </c>
      <c r="P14" s="65">
        <f>VLOOKUP($A14,'Return Data'!$B$7:$R$2843,14,0)</f>
        <v>10.1068</v>
      </c>
      <c r="Q14" s="66">
        <f t="shared" si="7"/>
        <v>4</v>
      </c>
      <c r="R14" s="65">
        <f>VLOOKUP($A14,'Return Data'!$B$7:$R$2843,16,0)</f>
        <v>8.7847000000000008</v>
      </c>
      <c r="S14" s="67">
        <f t="shared" si="4"/>
        <v>9</v>
      </c>
    </row>
    <row r="15" spans="1:19" x14ac:dyDescent="0.3">
      <c r="A15" s="82" t="s">
        <v>61</v>
      </c>
      <c r="B15" s="64">
        <f>VLOOKUP($A15,'Return Data'!$B$7:$R$2843,3,0)</f>
        <v>44393</v>
      </c>
      <c r="C15" s="65">
        <f>VLOOKUP($A15,'Return Data'!$B$7:$R$2843,4,0)</f>
        <v>76.420900000000003</v>
      </c>
      <c r="D15" s="65">
        <f>VLOOKUP($A15,'Return Data'!$B$7:$R$2843,9,0)</f>
        <v>-19.920999999999999</v>
      </c>
      <c r="E15" s="66">
        <f t="shared" si="0"/>
        <v>27</v>
      </c>
      <c r="F15" s="65">
        <f>VLOOKUP($A15,'Return Data'!$B$7:$R$2843,10,0)</f>
        <v>1.0978000000000001</v>
      </c>
      <c r="G15" s="66">
        <f t="shared" si="1"/>
        <v>26</v>
      </c>
      <c r="H15" s="65">
        <f>VLOOKUP($A15,'Return Data'!$B$7:$R$2843,11,0)</f>
        <v>9.2066999999999997</v>
      </c>
      <c r="I15" s="66">
        <f t="shared" si="2"/>
        <v>2</v>
      </c>
      <c r="J15" s="65">
        <f>VLOOKUP($A15,'Return Data'!$B$7:$R$2843,12,0)</f>
        <v>12.436500000000001</v>
      </c>
      <c r="K15" s="66">
        <f t="shared" si="3"/>
        <v>1</v>
      </c>
      <c r="L15" s="65">
        <f>VLOOKUP($A15,'Return Data'!$B$7:$R$2843,13,0)</f>
        <v>7.7319000000000004</v>
      </c>
      <c r="M15" s="66">
        <f t="shared" si="5"/>
        <v>2</v>
      </c>
      <c r="N15" s="65">
        <f>VLOOKUP($A15,'Return Data'!$B$7:$R$2843,17,0)</f>
        <v>3.2658</v>
      </c>
      <c r="O15" s="66">
        <f t="shared" si="6"/>
        <v>24</v>
      </c>
      <c r="P15" s="65">
        <f>VLOOKUP($A15,'Return Data'!$B$7:$R$2843,14,0)</f>
        <v>5.5934999999999997</v>
      </c>
      <c r="Q15" s="66">
        <f t="shared" si="7"/>
        <v>22</v>
      </c>
      <c r="R15" s="65">
        <f>VLOOKUP($A15,'Return Data'!$B$7:$R$2843,16,0)</f>
        <v>8.2005999999999997</v>
      </c>
      <c r="S15" s="67">
        <f t="shared" si="4"/>
        <v>15</v>
      </c>
    </row>
    <row r="16" spans="1:19" x14ac:dyDescent="0.3">
      <c r="A16" s="82" t="s">
        <v>62</v>
      </c>
      <c r="B16" s="64">
        <f>VLOOKUP($A16,'Return Data'!$B$7:$R$2843,3,0)</f>
        <v>44393</v>
      </c>
      <c r="C16" s="65">
        <f>VLOOKUP($A16,'Return Data'!$B$7:$R$2843,4,0)</f>
        <v>76.933599999999998</v>
      </c>
      <c r="D16" s="65">
        <f>VLOOKUP($A16,'Return Data'!$B$7:$R$2843,9,0)</f>
        <v>71.425200000000004</v>
      </c>
      <c r="E16" s="66">
        <f t="shared" si="0"/>
        <v>1</v>
      </c>
      <c r="F16" s="65">
        <f>VLOOKUP($A16,'Return Data'!$B$7:$R$2843,10,0)</f>
        <v>27.116599999999998</v>
      </c>
      <c r="G16" s="66">
        <f t="shared" si="1"/>
        <v>1</v>
      </c>
      <c r="H16" s="65">
        <f>VLOOKUP($A16,'Return Data'!$B$7:$R$2843,11,0)</f>
        <v>12.949199999999999</v>
      </c>
      <c r="I16" s="66">
        <f t="shared" si="2"/>
        <v>1</v>
      </c>
      <c r="J16" s="65">
        <f>VLOOKUP($A16,'Return Data'!$B$7:$R$2843,12,0)</f>
        <v>10.9305</v>
      </c>
      <c r="K16" s="66">
        <f t="shared" si="3"/>
        <v>2</v>
      </c>
      <c r="L16" s="65">
        <f>VLOOKUP($A16,'Return Data'!$B$7:$R$2843,13,0)</f>
        <v>9.5783000000000005</v>
      </c>
      <c r="M16" s="66">
        <f t="shared" si="5"/>
        <v>1</v>
      </c>
      <c r="N16" s="65">
        <f>VLOOKUP($A16,'Return Data'!$B$7:$R$2843,17,0)</f>
        <v>9.7568000000000001</v>
      </c>
      <c r="O16" s="66">
        <f t="shared" si="6"/>
        <v>1</v>
      </c>
      <c r="P16" s="65">
        <f>VLOOKUP($A16,'Return Data'!$B$7:$R$2843,14,0)</f>
        <v>8.0079999999999991</v>
      </c>
      <c r="Q16" s="66">
        <f t="shared" si="7"/>
        <v>17</v>
      </c>
      <c r="R16" s="65">
        <f>VLOOKUP($A16,'Return Data'!$B$7:$R$2843,16,0)</f>
        <v>8.4509000000000007</v>
      </c>
      <c r="S16" s="67">
        <f t="shared" si="4"/>
        <v>13</v>
      </c>
    </row>
    <row r="17" spans="1:19" x14ac:dyDescent="0.3">
      <c r="A17" s="82" t="s">
        <v>63</v>
      </c>
      <c r="B17" s="64">
        <f>VLOOKUP($A17,'Return Data'!$B$7:$R$2843,3,0)</f>
        <v>44393</v>
      </c>
      <c r="C17" s="65">
        <f>VLOOKUP($A17,'Return Data'!$B$7:$R$2843,4,0)</f>
        <v>30.316600000000001</v>
      </c>
      <c r="D17" s="65">
        <f>VLOOKUP($A17,'Return Data'!$B$7:$R$2843,9,0)</f>
        <v>-0.13239999999999999</v>
      </c>
      <c r="E17" s="66">
        <f t="shared" si="0"/>
        <v>22</v>
      </c>
      <c r="F17" s="65">
        <f>VLOOKUP($A17,'Return Data'!$B$7:$R$2843,10,0)</f>
        <v>4.9462000000000002</v>
      </c>
      <c r="G17" s="66">
        <f t="shared" si="1"/>
        <v>18</v>
      </c>
      <c r="H17" s="65">
        <f>VLOOKUP($A17,'Return Data'!$B$7:$R$2843,11,0)</f>
        <v>1.4021999999999999</v>
      </c>
      <c r="I17" s="66">
        <f t="shared" si="2"/>
        <v>20</v>
      </c>
      <c r="J17" s="65">
        <f>VLOOKUP($A17,'Return Data'!$B$7:$R$2843,12,0)</f>
        <v>2.6486000000000001</v>
      </c>
      <c r="K17" s="66">
        <f t="shared" si="3"/>
        <v>21</v>
      </c>
      <c r="L17" s="65">
        <f>VLOOKUP($A17,'Return Data'!$B$7:$R$2843,13,0)</f>
        <v>2.5453000000000001</v>
      </c>
      <c r="M17" s="66">
        <f t="shared" si="5"/>
        <v>22</v>
      </c>
      <c r="N17" s="65">
        <f>VLOOKUP($A17,'Return Data'!$B$7:$R$2843,17,0)</f>
        <v>5.8185000000000002</v>
      </c>
      <c r="O17" s="66">
        <f t="shared" si="6"/>
        <v>21</v>
      </c>
      <c r="P17" s="65">
        <f>VLOOKUP($A17,'Return Data'!$B$7:$R$2843,14,0)</f>
        <v>8.6475000000000009</v>
      </c>
      <c r="Q17" s="66">
        <f t="shared" si="7"/>
        <v>11</v>
      </c>
      <c r="R17" s="65">
        <f>VLOOKUP($A17,'Return Data'!$B$7:$R$2843,16,0)</f>
        <v>7.7129000000000003</v>
      </c>
      <c r="S17" s="67">
        <f t="shared" si="4"/>
        <v>20</v>
      </c>
    </row>
    <row r="18" spans="1:19" x14ac:dyDescent="0.3">
      <c r="A18" s="82" t="s">
        <v>64</v>
      </c>
      <c r="B18" s="64">
        <f>VLOOKUP($A18,'Return Data'!$B$7:$R$2843,3,0)</f>
        <v>44393</v>
      </c>
      <c r="C18" s="65">
        <f>VLOOKUP($A18,'Return Data'!$B$7:$R$2843,4,0)</f>
        <v>29.830200000000001</v>
      </c>
      <c r="D18" s="65">
        <f>VLOOKUP($A18,'Return Data'!$B$7:$R$2843,9,0)</f>
        <v>2.3660999999999999</v>
      </c>
      <c r="E18" s="66">
        <f t="shared" si="0"/>
        <v>14</v>
      </c>
      <c r="F18" s="65">
        <f>VLOOKUP($A18,'Return Data'!$B$7:$R$2843,10,0)</f>
        <v>6.4305000000000003</v>
      </c>
      <c r="G18" s="66">
        <f t="shared" si="1"/>
        <v>8</v>
      </c>
      <c r="H18" s="65">
        <f>VLOOKUP($A18,'Return Data'!$B$7:$R$2843,11,0)</f>
        <v>5.1022999999999996</v>
      </c>
      <c r="I18" s="66">
        <f t="shared" si="2"/>
        <v>6</v>
      </c>
      <c r="J18" s="65">
        <f>VLOOKUP($A18,'Return Data'!$B$7:$R$2843,12,0)</f>
        <v>6.0338000000000003</v>
      </c>
      <c r="K18" s="66">
        <f t="shared" si="3"/>
        <v>5</v>
      </c>
      <c r="L18" s="65">
        <f>VLOOKUP($A18,'Return Data'!$B$7:$R$2843,13,0)</f>
        <v>6.2159000000000004</v>
      </c>
      <c r="M18" s="66">
        <f t="shared" si="5"/>
        <v>5</v>
      </c>
      <c r="N18" s="65">
        <f>VLOOKUP($A18,'Return Data'!$B$7:$R$2843,17,0)</f>
        <v>9.2898999999999994</v>
      </c>
      <c r="O18" s="66">
        <f t="shared" si="6"/>
        <v>2</v>
      </c>
      <c r="P18" s="65">
        <f>VLOOKUP($A18,'Return Data'!$B$7:$R$2843,14,0)</f>
        <v>9.9989000000000008</v>
      </c>
      <c r="Q18" s="66">
        <f t="shared" si="7"/>
        <v>5</v>
      </c>
      <c r="R18" s="65">
        <f>VLOOKUP($A18,'Return Data'!$B$7:$R$2843,16,0)</f>
        <v>10.6937</v>
      </c>
      <c r="S18" s="67">
        <f t="shared" si="4"/>
        <v>1</v>
      </c>
    </row>
    <row r="19" spans="1:19" x14ac:dyDescent="0.3">
      <c r="A19" s="82" t="s">
        <v>65</v>
      </c>
      <c r="B19" s="64">
        <f>VLOOKUP($A19,'Return Data'!$B$7:$R$2843,3,0)</f>
        <v>44393</v>
      </c>
      <c r="C19" s="65">
        <f>VLOOKUP($A19,'Return Data'!$B$7:$R$2843,4,0)</f>
        <v>18.789300000000001</v>
      </c>
      <c r="D19" s="65">
        <f>VLOOKUP($A19,'Return Data'!$B$7:$R$2843,9,0)</f>
        <v>7.2695999999999996</v>
      </c>
      <c r="E19" s="66">
        <f t="shared" si="0"/>
        <v>3</v>
      </c>
      <c r="F19" s="65">
        <f>VLOOKUP($A19,'Return Data'!$B$7:$R$2843,10,0)</f>
        <v>7.6222000000000003</v>
      </c>
      <c r="G19" s="66">
        <f t="shared" si="1"/>
        <v>5</v>
      </c>
      <c r="H19" s="65">
        <f>VLOOKUP($A19,'Return Data'!$B$7:$R$2843,11,0)</f>
        <v>4.2899000000000003</v>
      </c>
      <c r="I19" s="66">
        <f t="shared" si="2"/>
        <v>7</v>
      </c>
      <c r="J19" s="65">
        <f>VLOOKUP($A19,'Return Data'!$B$7:$R$2843,12,0)</f>
        <v>5.9256000000000002</v>
      </c>
      <c r="K19" s="66">
        <f t="shared" si="3"/>
        <v>6</v>
      </c>
      <c r="L19" s="65">
        <f>VLOOKUP($A19,'Return Data'!$B$7:$R$2843,13,0)</f>
        <v>5.8170999999999999</v>
      </c>
      <c r="M19" s="66">
        <f t="shared" si="5"/>
        <v>6</v>
      </c>
      <c r="N19" s="65">
        <f>VLOOKUP($A19,'Return Data'!$B$7:$R$2843,17,0)</f>
        <v>7.6033999999999997</v>
      </c>
      <c r="O19" s="66">
        <f t="shared" si="6"/>
        <v>9</v>
      </c>
      <c r="P19" s="65">
        <f>VLOOKUP($A19,'Return Data'!$B$7:$R$2843,14,0)</f>
        <v>8.0808999999999997</v>
      </c>
      <c r="Q19" s="66">
        <f t="shared" si="7"/>
        <v>16</v>
      </c>
      <c r="R19" s="65">
        <f>VLOOKUP($A19,'Return Data'!$B$7:$R$2843,16,0)</f>
        <v>6.65</v>
      </c>
      <c r="S19" s="67">
        <f t="shared" si="4"/>
        <v>25</v>
      </c>
    </row>
    <row r="20" spans="1:19" x14ac:dyDescent="0.3">
      <c r="A20" s="82" t="s">
        <v>66</v>
      </c>
      <c r="B20" s="64">
        <f>VLOOKUP($A20,'Return Data'!$B$7:$R$2843,3,0)</f>
        <v>44393</v>
      </c>
      <c r="C20" s="65">
        <f>VLOOKUP($A20,'Return Data'!$B$7:$R$2843,4,0)</f>
        <v>29.456199999999999</v>
      </c>
      <c r="D20" s="65">
        <f>VLOOKUP($A20,'Return Data'!$B$7:$R$2843,9,0)</f>
        <v>5.2850000000000001</v>
      </c>
      <c r="E20" s="66">
        <f t="shared" si="0"/>
        <v>6</v>
      </c>
      <c r="F20" s="65">
        <f>VLOOKUP($A20,'Return Data'!$B$7:$R$2843,10,0)</f>
        <v>7.4339000000000004</v>
      </c>
      <c r="G20" s="66">
        <f t="shared" si="1"/>
        <v>6</v>
      </c>
      <c r="H20" s="65">
        <f>VLOOKUP($A20,'Return Data'!$B$7:$R$2843,11,0)</f>
        <v>2.2673999999999999</v>
      </c>
      <c r="I20" s="66">
        <f t="shared" si="2"/>
        <v>15</v>
      </c>
      <c r="J20" s="65">
        <f>VLOOKUP($A20,'Return Data'!$B$7:$R$2843,12,0)</f>
        <v>3.2589000000000001</v>
      </c>
      <c r="K20" s="66">
        <f t="shared" si="3"/>
        <v>16</v>
      </c>
      <c r="L20" s="65">
        <f>VLOOKUP($A20,'Return Data'!$B$7:$R$2843,13,0)</f>
        <v>3.2879999999999998</v>
      </c>
      <c r="M20" s="66">
        <f t="shared" si="5"/>
        <v>15</v>
      </c>
      <c r="N20" s="65">
        <f>VLOOKUP($A20,'Return Data'!$B$7:$R$2843,17,0)</f>
        <v>8.2393999999999998</v>
      </c>
      <c r="O20" s="66">
        <f t="shared" si="6"/>
        <v>5</v>
      </c>
      <c r="P20" s="65">
        <f>VLOOKUP($A20,'Return Data'!$B$7:$R$2843,14,0)</f>
        <v>10.713900000000001</v>
      </c>
      <c r="Q20" s="66">
        <f t="shared" si="7"/>
        <v>1</v>
      </c>
      <c r="R20" s="65">
        <f>VLOOKUP($A20,'Return Data'!$B$7:$R$2843,16,0)</f>
        <v>9.4176000000000002</v>
      </c>
      <c r="S20" s="67">
        <f t="shared" si="4"/>
        <v>4</v>
      </c>
    </row>
    <row r="21" spans="1:19" x14ac:dyDescent="0.3">
      <c r="A21" s="82" t="s">
        <v>67</v>
      </c>
      <c r="B21" s="64">
        <f>VLOOKUP($A21,'Return Data'!$B$7:$R$2843,3,0)</f>
        <v>44393</v>
      </c>
      <c r="C21" s="65">
        <f>VLOOKUP($A21,'Return Data'!$B$7:$R$2843,4,0)</f>
        <v>18.0471</v>
      </c>
      <c r="D21" s="65">
        <f>VLOOKUP($A21,'Return Data'!$B$7:$R$2843,9,0)</f>
        <v>5.7167000000000003</v>
      </c>
      <c r="E21" s="66">
        <f t="shared" si="0"/>
        <v>5</v>
      </c>
      <c r="F21" s="65">
        <f>VLOOKUP($A21,'Return Data'!$B$7:$R$2843,10,0)</f>
        <v>9.6268999999999991</v>
      </c>
      <c r="G21" s="66">
        <f t="shared" si="1"/>
        <v>3</v>
      </c>
      <c r="H21" s="65">
        <f>VLOOKUP($A21,'Return Data'!$B$7:$R$2843,11,0)</f>
        <v>6.3914999999999997</v>
      </c>
      <c r="I21" s="66">
        <f t="shared" si="2"/>
        <v>3</v>
      </c>
      <c r="J21" s="65">
        <f>VLOOKUP($A21,'Return Data'!$B$7:$R$2843,12,0)</f>
        <v>6.8838999999999997</v>
      </c>
      <c r="K21" s="66">
        <f t="shared" si="3"/>
        <v>3</v>
      </c>
      <c r="L21" s="65">
        <f>VLOOKUP($A21,'Return Data'!$B$7:$R$2843,13,0)</f>
        <v>6.8552</v>
      </c>
      <c r="M21" s="66">
        <f t="shared" si="5"/>
        <v>3</v>
      </c>
      <c r="N21" s="65">
        <f>VLOOKUP($A21,'Return Data'!$B$7:$R$2843,17,0)</f>
        <v>7.6544999999999996</v>
      </c>
      <c r="O21" s="66">
        <f t="shared" si="6"/>
        <v>8</v>
      </c>
      <c r="P21" s="65">
        <f>VLOOKUP($A21,'Return Data'!$B$7:$R$2843,14,0)</f>
        <v>7.8257000000000003</v>
      </c>
      <c r="Q21" s="66">
        <f t="shared" si="7"/>
        <v>19</v>
      </c>
      <c r="R21" s="65">
        <f>VLOOKUP($A21,'Return Data'!$B$7:$R$2843,16,0)</f>
        <v>7.5944000000000003</v>
      </c>
      <c r="S21" s="67">
        <f t="shared" si="4"/>
        <v>21</v>
      </c>
    </row>
    <row r="22" spans="1:19" x14ac:dyDescent="0.3">
      <c r="A22" s="82" t="s">
        <v>68</v>
      </c>
      <c r="B22" s="64">
        <f>VLOOKUP($A22,'Return Data'!$B$7:$R$2843,3,0)</f>
        <v>44393</v>
      </c>
      <c r="C22" s="65">
        <f>VLOOKUP($A22,'Return Data'!$B$7:$R$2843,4,0)</f>
        <v>1215.0704000000001</v>
      </c>
      <c r="D22" s="65">
        <f>VLOOKUP($A22,'Return Data'!$B$7:$R$2843,9,0)</f>
        <v>2.7408999999999999</v>
      </c>
      <c r="E22" s="66">
        <f t="shared" si="0"/>
        <v>12</v>
      </c>
      <c r="F22" s="65">
        <f>VLOOKUP($A22,'Return Data'!$B$7:$R$2843,10,0)</f>
        <v>5.2179000000000002</v>
      </c>
      <c r="G22" s="66">
        <f t="shared" si="1"/>
        <v>14</v>
      </c>
      <c r="H22" s="65">
        <f>VLOOKUP($A22,'Return Data'!$B$7:$R$2843,11,0)</f>
        <v>3.9638</v>
      </c>
      <c r="I22" s="66">
        <f t="shared" si="2"/>
        <v>8</v>
      </c>
      <c r="J22" s="65">
        <f>VLOOKUP($A22,'Return Data'!$B$7:$R$2843,12,0)</f>
        <v>5.3362999999999996</v>
      </c>
      <c r="K22" s="66">
        <f t="shared" si="3"/>
        <v>9</v>
      </c>
      <c r="L22" s="65">
        <f>VLOOKUP($A22,'Return Data'!$B$7:$R$2843,13,0)</f>
        <v>4.6977000000000002</v>
      </c>
      <c r="M22" s="66">
        <f t="shared" si="5"/>
        <v>9</v>
      </c>
      <c r="N22" s="65"/>
      <c r="O22" s="66"/>
      <c r="P22" s="65"/>
      <c r="Q22" s="66"/>
      <c r="R22" s="65">
        <f>VLOOKUP($A22,'Return Data'!$B$7:$R$2843,16,0)</f>
        <v>7.7294999999999998</v>
      </c>
      <c r="S22" s="67">
        <f t="shared" si="4"/>
        <v>19</v>
      </c>
    </row>
    <row r="23" spans="1:19" x14ac:dyDescent="0.3">
      <c r="A23" s="82" t="s">
        <v>69</v>
      </c>
      <c r="B23" s="64">
        <f>VLOOKUP($A23,'Return Data'!$B$7:$R$2843,3,0)</f>
        <v>44393</v>
      </c>
      <c r="C23" s="65">
        <f>VLOOKUP($A23,'Return Data'!$B$7:$R$2843,4,0)</f>
        <v>34.314399999999999</v>
      </c>
      <c r="D23" s="65">
        <f>VLOOKUP($A23,'Return Data'!$B$7:$R$2843,9,0)</f>
        <v>3.4241000000000001</v>
      </c>
      <c r="E23" s="66">
        <f t="shared" si="0"/>
        <v>8</v>
      </c>
      <c r="F23" s="65">
        <f>VLOOKUP($A23,'Return Data'!$B$7:$R$2843,10,0)</f>
        <v>5.1559999999999997</v>
      </c>
      <c r="G23" s="66">
        <f t="shared" si="1"/>
        <v>16</v>
      </c>
      <c r="H23" s="65">
        <f>VLOOKUP($A23,'Return Data'!$B$7:$R$2843,11,0)</f>
        <v>3.7477999999999998</v>
      </c>
      <c r="I23" s="66">
        <f t="shared" si="2"/>
        <v>9</v>
      </c>
      <c r="J23" s="65">
        <f>VLOOKUP($A23,'Return Data'!$B$7:$R$2843,12,0)</f>
        <v>4.0884999999999998</v>
      </c>
      <c r="K23" s="66">
        <f t="shared" si="3"/>
        <v>11</v>
      </c>
      <c r="L23" s="65">
        <f>VLOOKUP($A23,'Return Data'!$B$7:$R$2843,13,0)</f>
        <v>3.9786000000000001</v>
      </c>
      <c r="M23" s="66">
        <f t="shared" si="5"/>
        <v>13</v>
      </c>
      <c r="N23" s="65">
        <f>VLOOKUP($A23,'Return Data'!$B$7:$R$2843,17,0)</f>
        <v>6.2442000000000002</v>
      </c>
      <c r="O23" s="66">
        <f t="shared" ref="O23:O33" si="8">RANK(N23,N$8:N$35,0)</f>
        <v>18</v>
      </c>
      <c r="P23" s="65">
        <f>VLOOKUP($A23,'Return Data'!$B$7:$R$2843,14,0)</f>
        <v>6.7599</v>
      </c>
      <c r="Q23" s="66">
        <f t="shared" ref="Q23:Q33" si="9">RANK(P23,P$8:P$35,0)</f>
        <v>20</v>
      </c>
      <c r="R23" s="65">
        <f>VLOOKUP($A23,'Return Data'!$B$7:$R$2843,16,0)</f>
        <v>8.1012000000000004</v>
      </c>
      <c r="S23" s="67">
        <f t="shared" si="4"/>
        <v>17</v>
      </c>
    </row>
    <row r="24" spans="1:19" x14ac:dyDescent="0.3">
      <c r="A24" s="82" t="s">
        <v>70</v>
      </c>
      <c r="B24" s="64">
        <f>VLOOKUP($A24,'Return Data'!$B$7:$R$2843,3,0)</f>
        <v>44393</v>
      </c>
      <c r="C24" s="65">
        <f>VLOOKUP($A24,'Return Data'!$B$7:$R$2843,4,0)</f>
        <v>31.049700000000001</v>
      </c>
      <c r="D24" s="65">
        <f>VLOOKUP($A24,'Return Data'!$B$7:$R$2843,9,0)</f>
        <v>1.3220000000000001</v>
      </c>
      <c r="E24" s="66">
        <f t="shared" si="0"/>
        <v>18</v>
      </c>
      <c r="F24" s="65">
        <f>VLOOKUP($A24,'Return Data'!$B$7:$R$2843,10,0)</f>
        <v>6.0503</v>
      </c>
      <c r="G24" s="66">
        <f t="shared" si="1"/>
        <v>9</v>
      </c>
      <c r="H24" s="65">
        <f>VLOOKUP($A24,'Return Data'!$B$7:$R$2843,11,0)</f>
        <v>2.0916999999999999</v>
      </c>
      <c r="I24" s="66">
        <f t="shared" si="2"/>
        <v>16</v>
      </c>
      <c r="J24" s="65">
        <f>VLOOKUP($A24,'Return Data'!$B$7:$R$2843,12,0)</f>
        <v>4.1635</v>
      </c>
      <c r="K24" s="66">
        <f t="shared" si="3"/>
        <v>10</v>
      </c>
      <c r="L24" s="65">
        <f>VLOOKUP($A24,'Return Data'!$B$7:$R$2843,13,0)</f>
        <v>4.4477000000000002</v>
      </c>
      <c r="M24" s="66">
        <f t="shared" si="5"/>
        <v>10</v>
      </c>
      <c r="N24" s="65">
        <f>VLOOKUP($A24,'Return Data'!$B$7:$R$2843,17,0)</f>
        <v>7.9768999999999997</v>
      </c>
      <c r="O24" s="66">
        <f t="shared" si="8"/>
        <v>6</v>
      </c>
      <c r="P24" s="65">
        <f>VLOOKUP($A24,'Return Data'!$B$7:$R$2843,14,0)</f>
        <v>10.2111</v>
      </c>
      <c r="Q24" s="66">
        <f t="shared" si="9"/>
        <v>3</v>
      </c>
      <c r="R24" s="65">
        <f>VLOOKUP($A24,'Return Data'!$B$7:$R$2843,16,0)</f>
        <v>9.5959000000000003</v>
      </c>
      <c r="S24" s="67">
        <f t="shared" si="4"/>
        <v>2</v>
      </c>
    </row>
    <row r="25" spans="1:19" x14ac:dyDescent="0.3">
      <c r="A25" s="82" t="s">
        <v>71</v>
      </c>
      <c r="B25" s="64">
        <f>VLOOKUP($A25,'Return Data'!$B$7:$R$2843,3,0)</f>
        <v>44393</v>
      </c>
      <c r="C25" s="65">
        <f>VLOOKUP($A25,'Return Data'!$B$7:$R$2843,4,0)</f>
        <v>24.930599999999998</v>
      </c>
      <c r="D25" s="65">
        <f>VLOOKUP($A25,'Return Data'!$B$7:$R$2843,9,0)</f>
        <v>3.3571</v>
      </c>
      <c r="E25" s="66">
        <f t="shared" si="0"/>
        <v>9</v>
      </c>
      <c r="F25" s="65">
        <f>VLOOKUP($A25,'Return Data'!$B$7:$R$2843,10,0)</f>
        <v>5.7740999999999998</v>
      </c>
      <c r="G25" s="66">
        <f t="shared" si="1"/>
        <v>10</v>
      </c>
      <c r="H25" s="65">
        <f>VLOOKUP($A25,'Return Data'!$B$7:$R$2843,11,0)</f>
        <v>1.1692</v>
      </c>
      <c r="I25" s="66">
        <f t="shared" si="2"/>
        <v>22</v>
      </c>
      <c r="J25" s="65">
        <f>VLOOKUP($A25,'Return Data'!$B$7:$R$2843,12,0)</f>
        <v>2.2494000000000001</v>
      </c>
      <c r="K25" s="66">
        <f t="shared" si="3"/>
        <v>24</v>
      </c>
      <c r="L25" s="65">
        <f>VLOOKUP($A25,'Return Data'!$B$7:$R$2843,13,0)</f>
        <v>2.7273999999999998</v>
      </c>
      <c r="M25" s="66">
        <f t="shared" si="5"/>
        <v>20</v>
      </c>
      <c r="N25" s="65">
        <f>VLOOKUP($A25,'Return Data'!$B$7:$R$2843,17,0)</f>
        <v>6.8765999999999998</v>
      </c>
      <c r="O25" s="66">
        <f t="shared" si="8"/>
        <v>13</v>
      </c>
      <c r="P25" s="65">
        <f>VLOOKUP($A25,'Return Data'!$B$7:$R$2843,14,0)</f>
        <v>8.9109999999999996</v>
      </c>
      <c r="Q25" s="66">
        <f t="shared" si="9"/>
        <v>9</v>
      </c>
      <c r="R25" s="65">
        <f>VLOOKUP($A25,'Return Data'!$B$7:$R$2843,16,0)</f>
        <v>8.8651</v>
      </c>
      <c r="S25" s="67">
        <f t="shared" si="4"/>
        <v>7</v>
      </c>
    </row>
    <row r="26" spans="1:19" x14ac:dyDescent="0.3">
      <c r="A26" s="82" t="s">
        <v>72</v>
      </c>
      <c r="B26" s="64">
        <f>VLOOKUP($A26,'Return Data'!$B$7:$R$2843,3,0)</f>
        <v>44393</v>
      </c>
      <c r="C26" s="65">
        <f>VLOOKUP($A26,'Return Data'!$B$7:$R$2843,4,0)</f>
        <v>14.042199999999999</v>
      </c>
      <c r="D26" s="65">
        <f>VLOOKUP($A26,'Return Data'!$B$7:$R$2843,9,0)</f>
        <v>2.8485999999999998</v>
      </c>
      <c r="E26" s="66">
        <f t="shared" si="0"/>
        <v>10</v>
      </c>
      <c r="F26" s="65">
        <f>VLOOKUP($A26,'Return Data'!$B$7:$R$2843,10,0)</f>
        <v>5.3314000000000004</v>
      </c>
      <c r="G26" s="66">
        <f t="shared" si="1"/>
        <v>12</v>
      </c>
      <c r="H26" s="65">
        <f>VLOOKUP($A26,'Return Data'!$B$7:$R$2843,11,0)</f>
        <v>3.6440999999999999</v>
      </c>
      <c r="I26" s="66">
        <f t="shared" si="2"/>
        <v>10</v>
      </c>
      <c r="J26" s="65">
        <f>VLOOKUP($A26,'Return Data'!$B$7:$R$2843,12,0)</f>
        <v>3.7016</v>
      </c>
      <c r="K26" s="66">
        <f t="shared" si="3"/>
        <v>14</v>
      </c>
      <c r="L26" s="65">
        <f>VLOOKUP($A26,'Return Data'!$B$7:$R$2843,13,0)</f>
        <v>3.2536999999999998</v>
      </c>
      <c r="M26" s="66">
        <f t="shared" si="5"/>
        <v>16</v>
      </c>
      <c r="N26" s="65">
        <f>VLOOKUP($A26,'Return Data'!$B$7:$R$2843,17,0)</f>
        <v>7.0812999999999997</v>
      </c>
      <c r="O26" s="66">
        <f t="shared" si="8"/>
        <v>11</v>
      </c>
      <c r="P26" s="65">
        <f>VLOOKUP($A26,'Return Data'!$B$7:$R$2843,14,0)</f>
        <v>9.7539999999999996</v>
      </c>
      <c r="Q26" s="66">
        <f t="shared" si="9"/>
        <v>7</v>
      </c>
      <c r="R26" s="65">
        <f>VLOOKUP($A26,'Return Data'!$B$7:$R$2843,16,0)</f>
        <v>8.1851000000000003</v>
      </c>
      <c r="S26" s="67">
        <f t="shared" si="4"/>
        <v>16</v>
      </c>
    </row>
    <row r="27" spans="1:19" x14ac:dyDescent="0.3">
      <c r="A27" s="82" t="s">
        <v>73</v>
      </c>
      <c r="B27" s="64">
        <f>VLOOKUP($A27,'Return Data'!$B$7:$R$2843,3,0)</f>
        <v>44393</v>
      </c>
      <c r="C27" s="65">
        <f>VLOOKUP($A27,'Return Data'!$B$7:$R$2843,4,0)</f>
        <v>30.713000000000001</v>
      </c>
      <c r="D27" s="65">
        <f>VLOOKUP($A27,'Return Data'!$B$7:$R$2843,9,0)</f>
        <v>-9.4765999999999995</v>
      </c>
      <c r="E27" s="66">
        <f t="shared" si="0"/>
        <v>26</v>
      </c>
      <c r="F27" s="65">
        <f>VLOOKUP($A27,'Return Data'!$B$7:$R$2843,10,0)</f>
        <v>2.177</v>
      </c>
      <c r="G27" s="66">
        <f t="shared" si="1"/>
        <v>25</v>
      </c>
      <c r="H27" s="65">
        <f>VLOOKUP($A27,'Return Data'!$B$7:$R$2843,11,0)</f>
        <v>0.52370000000000005</v>
      </c>
      <c r="I27" s="66">
        <f t="shared" si="2"/>
        <v>25</v>
      </c>
      <c r="J27" s="65">
        <f>VLOOKUP($A27,'Return Data'!$B$7:$R$2843,12,0)</f>
        <v>2.9498000000000002</v>
      </c>
      <c r="K27" s="66">
        <f t="shared" si="3"/>
        <v>19</v>
      </c>
      <c r="L27" s="65">
        <f>VLOOKUP($A27,'Return Data'!$B$7:$R$2843,13,0)</f>
        <v>2.6551999999999998</v>
      </c>
      <c r="M27" s="66">
        <f t="shared" si="5"/>
        <v>21</v>
      </c>
      <c r="N27" s="65">
        <f>VLOOKUP($A27,'Return Data'!$B$7:$R$2843,17,0)</f>
        <v>6.4267000000000003</v>
      </c>
      <c r="O27" s="66">
        <f t="shared" si="8"/>
        <v>15</v>
      </c>
      <c r="P27" s="65">
        <f>VLOOKUP($A27,'Return Data'!$B$7:$R$2843,14,0)</f>
        <v>8.6594999999999995</v>
      </c>
      <c r="Q27" s="66">
        <f t="shared" si="9"/>
        <v>10</v>
      </c>
      <c r="R27" s="65">
        <f>VLOOKUP($A27,'Return Data'!$B$7:$R$2843,16,0)</f>
        <v>8.4237000000000002</v>
      </c>
      <c r="S27" s="67">
        <f t="shared" si="4"/>
        <v>14</v>
      </c>
    </row>
    <row r="28" spans="1:19" x14ac:dyDescent="0.3">
      <c r="A28" s="82" t="s">
        <v>74</v>
      </c>
      <c r="B28" s="64">
        <f>VLOOKUP($A28,'Return Data'!$B$7:$R$2843,3,0)</f>
        <v>44393</v>
      </c>
      <c r="C28" s="65">
        <f>VLOOKUP($A28,'Return Data'!$B$7:$R$2843,4,0)</f>
        <v>2277.4261999999999</v>
      </c>
      <c r="D28" s="65">
        <f>VLOOKUP($A28,'Return Data'!$B$7:$R$2843,9,0)</f>
        <v>1.0585</v>
      </c>
      <c r="E28" s="66">
        <f t="shared" si="0"/>
        <v>19</v>
      </c>
      <c r="F28" s="65">
        <f>VLOOKUP($A28,'Return Data'!$B$7:$R$2843,10,0)</f>
        <v>5.2953999999999999</v>
      </c>
      <c r="G28" s="66">
        <f t="shared" si="1"/>
        <v>13</v>
      </c>
      <c r="H28" s="65">
        <f>VLOOKUP($A28,'Return Data'!$B$7:$R$2843,11,0)</f>
        <v>3.4148000000000001</v>
      </c>
      <c r="I28" s="66">
        <f t="shared" si="2"/>
        <v>11</v>
      </c>
      <c r="J28" s="65">
        <f>VLOOKUP($A28,'Return Data'!$B$7:$R$2843,12,0)</f>
        <v>4.0027999999999997</v>
      </c>
      <c r="K28" s="66">
        <f t="shared" si="3"/>
        <v>12</v>
      </c>
      <c r="L28" s="65">
        <f>VLOOKUP($A28,'Return Data'!$B$7:$R$2843,13,0)</f>
        <v>4.0787000000000004</v>
      </c>
      <c r="M28" s="66">
        <f t="shared" si="5"/>
        <v>12</v>
      </c>
      <c r="N28" s="65">
        <f>VLOOKUP($A28,'Return Data'!$B$7:$R$2843,17,0)</f>
        <v>6.9804000000000004</v>
      </c>
      <c r="O28" s="66">
        <f t="shared" si="8"/>
        <v>12</v>
      </c>
      <c r="P28" s="65">
        <f>VLOOKUP($A28,'Return Data'!$B$7:$R$2843,14,0)</f>
        <v>9.4155999999999995</v>
      </c>
      <c r="Q28" s="66">
        <f t="shared" si="9"/>
        <v>8</v>
      </c>
      <c r="R28" s="65">
        <f>VLOOKUP($A28,'Return Data'!$B$7:$R$2843,16,0)</f>
        <v>8.9577000000000009</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44393</v>
      </c>
      <c r="C30" s="65">
        <f>VLOOKUP($A30,'Return Data'!$B$7:$R$2843,4,0)</f>
        <v>16.543399999999998</v>
      </c>
      <c r="D30" s="65">
        <f>VLOOKUP($A30,'Return Data'!$B$7:$R$2843,9,0)</f>
        <v>0.55920000000000003</v>
      </c>
      <c r="E30" s="66">
        <f t="shared" si="0"/>
        <v>20</v>
      </c>
      <c r="F30" s="65">
        <f>VLOOKUP($A30,'Return Data'!$B$7:$R$2843,10,0)</f>
        <v>3.5565000000000002</v>
      </c>
      <c r="G30" s="66">
        <f t="shared" si="1"/>
        <v>22</v>
      </c>
      <c r="H30" s="65">
        <f>VLOOKUP($A30,'Return Data'!$B$7:$R$2843,11,0)</f>
        <v>2.8188</v>
      </c>
      <c r="I30" s="66">
        <f t="shared" si="2"/>
        <v>13</v>
      </c>
      <c r="J30" s="65">
        <f>VLOOKUP($A30,'Return Data'!$B$7:$R$2843,12,0)</f>
        <v>3.3433999999999999</v>
      </c>
      <c r="K30" s="66">
        <f t="shared" si="3"/>
        <v>15</v>
      </c>
      <c r="L30" s="65">
        <f>VLOOKUP($A30,'Return Data'!$B$7:$R$2843,13,0)</f>
        <v>4.0805999999999996</v>
      </c>
      <c r="M30" s="66">
        <f t="shared" si="5"/>
        <v>11</v>
      </c>
      <c r="N30" s="65">
        <f>VLOOKUP($A30,'Return Data'!$B$7:$R$2843,17,0)</f>
        <v>6.8</v>
      </c>
      <c r="O30" s="66">
        <f t="shared" si="8"/>
        <v>14</v>
      </c>
      <c r="P30" s="65">
        <f>VLOOKUP($A30,'Return Data'!$B$7:$R$2843,14,0)</f>
        <v>8.5197000000000003</v>
      </c>
      <c r="Q30" s="66">
        <f t="shared" si="9"/>
        <v>12</v>
      </c>
      <c r="R30" s="65">
        <f>VLOOKUP($A30,'Return Data'!$B$7:$R$2843,16,0)</f>
        <v>8.5090000000000003</v>
      </c>
      <c r="S30" s="67">
        <f t="shared" si="4"/>
        <v>12</v>
      </c>
    </row>
    <row r="31" spans="1:19" x14ac:dyDescent="0.3">
      <c r="A31" s="82" t="s">
        <v>78</v>
      </c>
      <c r="B31" s="64">
        <f>VLOOKUP($A31,'Return Data'!$B$7:$R$2843,3,0)</f>
        <v>44393</v>
      </c>
      <c r="C31" s="65">
        <f>VLOOKUP($A31,'Return Data'!$B$7:$R$2843,4,0)</f>
        <v>29.5444</v>
      </c>
      <c r="D31" s="65">
        <f>VLOOKUP($A31,'Return Data'!$B$7:$R$2843,9,0)</f>
        <v>2.7818999999999998</v>
      </c>
      <c r="E31" s="66">
        <f t="shared" si="0"/>
        <v>11</v>
      </c>
      <c r="F31" s="65">
        <f>VLOOKUP($A31,'Return Data'!$B$7:$R$2843,10,0)</f>
        <v>3.4727000000000001</v>
      </c>
      <c r="G31" s="66">
        <f t="shared" si="1"/>
        <v>23</v>
      </c>
      <c r="H31" s="65">
        <f>VLOOKUP($A31,'Return Data'!$B$7:$R$2843,11,0)</f>
        <v>2.5280999999999998</v>
      </c>
      <c r="I31" s="66">
        <f t="shared" si="2"/>
        <v>14</v>
      </c>
      <c r="J31" s="65">
        <f>VLOOKUP($A31,'Return Data'!$B$7:$R$2843,12,0)</f>
        <v>3.2450999999999999</v>
      </c>
      <c r="K31" s="66">
        <f t="shared" si="3"/>
        <v>17</v>
      </c>
      <c r="L31" s="65">
        <f>VLOOKUP($A31,'Return Data'!$B$7:$R$2843,13,0)</f>
        <v>3.0703999999999998</v>
      </c>
      <c r="M31" s="66">
        <f t="shared" si="5"/>
        <v>17</v>
      </c>
      <c r="N31" s="65">
        <f>VLOOKUP($A31,'Return Data'!$B$7:$R$2843,17,0)</f>
        <v>7.1283000000000003</v>
      </c>
      <c r="O31" s="66">
        <f t="shared" si="8"/>
        <v>10</v>
      </c>
      <c r="P31" s="65">
        <f>VLOOKUP($A31,'Return Data'!$B$7:$R$2843,14,0)</f>
        <v>9.9451999999999998</v>
      </c>
      <c r="Q31" s="66">
        <f t="shared" si="9"/>
        <v>6</v>
      </c>
      <c r="R31" s="65">
        <f>VLOOKUP($A31,'Return Data'!$B$7:$R$2843,16,0)</f>
        <v>8.8073999999999995</v>
      </c>
      <c r="S31" s="67">
        <f t="shared" si="4"/>
        <v>8</v>
      </c>
    </row>
    <row r="32" spans="1:19" x14ac:dyDescent="0.3">
      <c r="A32" s="82" t="s">
        <v>79</v>
      </c>
      <c r="B32" s="64">
        <f>VLOOKUP($A32,'Return Data'!$B$7:$R$2843,3,0)</f>
        <v>44393</v>
      </c>
      <c r="C32" s="65">
        <f>VLOOKUP($A32,'Return Data'!$B$7:$R$2843,4,0)</f>
        <v>35.721600000000002</v>
      </c>
      <c r="D32" s="65">
        <f>VLOOKUP($A32,'Return Data'!$B$7:$R$2843,9,0)</f>
        <v>5.8281999999999998</v>
      </c>
      <c r="E32" s="66">
        <f t="shared" si="0"/>
        <v>4</v>
      </c>
      <c r="F32" s="65">
        <f>VLOOKUP($A32,'Return Data'!$B$7:$R$2843,10,0)</f>
        <v>7.7077</v>
      </c>
      <c r="G32" s="66">
        <f t="shared" si="1"/>
        <v>4</v>
      </c>
      <c r="H32" s="65">
        <f>VLOOKUP($A32,'Return Data'!$B$7:$R$2843,11,0)</f>
        <v>5.3388999999999998</v>
      </c>
      <c r="I32" s="66">
        <f t="shared" si="2"/>
        <v>5</v>
      </c>
      <c r="J32" s="65">
        <f>VLOOKUP($A32,'Return Data'!$B$7:$R$2843,12,0)</f>
        <v>5.6871999999999998</v>
      </c>
      <c r="K32" s="66">
        <f t="shared" si="3"/>
        <v>8</v>
      </c>
      <c r="L32" s="65">
        <f>VLOOKUP($A32,'Return Data'!$B$7:$R$2843,13,0)</f>
        <v>5.0719000000000003</v>
      </c>
      <c r="M32" s="66">
        <f t="shared" si="5"/>
        <v>8</v>
      </c>
      <c r="N32" s="65">
        <f>VLOOKUP($A32,'Return Data'!$B$7:$R$2843,17,0)</f>
        <v>7.6787000000000001</v>
      </c>
      <c r="O32" s="66">
        <f t="shared" si="8"/>
        <v>7</v>
      </c>
      <c r="P32" s="65">
        <f>VLOOKUP($A32,'Return Data'!$B$7:$R$2843,14,0)</f>
        <v>8.4840999999999998</v>
      </c>
      <c r="Q32" s="66">
        <f t="shared" si="9"/>
        <v>13</v>
      </c>
      <c r="R32" s="65">
        <f>VLOOKUP($A32,'Return Data'!$B$7:$R$2843,16,0)</f>
        <v>9.1719000000000008</v>
      </c>
      <c r="S32" s="67">
        <f t="shared" si="4"/>
        <v>5</v>
      </c>
    </row>
    <row r="33" spans="1:19" x14ac:dyDescent="0.3">
      <c r="A33" s="82" t="s">
        <v>80</v>
      </c>
      <c r="B33" s="64">
        <f>VLOOKUP($A33,'Return Data'!$B$7:$R$2843,3,0)</f>
        <v>44393</v>
      </c>
      <c r="C33" s="65">
        <f>VLOOKUP($A33,'Return Data'!$B$7:$R$2843,4,0)</f>
        <v>19.846599999999999</v>
      </c>
      <c r="D33" s="65">
        <f>VLOOKUP($A33,'Return Data'!$B$7:$R$2843,9,0)</f>
        <v>-1.0841000000000001</v>
      </c>
      <c r="E33" s="66">
        <f t="shared" si="0"/>
        <v>23</v>
      </c>
      <c r="F33" s="65">
        <f>VLOOKUP($A33,'Return Data'!$B$7:$R$2843,10,0)</f>
        <v>4.4463999999999997</v>
      </c>
      <c r="G33" s="66">
        <f t="shared" si="1"/>
        <v>19</v>
      </c>
      <c r="H33" s="65">
        <f>VLOOKUP($A33,'Return Data'!$B$7:$R$2843,11,0)</f>
        <v>1.0891</v>
      </c>
      <c r="I33" s="66">
        <f t="shared" si="2"/>
        <v>24</v>
      </c>
      <c r="J33" s="65">
        <f>VLOOKUP($A33,'Return Data'!$B$7:$R$2843,12,0)</f>
        <v>2.0284</v>
      </c>
      <c r="K33" s="66">
        <f t="shared" si="3"/>
        <v>25</v>
      </c>
      <c r="L33" s="65">
        <f>VLOOKUP($A33,'Return Data'!$B$7:$R$2843,13,0)</f>
        <v>2.1924999999999999</v>
      </c>
      <c r="M33" s="66">
        <f t="shared" si="5"/>
        <v>24</v>
      </c>
      <c r="N33" s="65">
        <f>VLOOKUP($A33,'Return Data'!$B$7:$R$2843,17,0)</f>
        <v>6.3849999999999998</v>
      </c>
      <c r="O33" s="66">
        <f t="shared" si="8"/>
        <v>16</v>
      </c>
      <c r="P33" s="65">
        <f>VLOOKUP($A33,'Return Data'!$B$7:$R$2843,14,0)</f>
        <v>8.4442000000000004</v>
      </c>
      <c r="Q33" s="66">
        <f t="shared" si="9"/>
        <v>14</v>
      </c>
      <c r="R33" s="65">
        <f>VLOOKUP($A33,'Return Data'!$B$7:$R$2843,16,0)</f>
        <v>7.3493000000000004</v>
      </c>
      <c r="S33" s="67">
        <f t="shared" si="4"/>
        <v>23</v>
      </c>
    </row>
    <row r="34" spans="1:19" x14ac:dyDescent="0.3">
      <c r="A34" s="82" t="s">
        <v>363</v>
      </c>
      <c r="B34" s="64">
        <f>VLOOKUP($A34,'Return Data'!$B$7:$R$2843,3,0)</f>
        <v>44393</v>
      </c>
      <c r="C34" s="65">
        <f>VLOOKUP($A34,'Return Data'!$B$7:$R$2843,4,0)</f>
        <v>0.32340000000000002</v>
      </c>
      <c r="D34" s="65">
        <f>VLOOKUP($A34,'Return Data'!$B$7:$R$2843,9,0)</f>
        <v>11.008800000000001</v>
      </c>
      <c r="E34" s="66">
        <f t="shared" si="0"/>
        <v>2</v>
      </c>
      <c r="F34" s="65">
        <f>VLOOKUP($A34,'Return Data'!$B$7:$R$2843,10,0)</f>
        <v>11.2195</v>
      </c>
      <c r="G34" s="66">
        <f t="shared" si="1"/>
        <v>2</v>
      </c>
      <c r="H34" s="65">
        <f>VLOOKUP($A34,'Return Data'!$B$7:$R$2843,11,0)</f>
        <v>-39.9709</v>
      </c>
      <c r="I34" s="66">
        <f t="shared" si="2"/>
        <v>27</v>
      </c>
      <c r="J34" s="65"/>
      <c r="K34" s="66"/>
      <c r="L34" s="65"/>
      <c r="M34" s="66"/>
      <c r="N34" s="65"/>
      <c r="O34" s="66"/>
      <c r="P34" s="65"/>
      <c r="Q34" s="66"/>
      <c r="R34" s="65">
        <f>VLOOKUP($A34,'Return Data'!$B$7:$R$2843,16,0)</f>
        <v>-9.7211999999999996</v>
      </c>
      <c r="S34" s="67">
        <f t="shared" si="4"/>
        <v>26</v>
      </c>
    </row>
    <row r="35" spans="1:19" x14ac:dyDescent="0.3">
      <c r="A35" s="82" t="s">
        <v>81</v>
      </c>
      <c r="B35" s="64">
        <f>VLOOKUP($A35,'Return Data'!$B$7:$R$2843,3,0)</f>
        <v>44393</v>
      </c>
      <c r="C35" s="65">
        <f>VLOOKUP($A35,'Return Data'!$B$7:$R$2843,4,0)</f>
        <v>22.366</v>
      </c>
      <c r="D35" s="65">
        <f>VLOOKUP($A35,'Return Data'!$B$7:$R$2843,9,0)</f>
        <v>1.4651000000000001</v>
      </c>
      <c r="E35" s="66">
        <f t="shared" si="0"/>
        <v>16</v>
      </c>
      <c r="F35" s="65">
        <f>VLOOKUP($A35,'Return Data'!$B$7:$R$2843,10,0)</f>
        <v>3.3508</v>
      </c>
      <c r="G35" s="66">
        <f t="shared" si="1"/>
        <v>24</v>
      </c>
      <c r="H35" s="65">
        <f>VLOOKUP($A35,'Return Data'!$B$7:$R$2843,11,0)</f>
        <v>1.7739</v>
      </c>
      <c r="I35" s="66">
        <f t="shared" si="2"/>
        <v>18</v>
      </c>
      <c r="J35" s="65">
        <f>VLOOKUP($A35,'Return Data'!$B$7:$R$2843,12,0)</f>
        <v>2.4582000000000002</v>
      </c>
      <c r="K35" s="66">
        <f>RANK(J35,J$8:J$35,0)</f>
        <v>23</v>
      </c>
      <c r="L35" s="65">
        <f>VLOOKUP($A35,'Return Data'!$B$7:$R$2843,13,0)</f>
        <v>2.004</v>
      </c>
      <c r="M35" s="66">
        <f>RANK(L35,L$8:L$35,0)</f>
        <v>25</v>
      </c>
      <c r="N35" s="65">
        <f>VLOOKUP($A35,'Return Data'!$B$7:$R$2843,17,0)</f>
        <v>3.7989000000000002</v>
      </c>
      <c r="O35" s="66">
        <f>RANK(N35,N$8:N$35,0)</f>
        <v>23</v>
      </c>
      <c r="P35" s="65">
        <f>VLOOKUP($A35,'Return Data'!$B$7:$R$2843,14,0)</f>
        <v>2.4089</v>
      </c>
      <c r="Q35" s="66">
        <f>RANK(P35,P$8:P$35,0)</f>
        <v>24</v>
      </c>
      <c r="R35" s="65">
        <f>VLOOKUP($A35,'Return Data'!$B$7:$R$2843,16,0)</f>
        <v>7.0195999999999996</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3.7955370370370369</v>
      </c>
      <c r="E37" s="88"/>
      <c r="F37" s="89">
        <f>AVERAGE(F8:F35)</f>
        <v>6.0468148148148151</v>
      </c>
      <c r="G37" s="88"/>
      <c r="H37" s="89">
        <f>AVERAGE(H8:H35)</f>
        <v>1.8035111111111111</v>
      </c>
      <c r="I37" s="88"/>
      <c r="J37" s="89">
        <f>AVERAGE(J8:J35)</f>
        <v>4.4641307692307688</v>
      </c>
      <c r="K37" s="88"/>
      <c r="L37" s="89">
        <f>AVERAGE(L8:L35)</f>
        <v>4.3213759999999999</v>
      </c>
      <c r="M37" s="88"/>
      <c r="N37" s="89">
        <f>AVERAGE(N8:N35)</f>
        <v>6.8556624999999984</v>
      </c>
      <c r="O37" s="88"/>
      <c r="P37" s="89">
        <f>AVERAGE(P8:P35)</f>
        <v>8.2201958333333334</v>
      </c>
      <c r="Q37" s="88"/>
      <c r="R37" s="89">
        <f>AVERAGE(R8:R35)</f>
        <v>6.8545814814814818</v>
      </c>
      <c r="S37" s="90"/>
    </row>
    <row r="38" spans="1:19" x14ac:dyDescent="0.3">
      <c r="A38" s="87" t="s">
        <v>28</v>
      </c>
      <c r="B38" s="88"/>
      <c r="C38" s="88"/>
      <c r="D38" s="89">
        <f>MIN(D8:D35)</f>
        <v>-19.920999999999999</v>
      </c>
      <c r="E38" s="88"/>
      <c r="F38" s="89">
        <f>MIN(F8:F35)</f>
        <v>0</v>
      </c>
      <c r="G38" s="88"/>
      <c r="H38" s="89">
        <f>MIN(H8:H35)</f>
        <v>-39.9709</v>
      </c>
      <c r="I38" s="88"/>
      <c r="J38" s="89">
        <f>MIN(J8:J35)</f>
        <v>0</v>
      </c>
      <c r="K38" s="88"/>
      <c r="L38" s="89">
        <f>MIN(L8:L35)</f>
        <v>2.004</v>
      </c>
      <c r="M38" s="88"/>
      <c r="N38" s="89">
        <f>MIN(N8:N35)</f>
        <v>3.2658</v>
      </c>
      <c r="O38" s="88"/>
      <c r="P38" s="89">
        <f>MIN(P8:P35)</f>
        <v>2.4089</v>
      </c>
      <c r="Q38" s="88"/>
      <c r="R38" s="89">
        <f>MIN(R8:R35)</f>
        <v>-15.3583</v>
      </c>
      <c r="S38" s="90"/>
    </row>
    <row r="39" spans="1:19" ht="15" thickBot="1" x14ac:dyDescent="0.35">
      <c r="A39" s="91" t="s">
        <v>29</v>
      </c>
      <c r="B39" s="92"/>
      <c r="C39" s="92"/>
      <c r="D39" s="93">
        <f>MAX(D8:D35)</f>
        <v>71.425200000000004</v>
      </c>
      <c r="E39" s="92"/>
      <c r="F39" s="93">
        <f>MAX(F8:F35)</f>
        <v>27.116599999999998</v>
      </c>
      <c r="G39" s="92"/>
      <c r="H39" s="93">
        <f>MAX(H8:H35)</f>
        <v>12.949199999999999</v>
      </c>
      <c r="I39" s="92"/>
      <c r="J39" s="93">
        <f>MAX(J8:J35)</f>
        <v>12.436500000000001</v>
      </c>
      <c r="K39" s="92"/>
      <c r="L39" s="93">
        <f>MAX(L8:L35)</f>
        <v>9.5783000000000005</v>
      </c>
      <c r="M39" s="92"/>
      <c r="N39" s="93">
        <f>MAX(N8:N35)</f>
        <v>9.7568000000000001</v>
      </c>
      <c r="O39" s="92"/>
      <c r="P39" s="93">
        <f>MAX(P8:P35)</f>
        <v>10.713900000000001</v>
      </c>
      <c r="Q39" s="92"/>
      <c r="R39" s="93">
        <f>MAX(R8:R35)</f>
        <v>10.6937</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44393</v>
      </c>
      <c r="C8" s="65">
        <f>VLOOKUP($A8,'Return Data'!$B$7:$R$2843,4,0)</f>
        <v>24.327999999999999</v>
      </c>
      <c r="D8" s="65">
        <f>VLOOKUP($A8,'Return Data'!$B$7:$R$2843,9,0)</f>
        <v>3.9687999999999999</v>
      </c>
      <c r="E8" s="66">
        <f t="shared" ref="E8:E39" si="0">RANK(D8,D$8:D$39,0)</f>
        <v>10</v>
      </c>
      <c r="F8" s="65">
        <f>VLOOKUP($A8,'Return Data'!$B$7:$R$2843,10,0)</f>
        <v>6.5228000000000002</v>
      </c>
      <c r="G8" s="66">
        <f t="shared" ref="G8:G39" si="1">RANK(F8,F$8:F$39,0)</f>
        <v>10</v>
      </c>
      <c r="H8" s="65">
        <f>VLOOKUP($A8,'Return Data'!$B$7:$R$2843,11,0)</f>
        <v>5.3932000000000002</v>
      </c>
      <c r="I8" s="66">
        <f t="shared" ref="I8:I39" si="2">RANK(H8,H$8:H$39,0)</f>
        <v>7</v>
      </c>
      <c r="J8" s="65">
        <f>VLOOKUP($A8,'Return Data'!$B$7:$R$2843,12,0)</f>
        <v>5.1664000000000003</v>
      </c>
      <c r="K8" s="66">
        <f t="shared" ref="K8:K37" si="3">RANK(J8,J$8:J$39,0)</f>
        <v>9</v>
      </c>
      <c r="L8" s="65">
        <f>VLOOKUP($A8,'Return Data'!$B$7:$R$2843,13,0)</f>
        <v>5.7954999999999997</v>
      </c>
      <c r="M8" s="66">
        <f>RANK(L8,L$8:L$39,0)</f>
        <v>7</v>
      </c>
      <c r="N8" s="65">
        <f>VLOOKUP($A8,'Return Data'!$B$7:$R$2843,17,0)</f>
        <v>3.2341000000000002</v>
      </c>
      <c r="O8" s="66">
        <f>RANK(N8,N$8:N$39,0)</f>
        <v>25</v>
      </c>
      <c r="P8" s="65">
        <f>VLOOKUP($A8,'Return Data'!$B$7:$R$2843,14,0)</f>
        <v>5.3457999999999997</v>
      </c>
      <c r="Q8" s="66">
        <f>RANK(P8,P$8:P$39,0)</f>
        <v>24</v>
      </c>
      <c r="R8" s="65">
        <f>VLOOKUP($A8,'Return Data'!$B$7:$R$2843,16,0)</f>
        <v>7.5086000000000004</v>
      </c>
      <c r="S8" s="67">
        <f t="shared" ref="S8:S39" si="4">RANK(R8,R$8:R$39,0)</f>
        <v>14</v>
      </c>
    </row>
    <row r="9" spans="1:19" x14ac:dyDescent="0.3">
      <c r="A9" s="82" t="s">
        <v>83</v>
      </c>
      <c r="B9" s="64">
        <f>VLOOKUP($A9,'Return Data'!$B$7:$R$2843,3,0)</f>
        <v>44393</v>
      </c>
      <c r="C9" s="65">
        <f>VLOOKUP($A9,'Return Data'!$B$7:$R$2843,4,0)</f>
        <v>35.174199999999999</v>
      </c>
      <c r="D9" s="65">
        <f>VLOOKUP($A9,'Return Data'!$B$7:$R$2843,9,0)</f>
        <v>3.97</v>
      </c>
      <c r="E9" s="66">
        <f t="shared" si="0"/>
        <v>9</v>
      </c>
      <c r="F9" s="65">
        <f>VLOOKUP($A9,'Return Data'!$B$7:$R$2843,10,0)</f>
        <v>6.5255999999999998</v>
      </c>
      <c r="G9" s="66">
        <f t="shared" si="1"/>
        <v>9</v>
      </c>
      <c r="H9" s="65">
        <f>VLOOKUP($A9,'Return Data'!$B$7:$R$2843,11,0)</f>
        <v>5.4001999999999999</v>
      </c>
      <c r="I9" s="66">
        <f t="shared" si="2"/>
        <v>6</v>
      </c>
      <c r="J9" s="65">
        <f>VLOOKUP($A9,'Return Data'!$B$7:$R$2843,12,0)</f>
        <v>5.1768999999999998</v>
      </c>
      <c r="K9" s="66">
        <f t="shared" si="3"/>
        <v>8</v>
      </c>
      <c r="L9" s="65">
        <f>VLOOKUP($A9,'Return Data'!$B$7:$R$2843,13,0)</f>
        <v>5.8055000000000003</v>
      </c>
      <c r="M9" s="66">
        <f>RANK(L9,L$8:L$39,0)</f>
        <v>6</v>
      </c>
      <c r="N9" s="65">
        <f>VLOOKUP($A9,'Return Data'!$B$7:$R$2843,17,0)</f>
        <v>3.2412999999999998</v>
      </c>
      <c r="O9" s="66">
        <f>RANK(N9,N$8:N$39,0)</f>
        <v>24</v>
      </c>
      <c r="P9" s="65">
        <f>VLOOKUP($A9,'Return Data'!$B$7:$R$2843,14,0)</f>
        <v>5.3510999999999997</v>
      </c>
      <c r="Q9" s="66">
        <f>RANK(P9,P$8:P$39,0)</f>
        <v>23</v>
      </c>
      <c r="R9" s="65">
        <f>VLOOKUP($A9,'Return Data'!$B$7:$R$2843,16,0)</f>
        <v>7.7686000000000002</v>
      </c>
      <c r="S9" s="67">
        <f t="shared" si="4"/>
        <v>13</v>
      </c>
    </row>
    <row r="10" spans="1:19" x14ac:dyDescent="0.3">
      <c r="A10" s="82" t="s">
        <v>84</v>
      </c>
      <c r="B10" s="64">
        <f>VLOOKUP($A10,'Return Data'!$B$7:$R$2843,3,0)</f>
        <v>44393</v>
      </c>
      <c r="C10" s="65">
        <f>VLOOKUP($A10,'Return Data'!$B$7:$R$2843,4,0)</f>
        <v>0.96740000000000004</v>
      </c>
      <c r="D10" s="65">
        <f>VLOOKUP($A10,'Return Data'!$B$7:$R$2843,9,0)</f>
        <v>0</v>
      </c>
      <c r="E10" s="66">
        <f t="shared" si="0"/>
        <v>23</v>
      </c>
      <c r="F10" s="65">
        <f>VLOOKUP($A10,'Return Data'!$B$7:$R$2843,10,0)</f>
        <v>0</v>
      </c>
      <c r="G10" s="66">
        <f t="shared" si="1"/>
        <v>30</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-15.354900000000001</v>
      </c>
      <c r="S10" s="67">
        <f t="shared" si="4"/>
        <v>30</v>
      </c>
    </row>
    <row r="11" spans="1:19" x14ac:dyDescent="0.3">
      <c r="A11" s="82" t="s">
        <v>85</v>
      </c>
      <c r="B11" s="64">
        <f>VLOOKUP($A11,'Return Data'!$B$7:$R$2843,3,0)</f>
        <v>44393</v>
      </c>
      <c r="C11" s="65">
        <f>VLOOKUP($A11,'Return Data'!$B$7:$R$2843,4,0)</f>
        <v>1.3985000000000001</v>
      </c>
      <c r="D11" s="65">
        <f>VLOOKUP($A11,'Return Data'!$B$7:$R$2843,9,0)</f>
        <v>0</v>
      </c>
      <c r="E11" s="66">
        <f t="shared" si="0"/>
        <v>23</v>
      </c>
      <c r="F11" s="65">
        <f>VLOOKUP($A11,'Return Data'!$B$7:$R$2843,10,0)</f>
        <v>0</v>
      </c>
      <c r="G11" s="66">
        <f t="shared" si="1"/>
        <v>30</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-15.356400000000001</v>
      </c>
      <c r="S11" s="67">
        <f t="shared" si="4"/>
        <v>31</v>
      </c>
    </row>
    <row r="12" spans="1:19" x14ac:dyDescent="0.3">
      <c r="A12" s="82" t="s">
        <v>86</v>
      </c>
      <c r="B12" s="64">
        <f>VLOOKUP($A12,'Return Data'!$B$7:$R$2843,3,0)</f>
        <v>44393</v>
      </c>
      <c r="C12" s="65">
        <f>VLOOKUP($A12,'Return Data'!$B$7:$R$2843,4,0)</f>
        <v>23.336200000000002</v>
      </c>
      <c r="D12" s="65">
        <f>VLOOKUP($A12,'Return Data'!$B$7:$R$2843,9,0)</f>
        <v>-3.5920000000000001</v>
      </c>
      <c r="E12" s="66">
        <f t="shared" si="0"/>
        <v>28</v>
      </c>
      <c r="F12" s="65">
        <f>VLOOKUP($A12,'Return Data'!$B$7:$R$2843,10,0)</f>
        <v>4.7706999999999997</v>
      </c>
      <c r="G12" s="66">
        <f t="shared" si="1"/>
        <v>15</v>
      </c>
      <c r="H12" s="65">
        <f>VLOOKUP($A12,'Return Data'!$B$7:$R$2843,11,0)</f>
        <v>2.7212000000000001</v>
      </c>
      <c r="I12" s="66">
        <f t="shared" si="2"/>
        <v>13</v>
      </c>
      <c r="J12" s="65">
        <f>VLOOKUP($A12,'Return Data'!$B$7:$R$2843,12,0)</f>
        <v>3.5705</v>
      </c>
      <c r="K12" s="66">
        <f t="shared" si="3"/>
        <v>13</v>
      </c>
      <c r="L12" s="65">
        <f>VLOOKUP($A12,'Return Data'!$B$7:$R$2843,13,0)</f>
        <v>3.2406000000000001</v>
      </c>
      <c r="M12" s="66">
        <f t="shared" ref="M12:M37" si="5">RANK(L12,L$8:L$39,0)</f>
        <v>15</v>
      </c>
      <c r="N12" s="65">
        <f>VLOOKUP($A12,'Return Data'!$B$7:$R$2843,17,0)</f>
        <v>8.1286000000000005</v>
      </c>
      <c r="O12" s="66">
        <f t="shared" ref="O12:O25" si="6">RANK(N12,N$8:N$39,0)</f>
        <v>6</v>
      </c>
      <c r="P12" s="65">
        <f>VLOOKUP($A12,'Return Data'!$B$7:$R$2843,14,0)</f>
        <v>9.7058</v>
      </c>
      <c r="Q12" s="66">
        <f t="shared" ref="Q12:Q25" si="7">RANK(P12,P$8:P$39,0)</f>
        <v>2</v>
      </c>
      <c r="R12" s="65">
        <f>VLOOKUP($A12,'Return Data'!$B$7:$R$2843,16,0)</f>
        <v>8.6387</v>
      </c>
      <c r="S12" s="67">
        <f t="shared" si="4"/>
        <v>2</v>
      </c>
    </row>
    <row r="13" spans="1:19" x14ac:dyDescent="0.3">
      <c r="A13" s="82" t="s">
        <v>87</v>
      </c>
      <c r="B13" s="64">
        <f>VLOOKUP($A13,'Return Data'!$B$7:$R$2843,3,0)</f>
        <v>44393</v>
      </c>
      <c r="C13" s="65">
        <f>VLOOKUP($A13,'Return Data'!$B$7:$R$2843,4,0)</f>
        <v>18.528099999999998</v>
      </c>
      <c r="D13" s="65">
        <f>VLOOKUP($A13,'Return Data'!$B$7:$R$2843,9,0)</f>
        <v>2.2170000000000001</v>
      </c>
      <c r="E13" s="66">
        <f t="shared" si="0"/>
        <v>14</v>
      </c>
      <c r="F13" s="65">
        <f>VLOOKUP($A13,'Return Data'!$B$7:$R$2843,10,0)</f>
        <v>5.2859999999999996</v>
      </c>
      <c r="G13" s="66">
        <f t="shared" si="1"/>
        <v>13</v>
      </c>
      <c r="H13" s="65">
        <f>VLOOKUP($A13,'Return Data'!$B$7:$R$2843,11,0)</f>
        <v>1.4654</v>
      </c>
      <c r="I13" s="66">
        <f t="shared" si="2"/>
        <v>18</v>
      </c>
      <c r="J13" s="65">
        <f>VLOOKUP($A13,'Return Data'!$B$7:$R$2843,12,0)</f>
        <v>6.4261999999999997</v>
      </c>
      <c r="K13" s="66">
        <f t="shared" si="3"/>
        <v>6</v>
      </c>
      <c r="L13" s="65">
        <f>VLOOKUP($A13,'Return Data'!$B$7:$R$2843,13,0)</f>
        <v>5.3396999999999997</v>
      </c>
      <c r="M13" s="66">
        <f t="shared" si="5"/>
        <v>9</v>
      </c>
      <c r="N13" s="65">
        <f>VLOOKUP($A13,'Return Data'!$B$7:$R$2843,17,0)</f>
        <v>5.9016000000000002</v>
      </c>
      <c r="O13" s="66">
        <f t="shared" si="6"/>
        <v>18</v>
      </c>
      <c r="P13" s="65">
        <f>VLOOKUP($A13,'Return Data'!$B$7:$R$2843,14,0)</f>
        <v>4.1208999999999998</v>
      </c>
      <c r="Q13" s="66">
        <f t="shared" si="7"/>
        <v>26</v>
      </c>
      <c r="R13" s="65">
        <f>VLOOKUP($A13,'Return Data'!$B$7:$R$2843,16,0)</f>
        <v>7.0525000000000002</v>
      </c>
      <c r="S13" s="67">
        <f t="shared" si="4"/>
        <v>18</v>
      </c>
    </row>
    <row r="14" spans="1:19" x14ac:dyDescent="0.3">
      <c r="A14" s="82" t="s">
        <v>88</v>
      </c>
      <c r="B14" s="64">
        <f>VLOOKUP($A14,'Return Data'!$B$7:$R$2843,3,0)</f>
        <v>44393</v>
      </c>
      <c r="C14" s="65">
        <f>VLOOKUP($A14,'Return Data'!$B$7:$R$2843,4,0)</f>
        <v>36.143799999999999</v>
      </c>
      <c r="D14" s="65">
        <f>VLOOKUP($A14,'Return Data'!$B$7:$R$2843,9,0)</f>
        <v>-3.7852000000000001</v>
      </c>
      <c r="E14" s="66">
        <f t="shared" si="0"/>
        <v>29</v>
      </c>
      <c r="F14" s="65">
        <f>VLOOKUP($A14,'Return Data'!$B$7:$R$2843,10,0)</f>
        <v>2.3643000000000001</v>
      </c>
      <c r="G14" s="66">
        <f t="shared" si="1"/>
        <v>27</v>
      </c>
      <c r="H14" s="65">
        <f>VLOOKUP($A14,'Return Data'!$B$7:$R$2843,11,0)</f>
        <v>-0.19239999999999999</v>
      </c>
      <c r="I14" s="66">
        <f t="shared" si="2"/>
        <v>30</v>
      </c>
      <c r="J14" s="65">
        <f>VLOOKUP($A14,'Return Data'!$B$7:$R$2843,12,0)</f>
        <v>1.4182999999999999</v>
      </c>
      <c r="K14" s="66">
        <f t="shared" si="3"/>
        <v>28</v>
      </c>
      <c r="L14" s="65">
        <f>VLOOKUP($A14,'Return Data'!$B$7:$R$2843,13,0)</f>
        <v>1.4893000000000001</v>
      </c>
      <c r="M14" s="66">
        <f t="shared" si="5"/>
        <v>27</v>
      </c>
      <c r="N14" s="65">
        <f>VLOOKUP($A14,'Return Data'!$B$7:$R$2843,17,0)</f>
        <v>4.9968000000000004</v>
      </c>
      <c r="O14" s="66">
        <f t="shared" si="6"/>
        <v>21</v>
      </c>
      <c r="P14" s="65">
        <f>VLOOKUP($A14,'Return Data'!$B$7:$R$2843,14,0)</f>
        <v>6.7278000000000002</v>
      </c>
      <c r="Q14" s="66">
        <f t="shared" si="7"/>
        <v>21</v>
      </c>
      <c r="R14" s="65">
        <f>VLOOKUP($A14,'Return Data'!$B$7:$R$2843,16,0)</f>
        <v>7.9377000000000004</v>
      </c>
      <c r="S14" s="67">
        <f t="shared" si="4"/>
        <v>11</v>
      </c>
    </row>
    <row r="15" spans="1:19" x14ac:dyDescent="0.3">
      <c r="A15" s="82" t="s">
        <v>89</v>
      </c>
      <c r="B15" s="64">
        <f>VLOOKUP($A15,'Return Data'!$B$7:$R$2843,3,0)</f>
        <v>44393</v>
      </c>
      <c r="C15" s="65">
        <f>VLOOKUP($A15,'Return Data'!$B$7:$R$2843,4,0)</f>
        <v>24.0258</v>
      </c>
      <c r="D15" s="65">
        <f>VLOOKUP($A15,'Return Data'!$B$7:$R$2843,9,0)</f>
        <v>0.70430000000000004</v>
      </c>
      <c r="E15" s="66">
        <f t="shared" si="0"/>
        <v>20</v>
      </c>
      <c r="F15" s="65">
        <f>VLOOKUP($A15,'Return Data'!$B$7:$R$2843,10,0)</f>
        <v>2.6551999999999998</v>
      </c>
      <c r="G15" s="66">
        <f t="shared" si="1"/>
        <v>26</v>
      </c>
      <c r="H15" s="65">
        <f>VLOOKUP($A15,'Return Data'!$B$7:$R$2843,11,0)</f>
        <v>0.34949999999999998</v>
      </c>
      <c r="I15" s="66">
        <f t="shared" si="2"/>
        <v>26</v>
      </c>
      <c r="J15" s="65">
        <f>VLOOKUP($A15,'Return Data'!$B$7:$R$2843,12,0)</f>
        <v>1.4683999999999999</v>
      </c>
      <c r="K15" s="66">
        <f t="shared" si="3"/>
        <v>27</v>
      </c>
      <c r="L15" s="65">
        <f>VLOOKUP($A15,'Return Data'!$B$7:$R$2843,13,0)</f>
        <v>1.5178</v>
      </c>
      <c r="M15" s="66">
        <f t="shared" si="5"/>
        <v>26</v>
      </c>
      <c r="N15" s="65">
        <f>VLOOKUP($A15,'Return Data'!$B$7:$R$2843,17,0)</f>
        <v>4.9386999999999999</v>
      </c>
      <c r="O15" s="66">
        <f t="shared" si="6"/>
        <v>23</v>
      </c>
      <c r="P15" s="65">
        <f>VLOOKUP($A15,'Return Data'!$B$7:$R$2843,14,0)</f>
        <v>7.1871999999999998</v>
      </c>
      <c r="Q15" s="66">
        <f t="shared" si="7"/>
        <v>19</v>
      </c>
      <c r="R15" s="65">
        <f>VLOOKUP($A15,'Return Data'!$B$7:$R$2843,16,0)</f>
        <v>7.4874999999999998</v>
      </c>
      <c r="S15" s="67">
        <f t="shared" si="4"/>
        <v>15</v>
      </c>
    </row>
    <row r="16" spans="1:19" x14ac:dyDescent="0.3">
      <c r="A16" s="82" t="s">
        <v>90</v>
      </c>
      <c r="B16" s="64">
        <f>VLOOKUP($A16,'Return Data'!$B$7:$R$2843,3,0)</f>
        <v>44393</v>
      </c>
      <c r="C16" s="65">
        <f>VLOOKUP($A16,'Return Data'!$B$7:$R$2843,4,0)</f>
        <v>2637.2233000000001</v>
      </c>
      <c r="D16" s="65">
        <f>VLOOKUP($A16,'Return Data'!$B$7:$R$2843,9,0)</f>
        <v>0.73340000000000005</v>
      </c>
      <c r="E16" s="66">
        <f t="shared" si="0"/>
        <v>19</v>
      </c>
      <c r="F16" s="65">
        <f>VLOOKUP($A16,'Return Data'!$B$7:$R$2843,10,0)</f>
        <v>4.3356000000000003</v>
      </c>
      <c r="G16" s="66">
        <f t="shared" si="1"/>
        <v>19</v>
      </c>
      <c r="H16" s="65">
        <f>VLOOKUP($A16,'Return Data'!$B$7:$R$2843,11,0)</f>
        <v>0.9647</v>
      </c>
      <c r="I16" s="66">
        <f t="shared" si="2"/>
        <v>22</v>
      </c>
      <c r="J16" s="65">
        <f>VLOOKUP($A16,'Return Data'!$B$7:$R$2843,12,0)</f>
        <v>2.3656999999999999</v>
      </c>
      <c r="K16" s="66">
        <f t="shared" si="3"/>
        <v>21</v>
      </c>
      <c r="L16" s="65">
        <f>VLOOKUP($A16,'Return Data'!$B$7:$R$2843,13,0)</f>
        <v>2.1246999999999998</v>
      </c>
      <c r="M16" s="66">
        <f t="shared" si="5"/>
        <v>22</v>
      </c>
      <c r="N16" s="65">
        <f>VLOOKUP($A16,'Return Data'!$B$7:$R$2843,17,0)</f>
        <v>8.1380999999999997</v>
      </c>
      <c r="O16" s="66">
        <f t="shared" si="6"/>
        <v>5</v>
      </c>
      <c r="P16" s="65">
        <f>VLOOKUP($A16,'Return Data'!$B$7:$R$2843,14,0)</f>
        <v>9.4426000000000005</v>
      </c>
      <c r="Q16" s="66">
        <f t="shared" si="7"/>
        <v>4</v>
      </c>
      <c r="R16" s="65">
        <f>VLOOKUP($A16,'Return Data'!$B$7:$R$2843,16,0)</f>
        <v>7.0690999999999997</v>
      </c>
      <c r="S16" s="67">
        <f t="shared" si="4"/>
        <v>17</v>
      </c>
    </row>
    <row r="17" spans="1:19" x14ac:dyDescent="0.3">
      <c r="A17" s="82" t="s">
        <v>92</v>
      </c>
      <c r="B17" s="64">
        <f>VLOOKUP($A17,'Return Data'!$B$7:$R$2843,3,0)</f>
        <v>44393</v>
      </c>
      <c r="C17" s="65">
        <f>VLOOKUP($A17,'Return Data'!$B$7:$R$2843,4,0)</f>
        <v>71.489800000000002</v>
      </c>
      <c r="D17" s="65">
        <f>VLOOKUP($A17,'Return Data'!$B$7:$R$2843,9,0)</f>
        <v>-19.9224</v>
      </c>
      <c r="E17" s="66">
        <f t="shared" si="0"/>
        <v>31</v>
      </c>
      <c r="F17" s="65">
        <f>VLOOKUP($A17,'Return Data'!$B$7:$R$2843,10,0)</f>
        <v>1.0982000000000001</v>
      </c>
      <c r="G17" s="66">
        <f t="shared" si="1"/>
        <v>29</v>
      </c>
      <c r="H17" s="65">
        <f>VLOOKUP($A17,'Return Data'!$B$7:$R$2843,11,0)</f>
        <v>8.9503000000000004</v>
      </c>
      <c r="I17" s="66">
        <f t="shared" si="2"/>
        <v>4</v>
      </c>
      <c r="J17" s="65">
        <f>VLOOKUP($A17,'Return Data'!$B$7:$R$2843,12,0)</f>
        <v>11.966900000000001</v>
      </c>
      <c r="K17" s="66">
        <f t="shared" si="3"/>
        <v>1</v>
      </c>
      <c r="L17" s="65">
        <f>VLOOKUP($A17,'Return Data'!$B$7:$R$2843,13,0)</f>
        <v>7.1694000000000004</v>
      </c>
      <c r="M17" s="66">
        <f t="shared" si="5"/>
        <v>4</v>
      </c>
      <c r="N17" s="65">
        <f>VLOOKUP($A17,'Return Data'!$B$7:$R$2843,17,0)</f>
        <v>2.5575999999999999</v>
      </c>
      <c r="O17" s="66">
        <f t="shared" si="6"/>
        <v>27</v>
      </c>
      <c r="P17" s="65">
        <f>VLOOKUP($A17,'Return Data'!$B$7:$R$2843,14,0)</f>
        <v>4.7865000000000002</v>
      </c>
      <c r="Q17" s="66">
        <f t="shared" si="7"/>
        <v>25</v>
      </c>
      <c r="R17" s="65">
        <f>VLOOKUP($A17,'Return Data'!$B$7:$R$2843,16,0)</f>
        <v>8.4021000000000008</v>
      </c>
      <c r="S17" s="67">
        <f t="shared" si="4"/>
        <v>7</v>
      </c>
    </row>
    <row r="18" spans="1:19" x14ac:dyDescent="0.3">
      <c r="A18" s="82" t="s">
        <v>93</v>
      </c>
      <c r="B18" s="64">
        <f>VLOOKUP($A18,'Return Data'!$B$7:$R$2843,3,0)</f>
        <v>44393</v>
      </c>
      <c r="C18" s="65">
        <f>VLOOKUP($A18,'Return Data'!$B$7:$R$2843,4,0)</f>
        <v>72.361500000000007</v>
      </c>
      <c r="D18" s="65">
        <f>VLOOKUP($A18,'Return Data'!$B$7:$R$2843,9,0)</f>
        <v>70.796599999999998</v>
      </c>
      <c r="E18" s="66">
        <f t="shared" si="0"/>
        <v>1</v>
      </c>
      <c r="F18" s="65">
        <f>VLOOKUP($A18,'Return Data'!$B$7:$R$2843,10,0)</f>
        <v>26.587399999999999</v>
      </c>
      <c r="G18" s="66">
        <f t="shared" si="1"/>
        <v>1</v>
      </c>
      <c r="H18" s="65">
        <f>VLOOKUP($A18,'Return Data'!$B$7:$R$2843,11,0)</f>
        <v>12.4666</v>
      </c>
      <c r="I18" s="66">
        <f t="shared" si="2"/>
        <v>1</v>
      </c>
      <c r="J18" s="65">
        <f>VLOOKUP($A18,'Return Data'!$B$7:$R$2843,12,0)</f>
        <v>10.3751</v>
      </c>
      <c r="K18" s="66">
        <f t="shared" si="3"/>
        <v>2</v>
      </c>
      <c r="L18" s="65">
        <f>VLOOKUP($A18,'Return Data'!$B$7:$R$2843,13,0)</f>
        <v>8.9887999999999995</v>
      </c>
      <c r="M18" s="66">
        <f t="shared" si="5"/>
        <v>1</v>
      </c>
      <c r="N18" s="65">
        <f>VLOOKUP($A18,'Return Data'!$B$7:$R$2843,17,0)</f>
        <v>9.0406999999999993</v>
      </c>
      <c r="O18" s="66">
        <f t="shared" si="6"/>
        <v>1</v>
      </c>
      <c r="P18" s="65">
        <f>VLOOKUP($A18,'Return Data'!$B$7:$R$2843,14,0)</f>
        <v>7.3299000000000003</v>
      </c>
      <c r="Q18" s="66">
        <f t="shared" si="7"/>
        <v>15</v>
      </c>
      <c r="R18" s="65">
        <f>VLOOKUP($A18,'Return Data'!$B$7:$R$2843,16,0)</f>
        <v>8.5097000000000005</v>
      </c>
      <c r="S18" s="67">
        <f t="shared" si="4"/>
        <v>4</v>
      </c>
    </row>
    <row r="19" spans="1:19" x14ac:dyDescent="0.3">
      <c r="A19" s="82" t="s">
        <v>94</v>
      </c>
      <c r="B19" s="64">
        <f>VLOOKUP($A19,'Return Data'!$B$7:$R$2843,3,0)</f>
        <v>44393</v>
      </c>
      <c r="C19" s="65">
        <f>VLOOKUP($A19,'Return Data'!$B$7:$R$2843,4,0)</f>
        <v>72.361500000000007</v>
      </c>
      <c r="D19" s="65">
        <f>VLOOKUP($A19,'Return Data'!$B$7:$R$2843,9,0)</f>
        <v>70.796599999999998</v>
      </c>
      <c r="E19" s="66">
        <f t="shared" si="0"/>
        <v>1</v>
      </c>
      <c r="F19" s="65">
        <f>VLOOKUP($A19,'Return Data'!$B$7:$R$2843,10,0)</f>
        <v>26.587399999999999</v>
      </c>
      <c r="G19" s="66">
        <f t="shared" si="1"/>
        <v>1</v>
      </c>
      <c r="H19" s="65">
        <f>VLOOKUP($A19,'Return Data'!$B$7:$R$2843,11,0)</f>
        <v>12.4666</v>
      </c>
      <c r="I19" s="66">
        <f t="shared" si="2"/>
        <v>1</v>
      </c>
      <c r="J19" s="65">
        <f>VLOOKUP($A19,'Return Data'!$B$7:$R$2843,12,0)</f>
        <v>10.3751</v>
      </c>
      <c r="K19" s="66">
        <f t="shared" si="3"/>
        <v>2</v>
      </c>
      <c r="L19" s="65">
        <f>VLOOKUP($A19,'Return Data'!$B$7:$R$2843,13,0)</f>
        <v>8.9887999999999995</v>
      </c>
      <c r="M19" s="66">
        <f t="shared" si="5"/>
        <v>1</v>
      </c>
      <c r="N19" s="65">
        <f>VLOOKUP($A19,'Return Data'!$B$7:$R$2843,17,0)</f>
        <v>9.0406999999999993</v>
      </c>
      <c r="O19" s="66">
        <f t="shared" si="6"/>
        <v>1</v>
      </c>
      <c r="P19" s="65">
        <f>VLOOKUP($A19,'Return Data'!$B$7:$R$2843,14,0)</f>
        <v>7.3299000000000003</v>
      </c>
      <c r="Q19" s="66">
        <f t="shared" si="7"/>
        <v>15</v>
      </c>
      <c r="R19" s="65">
        <f>VLOOKUP($A19,'Return Data'!$B$7:$R$2843,16,0)</f>
        <v>8.5097000000000005</v>
      </c>
      <c r="S19" s="67">
        <f t="shared" si="4"/>
        <v>4</v>
      </c>
    </row>
    <row r="20" spans="1:19" x14ac:dyDescent="0.3">
      <c r="A20" s="82" t="s">
        <v>95</v>
      </c>
      <c r="B20" s="64">
        <f>VLOOKUP($A20,'Return Data'!$B$7:$R$2843,3,0)</f>
        <v>44393</v>
      </c>
      <c r="C20" s="65">
        <f>VLOOKUP($A20,'Return Data'!$B$7:$R$2843,4,0)</f>
        <v>72.361500000000007</v>
      </c>
      <c r="D20" s="65">
        <f>VLOOKUP($A20,'Return Data'!$B$7:$R$2843,9,0)</f>
        <v>70.796599999999998</v>
      </c>
      <c r="E20" s="66">
        <f t="shared" si="0"/>
        <v>1</v>
      </c>
      <c r="F20" s="65">
        <f>VLOOKUP($A20,'Return Data'!$B$7:$R$2843,10,0)</f>
        <v>26.587399999999999</v>
      </c>
      <c r="G20" s="66">
        <f t="shared" si="1"/>
        <v>1</v>
      </c>
      <c r="H20" s="65">
        <f>VLOOKUP($A20,'Return Data'!$B$7:$R$2843,11,0)</f>
        <v>12.4666</v>
      </c>
      <c r="I20" s="66">
        <f t="shared" si="2"/>
        <v>1</v>
      </c>
      <c r="J20" s="65">
        <f>VLOOKUP($A20,'Return Data'!$B$7:$R$2843,12,0)</f>
        <v>10.3751</v>
      </c>
      <c r="K20" s="66">
        <f t="shared" si="3"/>
        <v>2</v>
      </c>
      <c r="L20" s="65">
        <f>VLOOKUP($A20,'Return Data'!$B$7:$R$2843,13,0)</f>
        <v>8.9887999999999995</v>
      </c>
      <c r="M20" s="66">
        <f t="shared" si="5"/>
        <v>1</v>
      </c>
      <c r="N20" s="65">
        <f>VLOOKUP($A20,'Return Data'!$B$7:$R$2843,17,0)</f>
        <v>9.0406999999999993</v>
      </c>
      <c r="O20" s="66">
        <f t="shared" si="6"/>
        <v>1</v>
      </c>
      <c r="P20" s="65">
        <f>VLOOKUP($A20,'Return Data'!$B$7:$R$2843,14,0)</f>
        <v>7.3299000000000003</v>
      </c>
      <c r="Q20" s="66">
        <f t="shared" si="7"/>
        <v>15</v>
      </c>
      <c r="R20" s="65">
        <f>VLOOKUP($A20,'Return Data'!$B$7:$R$2843,16,0)</f>
        <v>8.5097000000000005</v>
      </c>
      <c r="S20" s="67">
        <f t="shared" si="4"/>
        <v>4</v>
      </c>
    </row>
    <row r="21" spans="1:19" x14ac:dyDescent="0.3">
      <c r="A21" s="82" t="s">
        <v>96</v>
      </c>
      <c r="B21" s="64">
        <f>VLOOKUP($A21,'Return Data'!$B$7:$R$2843,3,0)</f>
        <v>44393</v>
      </c>
      <c r="C21" s="65">
        <f>VLOOKUP($A21,'Return Data'!$B$7:$R$2843,4,0)</f>
        <v>28.396599999999999</v>
      </c>
      <c r="D21" s="65">
        <f>VLOOKUP($A21,'Return Data'!$B$7:$R$2843,9,0)</f>
        <v>-0.91190000000000004</v>
      </c>
      <c r="E21" s="66">
        <f t="shared" si="0"/>
        <v>26</v>
      </c>
      <c r="F21" s="65">
        <f>VLOOKUP($A21,'Return Data'!$B$7:$R$2843,10,0)</f>
        <v>4.1543000000000001</v>
      </c>
      <c r="G21" s="66">
        <f t="shared" si="1"/>
        <v>20</v>
      </c>
      <c r="H21" s="65">
        <f>VLOOKUP($A21,'Return Data'!$B$7:$R$2843,11,0)</f>
        <v>0.61129999999999995</v>
      </c>
      <c r="I21" s="66">
        <f t="shared" si="2"/>
        <v>24</v>
      </c>
      <c r="J21" s="65">
        <f>VLOOKUP($A21,'Return Data'!$B$7:$R$2843,12,0)</f>
        <v>1.8492</v>
      </c>
      <c r="K21" s="66">
        <f t="shared" si="3"/>
        <v>24</v>
      </c>
      <c r="L21" s="65">
        <f>VLOOKUP($A21,'Return Data'!$B$7:$R$2843,13,0)</f>
        <v>1.7435</v>
      </c>
      <c r="M21" s="66">
        <f t="shared" si="5"/>
        <v>25</v>
      </c>
      <c r="N21" s="65">
        <f>VLOOKUP($A21,'Return Data'!$B$7:$R$2843,17,0)</f>
        <v>4.9950999999999999</v>
      </c>
      <c r="O21" s="66">
        <f t="shared" si="6"/>
        <v>22</v>
      </c>
      <c r="P21" s="65">
        <f>VLOOKUP($A21,'Return Data'!$B$7:$R$2843,14,0)</f>
        <v>7.8136000000000001</v>
      </c>
      <c r="Q21" s="66">
        <f t="shared" si="7"/>
        <v>13</v>
      </c>
      <c r="R21" s="65">
        <f>VLOOKUP($A21,'Return Data'!$B$7:$R$2843,16,0)</f>
        <v>7.8628</v>
      </c>
      <c r="S21" s="67">
        <f t="shared" si="4"/>
        <v>12</v>
      </c>
    </row>
    <row r="22" spans="1:19" x14ac:dyDescent="0.3">
      <c r="A22" s="82" t="s">
        <v>97</v>
      </c>
      <c r="B22" s="64">
        <f>VLOOKUP($A22,'Return Data'!$B$7:$R$2843,3,0)</f>
        <v>44393</v>
      </c>
      <c r="C22" s="65">
        <f>VLOOKUP($A22,'Return Data'!$B$7:$R$2843,4,0)</f>
        <v>28.4267</v>
      </c>
      <c r="D22" s="65">
        <f>VLOOKUP($A22,'Return Data'!$B$7:$R$2843,9,0)</f>
        <v>1.5770999999999999</v>
      </c>
      <c r="E22" s="66">
        <f t="shared" si="0"/>
        <v>17</v>
      </c>
      <c r="F22" s="65">
        <f>VLOOKUP($A22,'Return Data'!$B$7:$R$2843,10,0)</f>
        <v>5.6287000000000003</v>
      </c>
      <c r="G22" s="66">
        <f t="shared" si="1"/>
        <v>11</v>
      </c>
      <c r="H22" s="65">
        <f>VLOOKUP($A22,'Return Data'!$B$7:$R$2843,11,0)</f>
        <v>4.2948000000000004</v>
      </c>
      <c r="I22" s="66">
        <f t="shared" si="2"/>
        <v>9</v>
      </c>
      <c r="J22" s="65">
        <f>VLOOKUP($A22,'Return Data'!$B$7:$R$2843,12,0)</f>
        <v>5.2257999999999996</v>
      </c>
      <c r="K22" s="66">
        <f t="shared" si="3"/>
        <v>7</v>
      </c>
      <c r="L22" s="65">
        <f>VLOOKUP($A22,'Return Data'!$B$7:$R$2843,13,0)</f>
        <v>5.4101999999999997</v>
      </c>
      <c r="M22" s="66">
        <f t="shared" si="5"/>
        <v>8</v>
      </c>
      <c r="N22" s="65">
        <f>VLOOKUP($A22,'Return Data'!$B$7:$R$2843,17,0)</f>
        <v>8.5237999999999996</v>
      </c>
      <c r="O22" s="66">
        <f t="shared" si="6"/>
        <v>4</v>
      </c>
      <c r="P22" s="65">
        <f>VLOOKUP($A22,'Return Data'!$B$7:$R$2843,14,0)</f>
        <v>9.2289999999999992</v>
      </c>
      <c r="Q22" s="66">
        <f t="shared" si="7"/>
        <v>5</v>
      </c>
      <c r="R22" s="65">
        <f>VLOOKUP($A22,'Return Data'!$B$7:$R$2843,16,0)</f>
        <v>9.5160999999999998</v>
      </c>
      <c r="S22" s="67">
        <f t="shared" si="4"/>
        <v>1</v>
      </c>
    </row>
    <row r="23" spans="1:19" x14ac:dyDescent="0.3">
      <c r="A23" s="82" t="s">
        <v>98</v>
      </c>
      <c r="B23" s="64">
        <f>VLOOKUP($A23,'Return Data'!$B$7:$R$2843,3,0)</f>
        <v>44393</v>
      </c>
      <c r="C23" s="65">
        <f>VLOOKUP($A23,'Return Data'!$B$7:$R$2843,4,0)</f>
        <v>17.536100000000001</v>
      </c>
      <c r="D23" s="65">
        <f>VLOOKUP($A23,'Return Data'!$B$7:$R$2843,9,0)</f>
        <v>6.5148999999999999</v>
      </c>
      <c r="E23" s="66">
        <f t="shared" si="0"/>
        <v>5</v>
      </c>
      <c r="F23" s="65">
        <f>VLOOKUP($A23,'Return Data'!$B$7:$R$2843,10,0)</f>
        <v>6.8605</v>
      </c>
      <c r="G23" s="66">
        <f t="shared" si="1"/>
        <v>7</v>
      </c>
      <c r="H23" s="65">
        <f>VLOOKUP($A23,'Return Data'!$B$7:$R$2843,11,0)</f>
        <v>3.5404</v>
      </c>
      <c r="I23" s="66">
        <f t="shared" si="2"/>
        <v>10</v>
      </c>
      <c r="J23" s="65">
        <f>VLOOKUP($A23,'Return Data'!$B$7:$R$2843,12,0)</f>
        <v>5.1612999999999998</v>
      </c>
      <c r="K23" s="66">
        <f t="shared" si="3"/>
        <v>10</v>
      </c>
      <c r="L23" s="65">
        <f>VLOOKUP($A23,'Return Data'!$B$7:$R$2843,13,0)</f>
        <v>5.0311000000000003</v>
      </c>
      <c r="M23" s="66">
        <f t="shared" si="5"/>
        <v>10</v>
      </c>
      <c r="N23" s="65">
        <f>VLOOKUP($A23,'Return Data'!$B$7:$R$2843,17,0)</f>
        <v>6.7839</v>
      </c>
      <c r="O23" s="66">
        <f t="shared" si="6"/>
        <v>10</v>
      </c>
      <c r="P23" s="65">
        <f>VLOOKUP($A23,'Return Data'!$B$7:$R$2843,14,0)</f>
        <v>7.1306000000000003</v>
      </c>
      <c r="Q23" s="66">
        <f t="shared" si="7"/>
        <v>20</v>
      </c>
      <c r="R23" s="65">
        <f>VLOOKUP($A23,'Return Data'!$B$7:$R$2843,16,0)</f>
        <v>6.1536999999999997</v>
      </c>
      <c r="S23" s="67">
        <f t="shared" si="4"/>
        <v>26</v>
      </c>
    </row>
    <row r="24" spans="1:19" x14ac:dyDescent="0.3">
      <c r="A24" s="82" t="s">
        <v>99</v>
      </c>
      <c r="B24" s="64">
        <f>VLOOKUP($A24,'Return Data'!$B$7:$R$2843,3,0)</f>
        <v>44393</v>
      </c>
      <c r="C24" s="65">
        <f>VLOOKUP($A24,'Return Data'!$B$7:$R$2843,4,0)</f>
        <v>27.423999999999999</v>
      </c>
      <c r="D24" s="65">
        <f>VLOOKUP($A24,'Return Data'!$B$7:$R$2843,9,0)</f>
        <v>4.4081000000000001</v>
      </c>
      <c r="E24" s="66">
        <f t="shared" si="0"/>
        <v>8</v>
      </c>
      <c r="F24" s="65">
        <f>VLOOKUP($A24,'Return Data'!$B$7:$R$2843,10,0)</f>
        <v>6.5448000000000004</v>
      </c>
      <c r="G24" s="66">
        <f t="shared" si="1"/>
        <v>8</v>
      </c>
      <c r="H24" s="65">
        <f>VLOOKUP($A24,'Return Data'!$B$7:$R$2843,11,0)</f>
        <v>1.3353999999999999</v>
      </c>
      <c r="I24" s="66">
        <f t="shared" si="2"/>
        <v>20</v>
      </c>
      <c r="J24" s="65">
        <f>VLOOKUP($A24,'Return Data'!$B$7:$R$2843,12,0)</f>
        <v>2.3439999999999999</v>
      </c>
      <c r="K24" s="66">
        <f t="shared" si="3"/>
        <v>22</v>
      </c>
      <c r="L24" s="65">
        <f>VLOOKUP($A24,'Return Data'!$B$7:$R$2843,13,0)</f>
        <v>2.3929</v>
      </c>
      <c r="M24" s="66">
        <f t="shared" si="5"/>
        <v>18</v>
      </c>
      <c r="N24" s="65">
        <f>VLOOKUP($A24,'Return Data'!$B$7:$R$2843,17,0)</f>
        <v>7.3555000000000001</v>
      </c>
      <c r="O24" s="66">
        <f t="shared" si="6"/>
        <v>7</v>
      </c>
      <c r="P24" s="65">
        <f>VLOOKUP($A24,'Return Data'!$B$7:$R$2843,14,0)</f>
        <v>9.8560999999999996</v>
      </c>
      <c r="Q24" s="66">
        <f t="shared" si="7"/>
        <v>1</v>
      </c>
      <c r="R24" s="65">
        <f>VLOOKUP($A24,'Return Data'!$B$7:$R$2843,16,0)</f>
        <v>8.3152000000000008</v>
      </c>
      <c r="S24" s="67">
        <f t="shared" si="4"/>
        <v>9</v>
      </c>
    </row>
    <row r="25" spans="1:19" x14ac:dyDescent="0.3">
      <c r="A25" s="82" t="s">
        <v>100</v>
      </c>
      <c r="B25" s="64">
        <f>VLOOKUP($A25,'Return Data'!$B$7:$R$2843,3,0)</f>
        <v>44393</v>
      </c>
      <c r="C25" s="65">
        <f>VLOOKUP($A25,'Return Data'!$B$7:$R$2843,4,0)</f>
        <v>17.276399999999999</v>
      </c>
      <c r="D25" s="65">
        <f>VLOOKUP($A25,'Return Data'!$B$7:$R$2843,9,0)</f>
        <v>5.4611000000000001</v>
      </c>
      <c r="E25" s="66">
        <f t="shared" si="0"/>
        <v>6</v>
      </c>
      <c r="F25" s="65">
        <f>VLOOKUP($A25,'Return Data'!$B$7:$R$2843,10,0)</f>
        <v>9.3704999999999998</v>
      </c>
      <c r="G25" s="66">
        <f t="shared" si="1"/>
        <v>5</v>
      </c>
      <c r="H25" s="65">
        <f>VLOOKUP($A25,'Return Data'!$B$7:$R$2843,11,0)</f>
        <v>6.0461</v>
      </c>
      <c r="I25" s="66">
        <f t="shared" si="2"/>
        <v>5</v>
      </c>
      <c r="J25" s="65">
        <f>VLOOKUP($A25,'Return Data'!$B$7:$R$2843,12,0)</f>
        <v>6.4737999999999998</v>
      </c>
      <c r="K25" s="66">
        <f t="shared" si="3"/>
        <v>5</v>
      </c>
      <c r="L25" s="65">
        <f>VLOOKUP($A25,'Return Data'!$B$7:$R$2843,13,0)</f>
        <v>6.4047000000000001</v>
      </c>
      <c r="M25" s="66">
        <f t="shared" si="5"/>
        <v>5</v>
      </c>
      <c r="N25" s="65">
        <f>VLOOKUP($A25,'Return Data'!$B$7:$R$2843,17,0)</f>
        <v>7.0792999999999999</v>
      </c>
      <c r="O25" s="66">
        <f t="shared" si="6"/>
        <v>9</v>
      </c>
      <c r="P25" s="65">
        <f>VLOOKUP($A25,'Return Data'!$B$7:$R$2843,14,0)</f>
        <v>7.2089999999999996</v>
      </c>
      <c r="Q25" s="66">
        <f t="shared" si="7"/>
        <v>18</v>
      </c>
      <c r="R25" s="65">
        <f>VLOOKUP($A25,'Return Data'!$B$7:$R$2843,16,0)</f>
        <v>7.0137999999999998</v>
      </c>
      <c r="S25" s="67">
        <f t="shared" si="4"/>
        <v>21</v>
      </c>
    </row>
    <row r="26" spans="1:19" x14ac:dyDescent="0.3">
      <c r="A26" s="82" t="s">
        <v>101</v>
      </c>
      <c r="B26" s="64">
        <f>VLOOKUP($A26,'Return Data'!$B$7:$R$2843,3,0)</f>
        <v>44393</v>
      </c>
      <c r="C26" s="65">
        <f>VLOOKUP($A26,'Return Data'!$B$7:$R$2843,4,0)</f>
        <v>1198.7498000000001</v>
      </c>
      <c r="D26" s="65">
        <f>VLOOKUP($A26,'Return Data'!$B$7:$R$2843,9,0)</f>
        <v>2.2239</v>
      </c>
      <c r="E26" s="66">
        <f t="shared" si="0"/>
        <v>13</v>
      </c>
      <c r="F26" s="65">
        <f>VLOOKUP($A26,'Return Data'!$B$7:$R$2843,10,0)</f>
        <v>4.6947000000000001</v>
      </c>
      <c r="G26" s="66">
        <f t="shared" si="1"/>
        <v>16</v>
      </c>
      <c r="H26" s="65">
        <f>VLOOKUP($A26,'Return Data'!$B$7:$R$2843,11,0)</f>
        <v>3.4373</v>
      </c>
      <c r="I26" s="66">
        <f t="shared" si="2"/>
        <v>11</v>
      </c>
      <c r="J26" s="65">
        <f>VLOOKUP($A26,'Return Data'!$B$7:$R$2843,12,0)</f>
        <v>4.8003999999999998</v>
      </c>
      <c r="K26" s="66">
        <f t="shared" si="3"/>
        <v>12</v>
      </c>
      <c r="L26" s="65">
        <f>VLOOKUP($A26,'Return Data'!$B$7:$R$2843,13,0)</f>
        <v>4.1562000000000001</v>
      </c>
      <c r="M26" s="66">
        <f t="shared" si="5"/>
        <v>11</v>
      </c>
      <c r="N26" s="65"/>
      <c r="O26" s="66"/>
      <c r="P26" s="65"/>
      <c r="Q26" s="66"/>
      <c r="R26" s="65">
        <f>VLOOKUP($A26,'Return Data'!$B$7:$R$2843,16,0)</f>
        <v>7.1741000000000001</v>
      </c>
      <c r="S26" s="67">
        <f t="shared" si="4"/>
        <v>16</v>
      </c>
    </row>
    <row r="27" spans="1:19" x14ac:dyDescent="0.3">
      <c r="A27" s="82" t="s">
        <v>102</v>
      </c>
      <c r="B27" s="64">
        <f>VLOOKUP($A27,'Return Data'!$B$7:$R$2843,3,0)</f>
        <v>44393</v>
      </c>
      <c r="C27" s="65">
        <f>VLOOKUP($A27,'Return Data'!$B$7:$R$2843,4,0)</f>
        <v>32.718899999999998</v>
      </c>
      <c r="D27" s="65">
        <f>VLOOKUP($A27,'Return Data'!$B$7:$R$2843,9,0)</f>
        <v>2.6945000000000001</v>
      </c>
      <c r="E27" s="66">
        <f t="shared" si="0"/>
        <v>11</v>
      </c>
      <c r="F27" s="65">
        <f>VLOOKUP($A27,'Return Data'!$B$7:$R$2843,10,0)</f>
        <v>4.4184999999999999</v>
      </c>
      <c r="G27" s="66">
        <f t="shared" si="1"/>
        <v>17</v>
      </c>
      <c r="H27" s="65">
        <f>VLOOKUP($A27,'Return Data'!$B$7:$R$2843,11,0)</f>
        <v>3.0055000000000001</v>
      </c>
      <c r="I27" s="66">
        <f t="shared" si="2"/>
        <v>12</v>
      </c>
      <c r="J27" s="65">
        <f>VLOOKUP($A27,'Return Data'!$B$7:$R$2843,12,0)</f>
        <v>3.3384999999999998</v>
      </c>
      <c r="K27" s="66">
        <f t="shared" si="3"/>
        <v>15</v>
      </c>
      <c r="L27" s="65">
        <f>VLOOKUP($A27,'Return Data'!$B$7:$R$2843,13,0)</f>
        <v>3.2223000000000002</v>
      </c>
      <c r="M27" s="66">
        <f t="shared" si="5"/>
        <v>16</v>
      </c>
      <c r="N27" s="65">
        <f>VLOOKUP($A27,'Return Data'!$B$7:$R$2843,17,0)</f>
        <v>5.5423</v>
      </c>
      <c r="O27" s="66">
        <f t="shared" ref="O27:O37" si="8">RANK(N27,N$8:N$39,0)</f>
        <v>20</v>
      </c>
      <c r="P27" s="65">
        <f>VLOOKUP($A27,'Return Data'!$B$7:$R$2843,14,0)</f>
        <v>6.1121999999999996</v>
      </c>
      <c r="Q27" s="66">
        <f t="shared" ref="Q27:Q37" si="9">RANK(P27,P$8:P$39,0)</f>
        <v>22</v>
      </c>
      <c r="R27" s="65">
        <f>VLOOKUP($A27,'Return Data'!$B$7:$R$2843,16,0)</f>
        <v>6.7793000000000001</v>
      </c>
      <c r="S27" s="67">
        <f t="shared" si="4"/>
        <v>24</v>
      </c>
    </row>
    <row r="28" spans="1:19" x14ac:dyDescent="0.3">
      <c r="A28" s="82" t="s">
        <v>103</v>
      </c>
      <c r="B28" s="64">
        <f>VLOOKUP($A28,'Return Data'!$B$7:$R$2843,3,0)</f>
        <v>44393</v>
      </c>
      <c r="C28" s="65">
        <f>VLOOKUP($A28,'Return Data'!$B$7:$R$2843,4,0)</f>
        <v>29.432600000000001</v>
      </c>
      <c r="D28" s="65">
        <f>VLOOKUP($A28,'Return Data'!$B$7:$R$2843,9,0)</f>
        <v>0.58309999999999995</v>
      </c>
      <c r="E28" s="66">
        <f t="shared" si="0"/>
        <v>21</v>
      </c>
      <c r="F28" s="65">
        <f>VLOOKUP($A28,'Return Data'!$B$7:$R$2843,10,0)</f>
        <v>5.2994000000000003</v>
      </c>
      <c r="G28" s="66">
        <f t="shared" si="1"/>
        <v>12</v>
      </c>
      <c r="H28" s="65">
        <f>VLOOKUP($A28,'Return Data'!$B$7:$R$2843,11,0)</f>
        <v>1.3486</v>
      </c>
      <c r="I28" s="66">
        <f t="shared" si="2"/>
        <v>19</v>
      </c>
      <c r="J28" s="65">
        <f>VLOOKUP($A28,'Return Data'!$B$7:$R$2843,12,0)</f>
        <v>3.4161999999999999</v>
      </c>
      <c r="K28" s="66">
        <f t="shared" si="3"/>
        <v>14</v>
      </c>
      <c r="L28" s="65">
        <f>VLOOKUP($A28,'Return Data'!$B$7:$R$2843,13,0)</f>
        <v>3.7046000000000001</v>
      </c>
      <c r="M28" s="66">
        <f t="shared" si="5"/>
        <v>14</v>
      </c>
      <c r="N28" s="65">
        <f>VLOOKUP($A28,'Return Data'!$B$7:$R$2843,17,0)</f>
        <v>7.2422000000000004</v>
      </c>
      <c r="O28" s="66">
        <f t="shared" si="8"/>
        <v>8</v>
      </c>
      <c r="P28" s="65">
        <f>VLOOKUP($A28,'Return Data'!$B$7:$R$2843,14,0)</f>
        <v>9.4812999999999992</v>
      </c>
      <c r="Q28" s="66">
        <f t="shared" si="9"/>
        <v>3</v>
      </c>
      <c r="R28" s="65">
        <f>VLOOKUP($A28,'Return Data'!$B$7:$R$2843,16,0)</f>
        <v>8.5587999999999997</v>
      </c>
      <c r="S28" s="67">
        <f t="shared" si="4"/>
        <v>3</v>
      </c>
    </row>
    <row r="29" spans="1:19" x14ac:dyDescent="0.3">
      <c r="A29" s="82" t="s">
        <v>104</v>
      </c>
      <c r="B29" s="64">
        <f>VLOOKUP($A29,'Return Data'!$B$7:$R$2843,3,0)</f>
        <v>44393</v>
      </c>
      <c r="C29" s="65">
        <f>VLOOKUP($A29,'Return Data'!$B$7:$R$2843,4,0)</f>
        <v>23.570399999999999</v>
      </c>
      <c r="D29" s="65">
        <f>VLOOKUP($A29,'Return Data'!$B$7:$R$2843,9,0)</f>
        <v>2.6331000000000002</v>
      </c>
      <c r="E29" s="66">
        <f t="shared" si="0"/>
        <v>12</v>
      </c>
      <c r="F29" s="65">
        <f>VLOOKUP($A29,'Return Data'!$B$7:$R$2843,10,0)</f>
        <v>5.0434999999999999</v>
      </c>
      <c r="G29" s="66">
        <f t="shared" si="1"/>
        <v>14</v>
      </c>
      <c r="H29" s="65">
        <f>VLOOKUP($A29,'Return Data'!$B$7:$R$2843,11,0)</f>
        <v>0.44679999999999997</v>
      </c>
      <c r="I29" s="66">
        <f t="shared" si="2"/>
        <v>25</v>
      </c>
      <c r="J29" s="65">
        <f>VLOOKUP($A29,'Return Data'!$B$7:$R$2843,12,0)</f>
        <v>1.5325</v>
      </c>
      <c r="K29" s="66">
        <f t="shared" si="3"/>
        <v>26</v>
      </c>
      <c r="L29" s="65">
        <f>VLOOKUP($A29,'Return Data'!$B$7:$R$2843,13,0)</f>
        <v>2.016</v>
      </c>
      <c r="M29" s="66">
        <f t="shared" si="5"/>
        <v>23</v>
      </c>
      <c r="N29" s="65">
        <f>VLOOKUP($A29,'Return Data'!$B$7:$R$2843,17,0)</f>
        <v>6.1439000000000004</v>
      </c>
      <c r="O29" s="66">
        <f t="shared" si="8"/>
        <v>14</v>
      </c>
      <c r="P29" s="65">
        <f>VLOOKUP($A29,'Return Data'!$B$7:$R$2843,14,0)</f>
        <v>8.1332000000000004</v>
      </c>
      <c r="Q29" s="66">
        <f t="shared" si="9"/>
        <v>11</v>
      </c>
      <c r="R29" s="65">
        <f>VLOOKUP($A29,'Return Data'!$B$7:$R$2843,16,0)</f>
        <v>5.9282000000000004</v>
      </c>
      <c r="S29" s="67">
        <f t="shared" si="4"/>
        <v>28</v>
      </c>
    </row>
    <row r="30" spans="1:19" x14ac:dyDescent="0.3">
      <c r="A30" s="82" t="s">
        <v>105</v>
      </c>
      <c r="B30" s="64">
        <f>VLOOKUP($A30,'Return Data'!$B$7:$R$2843,3,0)</f>
        <v>44393</v>
      </c>
      <c r="C30" s="65">
        <f>VLOOKUP($A30,'Return Data'!$B$7:$R$2843,4,0)</f>
        <v>13.3215</v>
      </c>
      <c r="D30" s="65">
        <f>VLOOKUP($A30,'Return Data'!$B$7:$R$2843,9,0)</f>
        <v>1.9027000000000001</v>
      </c>
      <c r="E30" s="66">
        <f t="shared" si="0"/>
        <v>16</v>
      </c>
      <c r="F30" s="65">
        <f>VLOOKUP($A30,'Return Data'!$B$7:$R$2843,10,0)</f>
        <v>4.3708</v>
      </c>
      <c r="G30" s="66">
        <f t="shared" si="1"/>
        <v>18</v>
      </c>
      <c r="H30" s="65">
        <f>VLOOKUP($A30,'Return Data'!$B$7:$R$2843,11,0)</f>
        <v>2.6711999999999998</v>
      </c>
      <c r="I30" s="66">
        <f t="shared" si="2"/>
        <v>15</v>
      </c>
      <c r="J30" s="65">
        <f>VLOOKUP($A30,'Return Data'!$B$7:$R$2843,12,0)</f>
        <v>2.7262</v>
      </c>
      <c r="K30" s="66">
        <f t="shared" si="3"/>
        <v>18</v>
      </c>
      <c r="L30" s="65">
        <f>VLOOKUP($A30,'Return Data'!$B$7:$R$2843,13,0)</f>
        <v>2.2881999999999998</v>
      </c>
      <c r="M30" s="66">
        <f t="shared" si="5"/>
        <v>19</v>
      </c>
      <c r="N30" s="65">
        <f>VLOOKUP($A30,'Return Data'!$B$7:$R$2843,17,0)</f>
        <v>6.0366</v>
      </c>
      <c r="O30" s="66">
        <f t="shared" si="8"/>
        <v>16</v>
      </c>
      <c r="P30" s="65">
        <f>VLOOKUP($A30,'Return Data'!$B$7:$R$2843,14,0)</f>
        <v>8.5516000000000005</v>
      </c>
      <c r="Q30" s="66">
        <f t="shared" si="9"/>
        <v>7</v>
      </c>
      <c r="R30" s="65">
        <f>VLOOKUP($A30,'Return Data'!$B$7:$R$2843,16,0)</f>
        <v>6.8722000000000003</v>
      </c>
      <c r="S30" s="67">
        <f t="shared" si="4"/>
        <v>22</v>
      </c>
    </row>
    <row r="31" spans="1:19" x14ac:dyDescent="0.3">
      <c r="A31" s="82" t="s">
        <v>106</v>
      </c>
      <c r="B31" s="64">
        <f>VLOOKUP($A31,'Return Data'!$B$7:$R$2843,3,0)</f>
        <v>44393</v>
      </c>
      <c r="C31" s="65">
        <f>VLOOKUP($A31,'Return Data'!$B$7:$R$2843,4,0)</f>
        <v>29.0868</v>
      </c>
      <c r="D31" s="65">
        <f>VLOOKUP($A31,'Return Data'!$B$7:$R$2843,9,0)</f>
        <v>-9.8786000000000005</v>
      </c>
      <c r="E31" s="66">
        <f t="shared" si="0"/>
        <v>30</v>
      </c>
      <c r="F31" s="65">
        <f>VLOOKUP($A31,'Return Data'!$B$7:$R$2843,10,0)</f>
        <v>1.7630999999999999</v>
      </c>
      <c r="G31" s="66">
        <f t="shared" si="1"/>
        <v>28</v>
      </c>
      <c r="H31" s="65">
        <f>VLOOKUP($A31,'Return Data'!$B$7:$R$2843,11,0)</f>
        <v>0.1062</v>
      </c>
      <c r="I31" s="66">
        <f t="shared" si="2"/>
        <v>27</v>
      </c>
      <c r="J31" s="65">
        <f>VLOOKUP($A31,'Return Data'!$B$7:$R$2843,12,0)</f>
        <v>2.5152999999999999</v>
      </c>
      <c r="K31" s="66">
        <f t="shared" si="3"/>
        <v>19</v>
      </c>
      <c r="L31" s="65">
        <f>VLOOKUP($A31,'Return Data'!$B$7:$R$2843,13,0)</f>
        <v>2.2153</v>
      </c>
      <c r="M31" s="66">
        <f t="shared" si="5"/>
        <v>21</v>
      </c>
      <c r="N31" s="65">
        <f>VLOOKUP($A31,'Return Data'!$B$7:$R$2843,17,0)</f>
        <v>5.8632999999999997</v>
      </c>
      <c r="O31" s="66">
        <f t="shared" si="8"/>
        <v>19</v>
      </c>
      <c r="P31" s="65">
        <f>VLOOKUP($A31,'Return Data'!$B$7:$R$2843,14,0)</f>
        <v>8.0145999999999997</v>
      </c>
      <c r="Q31" s="66">
        <f t="shared" si="9"/>
        <v>12</v>
      </c>
      <c r="R31" s="65">
        <f>VLOOKUP($A31,'Return Data'!$B$7:$R$2843,16,0)</f>
        <v>6.6116999999999999</v>
      </c>
      <c r="S31" s="67">
        <f t="shared" si="4"/>
        <v>25</v>
      </c>
    </row>
    <row r="32" spans="1:19" x14ac:dyDescent="0.3">
      <c r="A32" s="82" t="s">
        <v>107</v>
      </c>
      <c r="B32" s="64">
        <f>VLOOKUP($A32,'Return Data'!$B$7:$R$2843,3,0)</f>
        <v>44393</v>
      </c>
      <c r="C32" s="65">
        <f>VLOOKUP($A32,'Return Data'!$B$7:$R$2843,4,0)</f>
        <v>2106.5846999999999</v>
      </c>
      <c r="D32" s="65">
        <f>VLOOKUP($A32,'Return Data'!$B$7:$R$2843,9,0)</f>
        <v>-0.15329999999999999</v>
      </c>
      <c r="E32" s="66">
        <f t="shared" si="0"/>
        <v>25</v>
      </c>
      <c r="F32" s="65">
        <f>VLOOKUP($A32,'Return Data'!$B$7:$R$2843,10,0)</f>
        <v>4.0708000000000002</v>
      </c>
      <c r="G32" s="66">
        <f t="shared" si="1"/>
        <v>22</v>
      </c>
      <c r="H32" s="65">
        <f>VLOOKUP($A32,'Return Data'!$B$7:$R$2843,11,0)</f>
        <v>2.1867000000000001</v>
      </c>
      <c r="I32" s="66">
        <f t="shared" si="2"/>
        <v>16</v>
      </c>
      <c r="J32" s="65">
        <f>VLOOKUP($A32,'Return Data'!$B$7:$R$2843,12,0)</f>
        <v>2.8187000000000002</v>
      </c>
      <c r="K32" s="66">
        <f t="shared" si="3"/>
        <v>17</v>
      </c>
      <c r="L32" s="65">
        <f>VLOOKUP($A32,'Return Data'!$B$7:$R$2843,13,0)</f>
        <v>2.9540000000000002</v>
      </c>
      <c r="M32" s="66">
        <f t="shared" si="5"/>
        <v>17</v>
      </c>
      <c r="N32" s="65">
        <f>VLOOKUP($A32,'Return Data'!$B$7:$R$2843,17,0)</f>
        <v>5.9884000000000004</v>
      </c>
      <c r="O32" s="66">
        <f t="shared" si="8"/>
        <v>17</v>
      </c>
      <c r="P32" s="65">
        <f>VLOOKUP($A32,'Return Data'!$B$7:$R$2843,14,0)</f>
        <v>8.4535</v>
      </c>
      <c r="Q32" s="66">
        <f t="shared" si="9"/>
        <v>8</v>
      </c>
      <c r="R32" s="65">
        <f>VLOOKUP($A32,'Return Data'!$B$7:$R$2843,16,0)</f>
        <v>8.1450999999999993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44393</v>
      </c>
      <c r="C34" s="65">
        <f>VLOOKUP($A34,'Return Data'!$B$7:$R$2843,4,0)</f>
        <v>16.464200000000002</v>
      </c>
      <c r="D34" s="65">
        <f>VLOOKUP($A34,'Return Data'!$B$7:$R$2843,9,0)</f>
        <v>0.44350000000000001</v>
      </c>
      <c r="E34" s="66">
        <f t="shared" si="0"/>
        <v>22</v>
      </c>
      <c r="F34" s="65">
        <f>VLOOKUP($A34,'Return Data'!$B$7:$R$2843,10,0)</f>
        <v>3.4373999999999998</v>
      </c>
      <c r="G34" s="66">
        <f t="shared" si="1"/>
        <v>23</v>
      </c>
      <c r="H34" s="65">
        <f>VLOOKUP($A34,'Return Data'!$B$7:$R$2843,11,0)</f>
        <v>2.6985999999999999</v>
      </c>
      <c r="I34" s="66">
        <f t="shared" si="2"/>
        <v>14</v>
      </c>
      <c r="J34" s="65">
        <f>VLOOKUP($A34,'Return Data'!$B$7:$R$2843,12,0)</f>
        <v>3.2216999999999998</v>
      </c>
      <c r="K34" s="66">
        <f t="shared" si="3"/>
        <v>16</v>
      </c>
      <c r="L34" s="65">
        <f>VLOOKUP($A34,'Return Data'!$B$7:$R$2843,13,0)</f>
        <v>3.9571000000000001</v>
      </c>
      <c r="M34" s="66">
        <f t="shared" si="5"/>
        <v>13</v>
      </c>
      <c r="N34" s="65">
        <f>VLOOKUP($A34,'Return Data'!$B$7:$R$2843,17,0)</f>
        <v>6.6679000000000004</v>
      </c>
      <c r="O34" s="66">
        <f t="shared" si="8"/>
        <v>11</v>
      </c>
      <c r="P34" s="65">
        <f>VLOOKUP($A34,'Return Data'!$B$7:$R$2843,14,0)</f>
        <v>8.39</v>
      </c>
      <c r="Q34" s="66">
        <f t="shared" si="9"/>
        <v>9</v>
      </c>
      <c r="R34" s="65">
        <f>VLOOKUP($A34,'Return Data'!$B$7:$R$2843,16,0)</f>
        <v>8.3917000000000002</v>
      </c>
      <c r="S34" s="67">
        <f t="shared" si="4"/>
        <v>8</v>
      </c>
    </row>
    <row r="35" spans="1:19" x14ac:dyDescent="0.3">
      <c r="A35" s="82" t="s">
        <v>111</v>
      </c>
      <c r="B35" s="64">
        <f>VLOOKUP($A35,'Return Data'!$B$7:$R$2843,3,0)</f>
        <v>44393</v>
      </c>
      <c r="C35" s="65">
        <f>VLOOKUP($A35,'Return Data'!$B$7:$R$2843,4,0)</f>
        <v>27.865100000000002</v>
      </c>
      <c r="D35" s="65">
        <f>VLOOKUP($A35,'Return Data'!$B$7:$R$2843,9,0)</f>
        <v>2.0118</v>
      </c>
      <c r="E35" s="66">
        <f t="shared" si="0"/>
        <v>15</v>
      </c>
      <c r="F35" s="65">
        <f>VLOOKUP($A35,'Return Data'!$B$7:$R$2843,10,0)</f>
        <v>2.6983000000000001</v>
      </c>
      <c r="G35" s="66">
        <f t="shared" si="1"/>
        <v>25</v>
      </c>
      <c r="H35" s="65">
        <f>VLOOKUP($A35,'Return Data'!$B$7:$R$2843,11,0)</f>
        <v>1.7511000000000001</v>
      </c>
      <c r="I35" s="66">
        <f t="shared" si="2"/>
        <v>17</v>
      </c>
      <c r="J35" s="65">
        <f>VLOOKUP($A35,'Return Data'!$B$7:$R$2843,12,0)</f>
        <v>2.4592999999999998</v>
      </c>
      <c r="K35" s="66">
        <f t="shared" si="3"/>
        <v>20</v>
      </c>
      <c r="L35" s="65">
        <f>VLOOKUP($A35,'Return Data'!$B$7:$R$2843,13,0)</f>
        <v>2.2797999999999998</v>
      </c>
      <c r="M35" s="66">
        <f t="shared" si="5"/>
        <v>20</v>
      </c>
      <c r="N35" s="65">
        <f>VLOOKUP($A35,'Return Data'!$B$7:$R$2843,17,0)</f>
        <v>6.3944999999999999</v>
      </c>
      <c r="O35" s="66">
        <f t="shared" si="8"/>
        <v>13</v>
      </c>
      <c r="P35" s="65">
        <f>VLOOKUP($A35,'Return Data'!$B$7:$R$2843,14,0)</f>
        <v>9.1699000000000002</v>
      </c>
      <c r="Q35" s="66">
        <f t="shared" si="9"/>
        <v>6</v>
      </c>
      <c r="R35" s="65">
        <f>VLOOKUP($A35,'Return Data'!$B$7:$R$2843,16,0)</f>
        <v>6.0244999999999997</v>
      </c>
      <c r="S35" s="67">
        <f t="shared" si="4"/>
        <v>27</v>
      </c>
    </row>
    <row r="36" spans="1:19" x14ac:dyDescent="0.3">
      <c r="A36" s="82" t="s">
        <v>112</v>
      </c>
      <c r="B36" s="64">
        <f>VLOOKUP($A36,'Return Data'!$B$7:$R$2843,3,0)</f>
        <v>44393</v>
      </c>
      <c r="C36" s="65">
        <f>VLOOKUP($A36,'Return Data'!$B$7:$R$2843,4,0)</f>
        <v>32.762</v>
      </c>
      <c r="D36" s="65">
        <f>VLOOKUP($A36,'Return Data'!$B$7:$R$2843,9,0)</f>
        <v>5.4161999999999999</v>
      </c>
      <c r="E36" s="66">
        <f t="shared" si="0"/>
        <v>7</v>
      </c>
      <c r="F36" s="65">
        <f>VLOOKUP($A36,'Return Data'!$B$7:$R$2843,10,0)</f>
        <v>7.2782999999999998</v>
      </c>
      <c r="G36" s="66">
        <f t="shared" si="1"/>
        <v>6</v>
      </c>
      <c r="H36" s="65">
        <f>VLOOKUP($A36,'Return Data'!$B$7:$R$2843,11,0)</f>
        <v>4.7267999999999999</v>
      </c>
      <c r="I36" s="66">
        <f t="shared" si="2"/>
        <v>8</v>
      </c>
      <c r="J36" s="65">
        <f>VLOOKUP($A36,'Return Data'!$B$7:$R$2843,12,0)</f>
        <v>4.8194999999999997</v>
      </c>
      <c r="K36" s="66">
        <f t="shared" si="3"/>
        <v>11</v>
      </c>
      <c r="L36" s="65">
        <f>VLOOKUP($A36,'Return Data'!$B$7:$R$2843,13,0)</f>
        <v>4.0804</v>
      </c>
      <c r="M36" s="66">
        <f t="shared" si="5"/>
        <v>12</v>
      </c>
      <c r="N36" s="65">
        <f>VLOOKUP($A36,'Return Data'!$B$7:$R$2843,17,0)</f>
        <v>6.5770999999999997</v>
      </c>
      <c r="O36" s="66">
        <f t="shared" si="8"/>
        <v>12</v>
      </c>
      <c r="P36" s="65">
        <f>VLOOKUP($A36,'Return Data'!$B$7:$R$2843,14,0)</f>
        <v>7.3806000000000003</v>
      </c>
      <c r="Q36" s="66">
        <f t="shared" si="9"/>
        <v>14</v>
      </c>
      <c r="R36" s="65">
        <f>VLOOKUP($A36,'Return Data'!$B$7:$R$2843,16,0)</f>
        <v>6.8624000000000001</v>
      </c>
      <c r="S36" s="67">
        <f t="shared" si="4"/>
        <v>23</v>
      </c>
    </row>
    <row r="37" spans="1:19" x14ac:dyDescent="0.3">
      <c r="A37" s="82" t="s">
        <v>113</v>
      </c>
      <c r="B37" s="64">
        <f>VLOOKUP($A37,'Return Data'!$B$7:$R$2843,3,0)</f>
        <v>44393</v>
      </c>
      <c r="C37" s="65">
        <f>VLOOKUP($A37,'Return Data'!$B$7:$R$2843,4,0)</f>
        <v>18.9755</v>
      </c>
      <c r="D37" s="65">
        <f>VLOOKUP($A37,'Return Data'!$B$7:$R$2843,9,0)</f>
        <v>-1.4473</v>
      </c>
      <c r="E37" s="66">
        <f t="shared" si="0"/>
        <v>27</v>
      </c>
      <c r="F37" s="65">
        <f>VLOOKUP($A37,'Return Data'!$B$7:$R$2843,10,0)</f>
        <v>4.0891000000000002</v>
      </c>
      <c r="G37" s="66">
        <f t="shared" si="1"/>
        <v>21</v>
      </c>
      <c r="H37" s="65">
        <f>VLOOKUP($A37,'Return Data'!$B$7:$R$2843,11,0)</f>
        <v>0.85440000000000005</v>
      </c>
      <c r="I37" s="66">
        <f t="shared" si="2"/>
        <v>23</v>
      </c>
      <c r="J37" s="65">
        <f>VLOOKUP($A37,'Return Data'!$B$7:$R$2843,12,0)</f>
        <v>1.8067</v>
      </c>
      <c r="K37" s="66">
        <f t="shared" si="3"/>
        <v>25</v>
      </c>
      <c r="L37" s="65">
        <f>VLOOKUP($A37,'Return Data'!$B$7:$R$2843,13,0)</f>
        <v>1.9366000000000001</v>
      </c>
      <c r="M37" s="66">
        <f t="shared" si="5"/>
        <v>24</v>
      </c>
      <c r="N37" s="65">
        <f>VLOOKUP($A37,'Return Data'!$B$7:$R$2843,17,0)</f>
        <v>6.1062000000000003</v>
      </c>
      <c r="O37" s="66">
        <f t="shared" si="8"/>
        <v>15</v>
      </c>
      <c r="P37" s="65">
        <f>VLOOKUP($A37,'Return Data'!$B$7:$R$2843,14,0)</f>
        <v>8.1808999999999994</v>
      </c>
      <c r="Q37" s="66">
        <f t="shared" si="9"/>
        <v>10</v>
      </c>
      <c r="R37" s="65">
        <f>VLOOKUP($A37,'Return Data'!$B$7:$R$2843,16,0)</f>
        <v>7.0308999999999999</v>
      </c>
      <c r="S37" s="67">
        <f t="shared" si="4"/>
        <v>19</v>
      </c>
    </row>
    <row r="38" spans="1:19" x14ac:dyDescent="0.3">
      <c r="A38" s="82" t="s">
        <v>367</v>
      </c>
      <c r="B38" s="64">
        <f>VLOOKUP($A38,'Return Data'!$B$7:$R$2843,3,0)</f>
        <v>44393</v>
      </c>
      <c r="C38" s="65">
        <f>VLOOKUP($A38,'Return Data'!$B$7:$R$2843,4,0)</f>
        <v>0.30840000000000001</v>
      </c>
      <c r="D38" s="65">
        <f>VLOOKUP($A38,'Return Data'!$B$7:$R$2843,9,0)</f>
        <v>11.147500000000001</v>
      </c>
      <c r="E38" s="66">
        <f t="shared" si="0"/>
        <v>4</v>
      </c>
      <c r="F38" s="65">
        <f>VLOOKUP($A38,'Return Data'!$B$7:$R$2843,10,0)</f>
        <v>11.2308</v>
      </c>
      <c r="G38" s="66">
        <f t="shared" si="1"/>
        <v>4</v>
      </c>
      <c r="H38" s="65">
        <f>VLOOKUP($A38,'Return Data'!$B$7:$R$2843,11,0)</f>
        <v>-40.276200000000003</v>
      </c>
      <c r="I38" s="66">
        <f t="shared" si="2"/>
        <v>31</v>
      </c>
      <c r="J38" s="65"/>
      <c r="K38" s="66"/>
      <c r="L38" s="65"/>
      <c r="M38" s="66"/>
      <c r="N38" s="65"/>
      <c r="O38" s="66"/>
      <c r="P38" s="65"/>
      <c r="Q38" s="66"/>
      <c r="R38" s="65">
        <f>VLOOKUP($A38,'Return Data'!$B$7:$R$2843,16,0)</f>
        <v>-9.8518000000000008</v>
      </c>
      <c r="S38" s="67">
        <f t="shared" si="4"/>
        <v>29</v>
      </c>
    </row>
    <row r="39" spans="1:19" x14ac:dyDescent="0.3">
      <c r="A39" s="82" t="s">
        <v>114</v>
      </c>
      <c r="B39" s="64">
        <f>VLOOKUP($A39,'Return Data'!$B$7:$R$2843,3,0)</f>
        <v>44393</v>
      </c>
      <c r="C39" s="65">
        <f>VLOOKUP($A39,'Return Data'!$B$7:$R$2843,4,0)</f>
        <v>21.1982</v>
      </c>
      <c r="D39" s="65">
        <f>VLOOKUP($A39,'Return Data'!$B$7:$R$2843,9,0)</f>
        <v>0.90180000000000005</v>
      </c>
      <c r="E39" s="66">
        <f t="shared" si="0"/>
        <v>18</v>
      </c>
      <c r="F39" s="65">
        <f>VLOOKUP($A39,'Return Data'!$B$7:$R$2843,10,0)</f>
        <v>2.7854999999999999</v>
      </c>
      <c r="G39" s="66">
        <f t="shared" si="1"/>
        <v>24</v>
      </c>
      <c r="H39" s="65">
        <f>VLOOKUP($A39,'Return Data'!$B$7:$R$2843,11,0)</f>
        <v>1.204</v>
      </c>
      <c r="I39" s="66">
        <f t="shared" si="2"/>
        <v>21</v>
      </c>
      <c r="J39" s="65">
        <f>VLOOKUP($A39,'Return Data'!$B$7:$R$2843,12,0)</f>
        <v>1.8791</v>
      </c>
      <c r="K39" s="66">
        <f>RANK(J39,J$8:J$39,0)</f>
        <v>23</v>
      </c>
      <c r="L39" s="65">
        <f>VLOOKUP($A39,'Return Data'!$B$7:$R$2843,13,0)</f>
        <v>1.4244000000000001</v>
      </c>
      <c r="M39" s="66">
        <f>RANK(L39,L$8:L$39,0)</f>
        <v>28</v>
      </c>
      <c r="N39" s="65">
        <f>VLOOKUP($A39,'Return Data'!$B$7:$R$2843,17,0)</f>
        <v>3.1936</v>
      </c>
      <c r="O39" s="66">
        <f>RANK(N39,N$8:N$39,0)</f>
        <v>26</v>
      </c>
      <c r="P39" s="65">
        <f>VLOOKUP($A39,'Return Data'!$B$7:$R$2843,14,0)</f>
        <v>1.7678</v>
      </c>
      <c r="Q39" s="66">
        <f>RANK(P39,P$8:P$39,0)</f>
        <v>27</v>
      </c>
      <c r="R39" s="65">
        <f>VLOOKUP($A39,'Return Data'!$B$7:$R$2843,16,0)</f>
        <v>7.0218999999999996</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7.4907064516129029</v>
      </c>
      <c r="E41" s="88"/>
      <c r="F41" s="89">
        <f>AVERAGE(F8:F39)</f>
        <v>6.6793419354838708</v>
      </c>
      <c r="G41" s="88"/>
      <c r="H41" s="89">
        <f>AVERAGE(H8:H39)</f>
        <v>2.0142225806451606</v>
      </c>
      <c r="I41" s="88"/>
      <c r="J41" s="89">
        <f>AVERAGE(J8:J39)</f>
        <v>4.1690933333333335</v>
      </c>
      <c r="K41" s="88"/>
      <c r="L41" s="89">
        <f>AVERAGE(L8:L39)</f>
        <v>4.0952214285714286</v>
      </c>
      <c r="M41" s="88"/>
      <c r="N41" s="89">
        <f>AVERAGE(N8:N39)</f>
        <v>6.2500925925925932</v>
      </c>
      <c r="O41" s="88"/>
      <c r="P41" s="89">
        <f>AVERAGE(P8:P39)</f>
        <v>7.3900481481481464</v>
      </c>
      <c r="Q41" s="88"/>
      <c r="R41" s="89">
        <f>AVERAGE(R8:R39)</f>
        <v>5.5191354838709685</v>
      </c>
      <c r="S41" s="90"/>
    </row>
    <row r="42" spans="1:19" x14ac:dyDescent="0.3">
      <c r="A42" s="87" t="s">
        <v>28</v>
      </c>
      <c r="B42" s="88"/>
      <c r="C42" s="88"/>
      <c r="D42" s="89">
        <f>MIN(D8:D39)</f>
        <v>-19.9224</v>
      </c>
      <c r="E42" s="88"/>
      <c r="F42" s="89">
        <f>MIN(F8:F39)</f>
        <v>0</v>
      </c>
      <c r="G42" s="88"/>
      <c r="H42" s="89">
        <f>MIN(H8:H39)</f>
        <v>-40.276200000000003</v>
      </c>
      <c r="I42" s="88"/>
      <c r="J42" s="89">
        <f>MIN(J8:J39)</f>
        <v>0</v>
      </c>
      <c r="K42" s="88"/>
      <c r="L42" s="89">
        <f>MIN(L8:L39)</f>
        <v>1.4244000000000001</v>
      </c>
      <c r="M42" s="88"/>
      <c r="N42" s="89">
        <f>MIN(N8:N39)</f>
        <v>2.5575999999999999</v>
      </c>
      <c r="O42" s="88"/>
      <c r="P42" s="89">
        <f>MIN(P8:P39)</f>
        <v>1.7678</v>
      </c>
      <c r="Q42" s="88"/>
      <c r="R42" s="89">
        <f>MIN(R8:R39)</f>
        <v>-15.356400000000001</v>
      </c>
      <c r="S42" s="90"/>
    </row>
    <row r="43" spans="1:19" ht="15" thickBot="1" x14ac:dyDescent="0.35">
      <c r="A43" s="91" t="s">
        <v>29</v>
      </c>
      <c r="B43" s="92"/>
      <c r="C43" s="92"/>
      <c r="D43" s="93">
        <f>MAX(D8:D39)</f>
        <v>70.796599999999998</v>
      </c>
      <c r="E43" s="92"/>
      <c r="F43" s="93">
        <f>MAX(F8:F39)</f>
        <v>26.587399999999999</v>
      </c>
      <c r="G43" s="92"/>
      <c r="H43" s="93">
        <f>MAX(H8:H39)</f>
        <v>12.4666</v>
      </c>
      <c r="I43" s="92"/>
      <c r="J43" s="93">
        <f>MAX(J8:J39)</f>
        <v>11.966900000000001</v>
      </c>
      <c r="K43" s="92"/>
      <c r="L43" s="93">
        <f>MAX(L8:L39)</f>
        <v>8.9887999999999995</v>
      </c>
      <c r="M43" s="92"/>
      <c r="N43" s="93">
        <f>MAX(N8:N39)</f>
        <v>9.0406999999999993</v>
      </c>
      <c r="O43" s="92"/>
      <c r="P43" s="93">
        <f>MAX(P8:P39)</f>
        <v>9.8560999999999996</v>
      </c>
      <c r="Q43" s="92"/>
      <c r="R43" s="93">
        <f>MAX(R8:R39)</f>
        <v>9.5160999999999998</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44395</v>
      </c>
      <c r="C8" s="65">
        <f>VLOOKUP($A8,'Return Data'!$B$7:$R$2843,4,0)</f>
        <v>1123.6241</v>
      </c>
      <c r="D8" s="65">
        <f>VLOOKUP($A8,'Return Data'!$B$7:$R$2843,5,0)</f>
        <v>3.1577000000000002</v>
      </c>
      <c r="E8" s="66">
        <f t="shared" ref="E8:E37" si="0">RANK(D8,D$8:D$37,0)</f>
        <v>16</v>
      </c>
      <c r="F8" s="65">
        <f>VLOOKUP($A8,'Return Data'!$B$7:$R$2843,6,0)</f>
        <v>3.1484999999999999</v>
      </c>
      <c r="G8" s="66">
        <f t="shared" ref="G8:G37" si="1">RANK(F8,F$8:F$37,0)</f>
        <v>17</v>
      </c>
      <c r="H8" s="65">
        <f>VLOOKUP($A8,'Return Data'!$B$7:$R$2843,7,0)</f>
        <v>3.1385000000000001</v>
      </c>
      <c r="I8" s="66">
        <f t="shared" ref="I8:I37" si="2">RANK(H8,H$8:H$37,0)</f>
        <v>18</v>
      </c>
      <c r="J8" s="65">
        <f>VLOOKUP($A8,'Return Data'!$B$7:$R$2843,8,0)</f>
        <v>3.1534</v>
      </c>
      <c r="K8" s="66">
        <f t="shared" ref="K8:K37" si="3">RANK(J8,J$8:J$37,0)</f>
        <v>12</v>
      </c>
      <c r="L8" s="65">
        <f>VLOOKUP($A8,'Return Data'!$B$7:$R$2843,9,0)</f>
        <v>3.1760000000000002</v>
      </c>
      <c r="M8" s="66">
        <f t="shared" ref="M8:M37" si="4">RANK(L8,L$8:L$37,0)</f>
        <v>10</v>
      </c>
      <c r="N8" s="65">
        <f>VLOOKUP($A8,'Return Data'!$B$7:$R$2843,10,0)</f>
        <v>3.2191000000000001</v>
      </c>
      <c r="O8" s="66">
        <f t="shared" ref="O8:O37" si="5">RANK(N8,N$8:N$37,0)</f>
        <v>9</v>
      </c>
      <c r="P8" s="65">
        <f>VLOOKUP($A8,'Return Data'!$B$7:$R$2843,11,0)</f>
        <v>3.1749999999999998</v>
      </c>
      <c r="Q8" s="66">
        <f>RANK(P8,P$8:P$37,0)</f>
        <v>7</v>
      </c>
      <c r="R8" s="65">
        <f>VLOOKUP($A8,'Return Data'!$B$7:$R$2843,12,0)</f>
        <v>3.1069</v>
      </c>
      <c r="S8" s="66">
        <f>RANK(R8,R$8:R$37,0)</f>
        <v>10</v>
      </c>
      <c r="T8" s="65">
        <f>VLOOKUP($A8,'Return Data'!$B$7:$R$2843,13,0)</f>
        <v>3.1183999999999998</v>
      </c>
      <c r="U8" s="66">
        <f>RANK(T8,T$8:T$37,0)</f>
        <v>9</v>
      </c>
      <c r="V8" s="65">
        <f>VLOOKUP($A8,'Return Data'!$B$7:$R$2843,17,0)</f>
        <v>3.7319</v>
      </c>
      <c r="W8" s="66">
        <f t="shared" ref="W8" si="6">RANK(V8,V$8:V$37,0)</f>
        <v>3</v>
      </c>
      <c r="X8" s="65"/>
      <c r="Y8" s="66"/>
      <c r="Z8" s="65">
        <f>VLOOKUP($A8,'Return Data'!$B$7:$R$2843,16,0)</f>
        <v>4.3910999999999998</v>
      </c>
      <c r="AA8" s="67">
        <f t="shared" ref="AA8:AA37" si="7">RANK(Z8,Z$8:Z$37,0)</f>
        <v>5</v>
      </c>
    </row>
    <row r="9" spans="1:27" x14ac:dyDescent="0.3">
      <c r="A9" s="63" t="s">
        <v>1283</v>
      </c>
      <c r="B9" s="64">
        <f>VLOOKUP($A9,'Return Data'!$B$7:$R$2843,3,0)</f>
        <v>44395</v>
      </c>
      <c r="C9" s="65">
        <f>VLOOKUP($A9,'Return Data'!$B$7:$R$2843,4,0)</f>
        <v>1098.2919999999999</v>
      </c>
      <c r="D9" s="65">
        <f>VLOOKUP($A9,'Return Data'!$B$7:$R$2843,5,0)</f>
        <v>3.1707000000000001</v>
      </c>
      <c r="E9" s="66">
        <f t="shared" si="0"/>
        <v>11</v>
      </c>
      <c r="F9" s="65">
        <f>VLOOKUP($A9,'Return Data'!$B$7:$R$2843,6,0)</f>
        <v>3.1724000000000001</v>
      </c>
      <c r="G9" s="66">
        <f t="shared" si="1"/>
        <v>11</v>
      </c>
      <c r="H9" s="65">
        <f>VLOOKUP($A9,'Return Data'!$B$7:$R$2843,7,0)</f>
        <v>3.1648000000000001</v>
      </c>
      <c r="I9" s="66">
        <f t="shared" si="2"/>
        <v>9</v>
      </c>
      <c r="J9" s="65">
        <f>VLOOKUP($A9,'Return Data'!$B$7:$R$2843,8,0)</f>
        <v>3.1455000000000002</v>
      </c>
      <c r="K9" s="66">
        <f t="shared" si="3"/>
        <v>13</v>
      </c>
      <c r="L9" s="65">
        <f>VLOOKUP($A9,'Return Data'!$B$7:$R$2843,9,0)</f>
        <v>3.1873999999999998</v>
      </c>
      <c r="M9" s="66">
        <f t="shared" si="4"/>
        <v>8</v>
      </c>
      <c r="N9" s="65">
        <f>VLOOKUP($A9,'Return Data'!$B$7:$R$2843,10,0)</f>
        <v>3.2075</v>
      </c>
      <c r="O9" s="66">
        <f t="shared" si="5"/>
        <v>10</v>
      </c>
      <c r="P9" s="65">
        <f>VLOOKUP($A9,'Return Data'!$B$7:$R$2843,11,0)</f>
        <v>3.1652999999999998</v>
      </c>
      <c r="Q9" s="66">
        <f>RANK(P9,P$8:P$37,0)</f>
        <v>10</v>
      </c>
      <c r="R9" s="65">
        <f>VLOOKUP($A9,'Return Data'!$B$7:$R$2843,12,0)</f>
        <v>3.1078000000000001</v>
      </c>
      <c r="S9" s="66">
        <f>RANK(R9,R$8:R$37,0)</f>
        <v>9</v>
      </c>
      <c r="T9" s="65">
        <f>VLOOKUP($A9,'Return Data'!$B$7:$R$2843,13,0)</f>
        <v>3.1261000000000001</v>
      </c>
      <c r="U9" s="66">
        <f>RANK(T9,T$8:T$37,0)</f>
        <v>8</v>
      </c>
      <c r="V9" s="65"/>
      <c r="W9" s="66"/>
      <c r="X9" s="65"/>
      <c r="Y9" s="66"/>
      <c r="Z9" s="65">
        <f>VLOOKUP($A9,'Return Data'!$B$7:$R$2843,16,0)</f>
        <v>4.0788000000000002</v>
      </c>
      <c r="AA9" s="67">
        <f t="shared" si="7"/>
        <v>12</v>
      </c>
    </row>
    <row r="10" spans="1:27" x14ac:dyDescent="0.3">
      <c r="A10" s="63" t="s">
        <v>1285</v>
      </c>
      <c r="B10" s="64">
        <f>VLOOKUP($A10,'Return Data'!$B$7:$R$2843,3,0)</f>
        <v>44395</v>
      </c>
      <c r="C10" s="65">
        <f>VLOOKUP($A10,'Return Data'!$B$7:$R$2843,4,0)</f>
        <v>1091.2251000000001</v>
      </c>
      <c r="D10" s="65">
        <f>VLOOKUP($A10,'Return Data'!$B$7:$R$2843,5,0)</f>
        <v>3.1511</v>
      </c>
      <c r="E10" s="66">
        <f t="shared" si="0"/>
        <v>18</v>
      </c>
      <c r="F10" s="65">
        <f>VLOOKUP($A10,'Return Data'!$B$7:$R$2843,6,0)</f>
        <v>3.145</v>
      </c>
      <c r="G10" s="66">
        <f t="shared" si="1"/>
        <v>18</v>
      </c>
      <c r="H10" s="65">
        <f>VLOOKUP($A10,'Return Data'!$B$7:$R$2843,7,0)</f>
        <v>3.1619000000000002</v>
      </c>
      <c r="I10" s="66">
        <f t="shared" si="2"/>
        <v>11</v>
      </c>
      <c r="J10" s="65">
        <f>VLOOKUP($A10,'Return Data'!$B$7:$R$2843,8,0)</f>
        <v>3.1560999999999999</v>
      </c>
      <c r="K10" s="66">
        <f t="shared" si="3"/>
        <v>11</v>
      </c>
      <c r="L10" s="65">
        <f>VLOOKUP($A10,'Return Data'!$B$7:$R$2843,9,0)</f>
        <v>3.1713</v>
      </c>
      <c r="M10" s="66">
        <f t="shared" si="4"/>
        <v>11</v>
      </c>
      <c r="N10" s="65">
        <f>VLOOKUP($A10,'Return Data'!$B$7:$R$2843,10,0)</f>
        <v>3.1909000000000001</v>
      </c>
      <c r="O10" s="66">
        <f t="shared" si="5"/>
        <v>12</v>
      </c>
      <c r="P10" s="65">
        <f>VLOOKUP($A10,'Return Data'!$B$7:$R$2843,11,0)</f>
        <v>3.1661000000000001</v>
      </c>
      <c r="Q10" s="66">
        <f>RANK(P10,P$8:P$37,0)</f>
        <v>9</v>
      </c>
      <c r="R10" s="65">
        <f>VLOOKUP($A10,'Return Data'!$B$7:$R$2843,12,0)</f>
        <v>3.1183000000000001</v>
      </c>
      <c r="S10" s="66">
        <f>RANK(R10,R$8:R$37,0)</f>
        <v>6</v>
      </c>
      <c r="T10" s="65">
        <f>VLOOKUP($A10,'Return Data'!$B$7:$R$2843,13,0)</f>
        <v>3.1364999999999998</v>
      </c>
      <c r="U10" s="66">
        <f>RANK(T10,T$8:T$37,0)</f>
        <v>6</v>
      </c>
      <c r="V10" s="65"/>
      <c r="W10" s="66"/>
      <c r="X10" s="65"/>
      <c r="Y10" s="66"/>
      <c r="Z10" s="65">
        <f>VLOOKUP($A10,'Return Data'!$B$7:$R$2843,16,0)</f>
        <v>3.9792999999999998</v>
      </c>
      <c r="AA10" s="67">
        <f t="shared" si="7"/>
        <v>15</v>
      </c>
    </row>
    <row r="11" spans="1:27" x14ac:dyDescent="0.3">
      <c r="A11" s="63" t="s">
        <v>1287</v>
      </c>
      <c r="B11" s="64">
        <f>VLOOKUP($A11,'Return Data'!$B$7:$R$2843,3,0)</f>
        <v>44395</v>
      </c>
      <c r="C11" s="65">
        <f>VLOOKUP($A11,'Return Data'!$B$7:$R$2843,4,0)</f>
        <v>1093.4871000000001</v>
      </c>
      <c r="D11" s="65">
        <f>VLOOKUP($A11,'Return Data'!$B$7:$R$2843,5,0)</f>
        <v>3.4603999999999999</v>
      </c>
      <c r="E11" s="66">
        <f t="shared" si="0"/>
        <v>1</v>
      </c>
      <c r="F11" s="65">
        <f>VLOOKUP($A11,'Return Data'!$B$7:$R$2843,6,0)</f>
        <v>3.4546000000000001</v>
      </c>
      <c r="G11" s="66">
        <f t="shared" si="1"/>
        <v>1</v>
      </c>
      <c r="H11" s="65">
        <f>VLOOKUP($A11,'Return Data'!$B$7:$R$2843,7,0)</f>
        <v>3.2698999999999998</v>
      </c>
      <c r="I11" s="66">
        <f t="shared" si="2"/>
        <v>2</v>
      </c>
      <c r="J11" s="65">
        <f>VLOOKUP($A11,'Return Data'!$B$7:$R$2843,8,0)</f>
        <v>3.1968999999999999</v>
      </c>
      <c r="K11" s="66">
        <f t="shared" si="3"/>
        <v>6</v>
      </c>
      <c r="L11" s="65">
        <f>VLOOKUP($A11,'Return Data'!$B$7:$R$2843,9,0)</f>
        <v>3.1665000000000001</v>
      </c>
      <c r="M11" s="66">
        <f t="shared" si="4"/>
        <v>12</v>
      </c>
      <c r="N11" s="65">
        <f>VLOOKUP($A11,'Return Data'!$B$7:$R$2843,10,0)</f>
        <v>3.1699000000000002</v>
      </c>
      <c r="O11" s="66">
        <f t="shared" si="5"/>
        <v>17</v>
      </c>
      <c r="P11" s="65">
        <f>VLOOKUP($A11,'Return Data'!$B$7:$R$2843,11,0)</f>
        <v>3.1423999999999999</v>
      </c>
      <c r="Q11" s="66">
        <f>RANK(P11,P$8:P$37,0)</f>
        <v>13</v>
      </c>
      <c r="R11" s="65">
        <f>VLOOKUP($A11,'Return Data'!$B$7:$R$2843,12,0)</f>
        <v>3.1065</v>
      </c>
      <c r="S11" s="66">
        <f>RANK(R11,R$8:R$37,0)</f>
        <v>11</v>
      </c>
      <c r="T11" s="65">
        <f>VLOOKUP($A11,'Return Data'!$B$7:$R$2843,13,0)</f>
        <v>3.1175999999999999</v>
      </c>
      <c r="U11" s="66">
        <f>RANK(T11,T$8:T$37,0)</f>
        <v>10</v>
      </c>
      <c r="V11" s="65"/>
      <c r="W11" s="66"/>
      <c r="X11" s="65"/>
      <c r="Y11" s="66"/>
      <c r="Z11" s="65">
        <f>VLOOKUP($A11,'Return Data'!$B$7:$R$2843,16,0)</f>
        <v>4.0083000000000002</v>
      </c>
      <c r="AA11" s="67">
        <f t="shared" si="7"/>
        <v>14</v>
      </c>
    </row>
    <row r="12" spans="1:27" x14ac:dyDescent="0.3">
      <c r="A12" s="63" t="s">
        <v>1289</v>
      </c>
      <c r="B12" s="64">
        <f>VLOOKUP($A12,'Return Data'!$B$7:$R$2843,3,0)</f>
        <v>44395</v>
      </c>
      <c r="C12" s="65">
        <f>VLOOKUP($A12,'Return Data'!$B$7:$R$2843,4,0)</f>
        <v>1050.9554000000001</v>
      </c>
      <c r="D12" s="65">
        <f>VLOOKUP($A12,'Return Data'!$B$7:$R$2843,5,0)</f>
        <v>3.2233000000000001</v>
      </c>
      <c r="E12" s="66">
        <f t="shared" si="0"/>
        <v>6</v>
      </c>
      <c r="F12" s="65">
        <f>VLOOKUP($A12,'Return Data'!$B$7:$R$2843,6,0)</f>
        <v>3.2238000000000002</v>
      </c>
      <c r="G12" s="66">
        <f t="shared" si="1"/>
        <v>3</v>
      </c>
      <c r="H12" s="65">
        <f>VLOOKUP($A12,'Return Data'!$B$7:$R$2843,7,0)</f>
        <v>3.2404000000000002</v>
      </c>
      <c r="I12" s="66">
        <f t="shared" si="2"/>
        <v>3</v>
      </c>
      <c r="J12" s="65">
        <f>VLOOKUP($A12,'Return Data'!$B$7:$R$2843,8,0)</f>
        <v>3.2092999999999998</v>
      </c>
      <c r="K12" s="66">
        <f t="shared" si="3"/>
        <v>4</v>
      </c>
      <c r="L12" s="65">
        <f>VLOOKUP($A12,'Return Data'!$B$7:$R$2843,9,0)</f>
        <v>3.2490000000000001</v>
      </c>
      <c r="M12" s="66">
        <f t="shared" si="4"/>
        <v>1</v>
      </c>
      <c r="N12" s="65">
        <f>VLOOKUP($A12,'Return Data'!$B$7:$R$2843,10,0)</f>
        <v>3.2623000000000002</v>
      </c>
      <c r="O12" s="66">
        <f t="shared" si="5"/>
        <v>1</v>
      </c>
      <c r="P12" s="65">
        <f>VLOOKUP($A12,'Return Data'!$B$7:$R$2843,11,0)</f>
        <v>3.2103999999999999</v>
      </c>
      <c r="Q12" s="66">
        <f t="shared" ref="Q12:Q37" si="8">RANK(P12,P$8:P$37,0)</f>
        <v>1</v>
      </c>
      <c r="R12" s="65">
        <f>VLOOKUP($A12,'Return Data'!$B$7:$R$2843,12,0)</f>
        <v>3.1714000000000002</v>
      </c>
      <c r="S12" s="66">
        <f t="shared" ref="S12" si="9">RANK(R12,R$8:R$37,0)</f>
        <v>1</v>
      </c>
      <c r="T12" s="65"/>
      <c r="U12" s="66"/>
      <c r="V12" s="65"/>
      <c r="W12" s="66"/>
      <c r="X12" s="65"/>
      <c r="Y12" s="66"/>
      <c r="Z12" s="65">
        <f>VLOOKUP($A12,'Return Data'!$B$7:$R$2843,16,0)</f>
        <v>3.4268000000000001</v>
      </c>
      <c r="AA12" s="67">
        <f t="shared" si="7"/>
        <v>28</v>
      </c>
    </row>
    <row r="13" spans="1:27" x14ac:dyDescent="0.3">
      <c r="A13" s="63" t="s">
        <v>1291</v>
      </c>
      <c r="B13" s="64">
        <f>VLOOKUP($A13,'Return Data'!$B$7:$R$2843,3,0)</f>
        <v>44395</v>
      </c>
      <c r="C13" s="65">
        <f>VLOOKUP($A13,'Return Data'!$B$7:$R$2843,4,0)</f>
        <v>1075.7689</v>
      </c>
      <c r="D13" s="65">
        <f>VLOOKUP($A13,'Return Data'!$B$7:$R$2843,5,0)</f>
        <v>3.1183999999999998</v>
      </c>
      <c r="E13" s="66">
        <f t="shared" si="0"/>
        <v>26</v>
      </c>
      <c r="F13" s="65">
        <f>VLOOKUP($A13,'Return Data'!$B$7:$R$2843,6,0)</f>
        <v>3.1166</v>
      </c>
      <c r="G13" s="66">
        <f t="shared" si="1"/>
        <v>26</v>
      </c>
      <c r="H13" s="65">
        <f>VLOOKUP($A13,'Return Data'!$B$7:$R$2843,7,0)</f>
        <v>3.12</v>
      </c>
      <c r="I13" s="66">
        <f t="shared" si="2"/>
        <v>25</v>
      </c>
      <c r="J13" s="65">
        <f>VLOOKUP($A13,'Return Data'!$B$7:$R$2843,8,0)</f>
        <v>3.1082000000000001</v>
      </c>
      <c r="K13" s="66">
        <f t="shared" si="3"/>
        <v>25</v>
      </c>
      <c r="L13" s="65">
        <f>VLOOKUP($A13,'Return Data'!$B$7:$R$2843,9,0)</f>
        <v>3.1566999999999998</v>
      </c>
      <c r="M13" s="66">
        <f t="shared" si="4"/>
        <v>16</v>
      </c>
      <c r="N13" s="65">
        <f>VLOOKUP($A13,'Return Data'!$B$7:$R$2843,10,0)</f>
        <v>3.1526999999999998</v>
      </c>
      <c r="O13" s="66">
        <f t="shared" si="5"/>
        <v>25</v>
      </c>
      <c r="P13" s="65">
        <f>VLOOKUP($A13,'Return Data'!$B$7:$R$2843,11,0)</f>
        <v>3.1164999999999998</v>
      </c>
      <c r="Q13" s="66">
        <f t="shared" si="8"/>
        <v>25</v>
      </c>
      <c r="R13" s="65">
        <f>VLOOKUP($A13,'Return Data'!$B$7:$R$2843,12,0)</f>
        <v>3.0705</v>
      </c>
      <c r="S13" s="66">
        <f t="shared" ref="S13:S37" si="10">RANK(R13,R$8:R$37,0)</f>
        <v>21</v>
      </c>
      <c r="T13" s="65">
        <f>VLOOKUP($A13,'Return Data'!$B$7:$R$2843,13,0)</f>
        <v>3.0918000000000001</v>
      </c>
      <c r="U13" s="66">
        <f t="shared" ref="U13:U37" si="11">RANK(T13,T$8:T$37,0)</f>
        <v>18</v>
      </c>
      <c r="V13" s="65"/>
      <c r="W13" s="66"/>
      <c r="X13" s="65"/>
      <c r="Y13" s="66"/>
      <c r="Z13" s="65">
        <f>VLOOKUP($A13,'Return Data'!$B$7:$R$2843,16,0)</f>
        <v>3.7351000000000001</v>
      </c>
      <c r="AA13" s="67">
        <f t="shared" si="7"/>
        <v>21</v>
      </c>
    </row>
    <row r="14" spans="1:27" x14ac:dyDescent="0.3">
      <c r="A14" s="63" t="s">
        <v>1293</v>
      </c>
      <c r="B14" s="64">
        <f>VLOOKUP($A14,'Return Data'!$B$7:$R$2843,3,0)</f>
        <v>44395</v>
      </c>
      <c r="C14" s="65">
        <f>VLOOKUP($A14,'Return Data'!$B$7:$R$2843,4,0)</f>
        <v>1112.5905</v>
      </c>
      <c r="D14" s="65">
        <f>VLOOKUP($A14,'Return Data'!$B$7:$R$2843,5,0)</f>
        <v>3.1631</v>
      </c>
      <c r="E14" s="66">
        <f t="shared" si="0"/>
        <v>13</v>
      </c>
      <c r="F14" s="65">
        <f>VLOOKUP($A14,'Return Data'!$B$7:$R$2843,6,0)</f>
        <v>3.1579000000000002</v>
      </c>
      <c r="G14" s="66">
        <f t="shared" si="1"/>
        <v>14</v>
      </c>
      <c r="H14" s="65">
        <f>VLOOKUP($A14,'Return Data'!$B$7:$R$2843,7,0)</f>
        <v>3.1621000000000001</v>
      </c>
      <c r="I14" s="66">
        <f t="shared" si="2"/>
        <v>10</v>
      </c>
      <c r="J14" s="65">
        <f>VLOOKUP($A14,'Return Data'!$B$7:$R$2843,8,0)</f>
        <v>3.13</v>
      </c>
      <c r="K14" s="66">
        <f t="shared" si="3"/>
        <v>18</v>
      </c>
      <c r="L14" s="65">
        <f>VLOOKUP($A14,'Return Data'!$B$7:$R$2843,9,0)</f>
        <v>3.1579000000000002</v>
      </c>
      <c r="M14" s="66">
        <f t="shared" si="4"/>
        <v>15</v>
      </c>
      <c r="N14" s="65">
        <f>VLOOKUP($A14,'Return Data'!$B$7:$R$2843,10,0)</f>
        <v>3.1539000000000001</v>
      </c>
      <c r="O14" s="66">
        <f t="shared" si="5"/>
        <v>23</v>
      </c>
      <c r="P14" s="65">
        <f>VLOOKUP($A14,'Return Data'!$B$7:$R$2843,11,0)</f>
        <v>3.1187</v>
      </c>
      <c r="Q14" s="66">
        <f t="shared" si="8"/>
        <v>23</v>
      </c>
      <c r="R14" s="65">
        <f>VLOOKUP($A14,'Return Data'!$B$7:$R$2843,12,0)</f>
        <v>3.0853000000000002</v>
      </c>
      <c r="S14" s="66">
        <f t="shared" si="10"/>
        <v>15</v>
      </c>
      <c r="T14" s="65">
        <f>VLOOKUP($A14,'Return Data'!$B$7:$R$2843,13,0)</f>
        <v>3.1150000000000002</v>
      </c>
      <c r="U14" s="66">
        <f t="shared" si="11"/>
        <v>11</v>
      </c>
      <c r="V14" s="65"/>
      <c r="W14" s="66"/>
      <c r="X14" s="65"/>
      <c r="Y14" s="66"/>
      <c r="Z14" s="65">
        <f>VLOOKUP($A14,'Return Data'!$B$7:$R$2843,16,0)</f>
        <v>4.3116000000000003</v>
      </c>
      <c r="AA14" s="67">
        <f t="shared" si="7"/>
        <v>8</v>
      </c>
    </row>
    <row r="15" spans="1:27" x14ac:dyDescent="0.3">
      <c r="A15" s="63" t="s">
        <v>1295</v>
      </c>
      <c r="B15" s="64">
        <f>VLOOKUP($A15,'Return Data'!$B$7:$R$2843,3,0)</f>
        <v>44395</v>
      </c>
      <c r="C15" s="65">
        <f>VLOOKUP($A15,'Return Data'!$B$7:$R$2843,4,0)</f>
        <v>1077.6297999999999</v>
      </c>
      <c r="D15" s="65">
        <f>VLOOKUP($A15,'Return Data'!$B$7:$R$2843,5,0)</f>
        <v>3.2111999999999998</v>
      </c>
      <c r="E15" s="66">
        <f t="shared" si="0"/>
        <v>7</v>
      </c>
      <c r="F15" s="65">
        <f>VLOOKUP($A15,'Return Data'!$B$7:$R$2843,6,0)</f>
        <v>3.2084000000000001</v>
      </c>
      <c r="G15" s="66">
        <f t="shared" si="1"/>
        <v>5</v>
      </c>
      <c r="H15" s="65">
        <f>VLOOKUP($A15,'Return Data'!$B$7:$R$2843,7,0)</f>
        <v>3.1543000000000001</v>
      </c>
      <c r="I15" s="66">
        <f t="shared" si="2"/>
        <v>13</v>
      </c>
      <c r="J15" s="65">
        <f>VLOOKUP($A15,'Return Data'!$B$7:$R$2843,8,0)</f>
        <v>3.097</v>
      </c>
      <c r="K15" s="66">
        <f t="shared" si="3"/>
        <v>27</v>
      </c>
      <c r="L15" s="65">
        <f>VLOOKUP($A15,'Return Data'!$B$7:$R$2843,9,0)</f>
        <v>3.1175999999999999</v>
      </c>
      <c r="M15" s="66">
        <f t="shared" si="4"/>
        <v>29</v>
      </c>
      <c r="N15" s="65">
        <f>VLOOKUP($A15,'Return Data'!$B$7:$R$2843,10,0)</f>
        <v>3.1379999999999999</v>
      </c>
      <c r="O15" s="66">
        <f t="shared" si="5"/>
        <v>27</v>
      </c>
      <c r="P15" s="65">
        <f>VLOOKUP($A15,'Return Data'!$B$7:$R$2843,11,0)</f>
        <v>3.1120999999999999</v>
      </c>
      <c r="Q15" s="66">
        <f t="shared" si="8"/>
        <v>26</v>
      </c>
      <c r="R15" s="65">
        <f>VLOOKUP($A15,'Return Data'!$B$7:$R$2843,12,0)</f>
        <v>3.0960000000000001</v>
      </c>
      <c r="S15" s="66">
        <f t="shared" si="10"/>
        <v>12</v>
      </c>
      <c r="T15" s="65">
        <f>VLOOKUP($A15,'Return Data'!$B$7:$R$2843,13,0)</f>
        <v>3.1417999999999999</v>
      </c>
      <c r="U15" s="66">
        <f t="shared" si="11"/>
        <v>5</v>
      </c>
      <c r="V15" s="65"/>
      <c r="W15" s="66"/>
      <c r="X15" s="65"/>
      <c r="Y15" s="66"/>
      <c r="Z15" s="65">
        <f>VLOOKUP($A15,'Return Data'!$B$7:$R$2843,16,0)</f>
        <v>3.8277000000000001</v>
      </c>
      <c r="AA15" s="67">
        <f t="shared" si="7"/>
        <v>18</v>
      </c>
    </row>
    <row r="16" spans="1:27" x14ac:dyDescent="0.3">
      <c r="A16" s="63" t="s">
        <v>1298</v>
      </c>
      <c r="B16" s="64">
        <f>VLOOKUP($A16,'Return Data'!$B$7:$R$2843,3,0)</f>
        <v>44395</v>
      </c>
      <c r="C16" s="65">
        <f>VLOOKUP($A16,'Return Data'!$B$7:$R$2843,4,0)</f>
        <v>1085.5693000000001</v>
      </c>
      <c r="D16" s="65">
        <f>VLOOKUP($A16,'Return Data'!$B$7:$R$2843,5,0)</f>
        <v>3.1038999999999999</v>
      </c>
      <c r="E16" s="66">
        <f t="shared" si="0"/>
        <v>29</v>
      </c>
      <c r="F16" s="65">
        <f>VLOOKUP($A16,'Return Data'!$B$7:$R$2843,6,0)</f>
        <v>3.0975000000000001</v>
      </c>
      <c r="G16" s="66">
        <f t="shared" si="1"/>
        <v>28</v>
      </c>
      <c r="H16" s="65">
        <f>VLOOKUP($A16,'Return Data'!$B$7:$R$2843,7,0)</f>
        <v>3.0903</v>
      </c>
      <c r="I16" s="66">
        <f t="shared" si="2"/>
        <v>27</v>
      </c>
      <c r="J16" s="65">
        <f>VLOOKUP($A16,'Return Data'!$B$7:$R$2843,8,0)</f>
        <v>3.0804</v>
      </c>
      <c r="K16" s="66">
        <f t="shared" si="3"/>
        <v>28</v>
      </c>
      <c r="L16" s="65">
        <f>VLOOKUP($A16,'Return Data'!$B$7:$R$2843,9,0)</f>
        <v>3.1564999999999999</v>
      </c>
      <c r="M16" s="66">
        <f t="shared" si="4"/>
        <v>17</v>
      </c>
      <c r="N16" s="65">
        <f>VLOOKUP($A16,'Return Data'!$B$7:$R$2843,10,0)</f>
        <v>3.1331000000000002</v>
      </c>
      <c r="O16" s="66">
        <f t="shared" si="5"/>
        <v>29</v>
      </c>
      <c r="P16" s="65">
        <f>VLOOKUP($A16,'Return Data'!$B$7:$R$2843,11,0)</f>
        <v>3.0884</v>
      </c>
      <c r="Q16" s="66">
        <f t="shared" si="8"/>
        <v>28</v>
      </c>
      <c r="R16" s="65">
        <f>VLOOKUP($A16,'Return Data'!$B$7:$R$2843,12,0)</f>
        <v>3.0303</v>
      </c>
      <c r="S16" s="66">
        <f t="shared" si="10"/>
        <v>28</v>
      </c>
      <c r="T16" s="65">
        <f>VLOOKUP($A16,'Return Data'!$B$7:$R$2843,13,0)</f>
        <v>3.0522999999999998</v>
      </c>
      <c r="U16" s="66">
        <f t="shared" si="11"/>
        <v>24</v>
      </c>
      <c r="V16" s="65"/>
      <c r="W16" s="66"/>
      <c r="X16" s="65"/>
      <c r="Y16" s="66"/>
      <c r="Z16" s="65">
        <f>VLOOKUP($A16,'Return Data'!$B$7:$R$2843,16,0)</f>
        <v>3.8073999999999999</v>
      </c>
      <c r="AA16" s="67">
        <f t="shared" si="7"/>
        <v>19</v>
      </c>
    </row>
    <row r="17" spans="1:27" x14ac:dyDescent="0.3">
      <c r="A17" s="63" t="s">
        <v>1300</v>
      </c>
      <c r="B17" s="64">
        <f>VLOOKUP($A17,'Return Data'!$B$7:$R$2843,3,0)</f>
        <v>44395</v>
      </c>
      <c r="C17" s="65">
        <f>VLOOKUP($A17,'Return Data'!$B$7:$R$2843,4,0)</f>
        <v>3086.8343</v>
      </c>
      <c r="D17" s="65">
        <f>VLOOKUP($A17,'Return Data'!$B$7:$R$2843,5,0)</f>
        <v>3.1286999999999998</v>
      </c>
      <c r="E17" s="66">
        <f t="shared" si="0"/>
        <v>22</v>
      </c>
      <c r="F17" s="65">
        <f>VLOOKUP($A17,'Return Data'!$B$7:$R$2843,6,0)</f>
        <v>3.0964</v>
      </c>
      <c r="G17" s="66">
        <f t="shared" si="1"/>
        <v>29</v>
      </c>
      <c r="H17" s="65">
        <f>VLOOKUP($A17,'Return Data'!$B$7:$R$2843,7,0)</f>
        <v>3.1177999999999999</v>
      </c>
      <c r="I17" s="66">
        <f t="shared" si="2"/>
        <v>26</v>
      </c>
      <c r="J17" s="65">
        <f>VLOOKUP($A17,'Return Data'!$B$7:$R$2843,8,0)</f>
        <v>3.1114000000000002</v>
      </c>
      <c r="K17" s="66">
        <f t="shared" si="3"/>
        <v>24</v>
      </c>
      <c r="L17" s="65">
        <f>VLOOKUP($A17,'Return Data'!$B$7:$R$2843,9,0)</f>
        <v>3.1337000000000002</v>
      </c>
      <c r="M17" s="66">
        <f t="shared" si="4"/>
        <v>28</v>
      </c>
      <c r="N17" s="65">
        <f>VLOOKUP($A17,'Return Data'!$B$7:$R$2843,10,0)</f>
        <v>3.1602000000000001</v>
      </c>
      <c r="O17" s="66">
        <f t="shared" si="5"/>
        <v>21</v>
      </c>
      <c r="P17" s="65">
        <f>VLOOKUP($A17,'Return Data'!$B$7:$R$2843,11,0)</f>
        <v>3.1202000000000001</v>
      </c>
      <c r="Q17" s="66">
        <f t="shared" si="8"/>
        <v>22</v>
      </c>
      <c r="R17" s="65">
        <f>VLOOKUP($A17,'Return Data'!$B$7:$R$2843,12,0)</f>
        <v>3.0602999999999998</v>
      </c>
      <c r="S17" s="66">
        <f t="shared" si="10"/>
        <v>25</v>
      </c>
      <c r="T17" s="65">
        <f>VLOOKUP($A17,'Return Data'!$B$7:$R$2843,13,0)</f>
        <v>3.0798000000000001</v>
      </c>
      <c r="U17" s="66">
        <f t="shared" si="11"/>
        <v>22</v>
      </c>
      <c r="V17" s="65">
        <f>VLOOKUP($A17,'Return Data'!$B$7:$R$2843,17,0)</f>
        <v>3.6831999999999998</v>
      </c>
      <c r="W17" s="66">
        <f>RANK(V17,V$8:V$37,0)</f>
        <v>5</v>
      </c>
      <c r="X17" s="65">
        <f>VLOOKUP($A17,'Return Data'!$B$7:$R$2843,14,0)</f>
        <v>4.5266999999999999</v>
      </c>
      <c r="Y17" s="66">
        <f>RANK(X17,X$8:X$37,0)</f>
        <v>4</v>
      </c>
      <c r="Z17" s="65">
        <f>VLOOKUP($A17,'Return Data'!$B$7:$R$2843,16,0)</f>
        <v>6.2074999999999996</v>
      </c>
      <c r="AA17" s="67">
        <f t="shared" si="7"/>
        <v>4</v>
      </c>
    </row>
    <row r="18" spans="1:27" x14ac:dyDescent="0.3">
      <c r="A18" s="63" t="s">
        <v>1301</v>
      </c>
      <c r="B18" s="64">
        <f>VLOOKUP($A18,'Return Data'!$B$7:$R$2843,3,0)</f>
        <v>44395</v>
      </c>
      <c r="C18" s="65">
        <f>VLOOKUP($A18,'Return Data'!$B$7:$R$2843,4,0)</f>
        <v>1086.4878000000001</v>
      </c>
      <c r="D18" s="65">
        <f>VLOOKUP($A18,'Return Data'!$B$7:$R$2843,5,0)</f>
        <v>3.2290000000000001</v>
      </c>
      <c r="E18" s="66">
        <f t="shared" si="0"/>
        <v>4</v>
      </c>
      <c r="F18" s="65">
        <f>VLOOKUP($A18,'Return Data'!$B$7:$R$2843,6,0)</f>
        <v>3.2090999999999998</v>
      </c>
      <c r="G18" s="66">
        <f t="shared" si="1"/>
        <v>4</v>
      </c>
      <c r="H18" s="65">
        <f>VLOOKUP($A18,'Return Data'!$B$7:$R$2843,7,0)</f>
        <v>3.1968000000000001</v>
      </c>
      <c r="I18" s="66">
        <f t="shared" si="2"/>
        <v>6</v>
      </c>
      <c r="J18" s="65">
        <f>VLOOKUP($A18,'Return Data'!$B$7:$R$2843,8,0)</f>
        <v>3.2035999999999998</v>
      </c>
      <c r="K18" s="66">
        <f t="shared" si="3"/>
        <v>5</v>
      </c>
      <c r="L18" s="65">
        <f>VLOOKUP($A18,'Return Data'!$B$7:$R$2843,9,0)</f>
        <v>3.2412000000000001</v>
      </c>
      <c r="M18" s="66">
        <f t="shared" si="4"/>
        <v>2</v>
      </c>
      <c r="N18" s="65">
        <f>VLOOKUP($A18,'Return Data'!$B$7:$R$2843,10,0)</f>
        <v>3.2412999999999998</v>
      </c>
      <c r="O18" s="66">
        <f t="shared" si="5"/>
        <v>4</v>
      </c>
      <c r="P18" s="65">
        <f>VLOOKUP($A18,'Return Data'!$B$7:$R$2843,11,0)</f>
        <v>3.2065999999999999</v>
      </c>
      <c r="Q18" s="66">
        <f t="shared" si="8"/>
        <v>3</v>
      </c>
      <c r="R18" s="65">
        <f>VLOOKUP($A18,'Return Data'!$B$7:$R$2843,12,0)</f>
        <v>3.1463000000000001</v>
      </c>
      <c r="S18" s="66">
        <f t="shared" si="10"/>
        <v>4</v>
      </c>
      <c r="T18" s="65">
        <f>VLOOKUP($A18,'Return Data'!$B$7:$R$2843,13,0)</f>
        <v>3.1654</v>
      </c>
      <c r="U18" s="66">
        <f t="shared" si="11"/>
        <v>2</v>
      </c>
      <c r="V18" s="65"/>
      <c r="W18" s="66"/>
      <c r="X18" s="65"/>
      <c r="Y18" s="66"/>
      <c r="Z18" s="65">
        <f>VLOOKUP($A18,'Return Data'!$B$7:$R$2843,16,0)</f>
        <v>3.9093</v>
      </c>
      <c r="AA18" s="67">
        <f t="shared" si="7"/>
        <v>17</v>
      </c>
    </row>
    <row r="19" spans="1:27" x14ac:dyDescent="0.3">
      <c r="A19" s="63" t="s">
        <v>1304</v>
      </c>
      <c r="B19" s="64">
        <f>VLOOKUP($A19,'Return Data'!$B$7:$R$2843,3,0)</f>
        <v>44395</v>
      </c>
      <c r="C19" s="65">
        <f>VLOOKUP($A19,'Return Data'!$B$7:$R$2843,4,0)</f>
        <v>112.0316</v>
      </c>
      <c r="D19" s="65">
        <f>VLOOKUP($A19,'Return Data'!$B$7:$R$2843,5,0)</f>
        <v>3.1282000000000001</v>
      </c>
      <c r="E19" s="66">
        <f t="shared" si="0"/>
        <v>23</v>
      </c>
      <c r="F19" s="65">
        <f>VLOOKUP($A19,'Return Data'!$B$7:$R$2843,6,0)</f>
        <v>3.1284999999999998</v>
      </c>
      <c r="G19" s="66">
        <f t="shared" si="1"/>
        <v>22</v>
      </c>
      <c r="H19" s="65">
        <f>VLOOKUP($A19,'Return Data'!$B$7:$R$2843,7,0)</f>
        <v>3.1248999999999998</v>
      </c>
      <c r="I19" s="66">
        <f t="shared" si="2"/>
        <v>24</v>
      </c>
      <c r="J19" s="65">
        <f>VLOOKUP($A19,'Return Data'!$B$7:$R$2843,8,0)</f>
        <v>3.1267999999999998</v>
      </c>
      <c r="K19" s="66">
        <f t="shared" si="3"/>
        <v>19</v>
      </c>
      <c r="L19" s="65">
        <f>VLOOKUP($A19,'Return Data'!$B$7:$R$2843,9,0)</f>
        <v>3.1412</v>
      </c>
      <c r="M19" s="66">
        <f t="shared" si="4"/>
        <v>26</v>
      </c>
      <c r="N19" s="65">
        <f>VLOOKUP($A19,'Return Data'!$B$7:$R$2843,10,0)</f>
        <v>3.177</v>
      </c>
      <c r="O19" s="66">
        <f t="shared" si="5"/>
        <v>16</v>
      </c>
      <c r="P19" s="65">
        <f>VLOOKUP($A19,'Return Data'!$B$7:$R$2843,11,0)</f>
        <v>3.1364999999999998</v>
      </c>
      <c r="Q19" s="66">
        <f t="shared" si="8"/>
        <v>15</v>
      </c>
      <c r="R19" s="65">
        <f>VLOOKUP($A19,'Return Data'!$B$7:$R$2843,12,0)</f>
        <v>3.0764999999999998</v>
      </c>
      <c r="S19" s="66">
        <f t="shared" si="10"/>
        <v>18</v>
      </c>
      <c r="T19" s="65">
        <f>VLOOKUP($A19,'Return Data'!$B$7:$R$2843,13,0)</f>
        <v>3.0935000000000001</v>
      </c>
      <c r="U19" s="66">
        <f t="shared" si="11"/>
        <v>17</v>
      </c>
      <c r="V19" s="65"/>
      <c r="W19" s="66"/>
      <c r="X19" s="65"/>
      <c r="Y19" s="66"/>
      <c r="Z19" s="65">
        <f>VLOOKUP($A19,'Return Data'!$B$7:$R$2843,16,0)</f>
        <v>4.3341000000000003</v>
      </c>
      <c r="AA19" s="67">
        <f t="shared" si="7"/>
        <v>7</v>
      </c>
    </row>
    <row r="20" spans="1:27" x14ac:dyDescent="0.3">
      <c r="A20" s="63" t="s">
        <v>1305</v>
      </c>
      <c r="B20" s="64">
        <f>VLOOKUP($A20,'Return Data'!$B$7:$R$2843,3,0)</f>
        <v>44395</v>
      </c>
      <c r="C20" s="65">
        <f>VLOOKUP($A20,'Return Data'!$B$7:$R$2843,4,0)</f>
        <v>1108.2276999999999</v>
      </c>
      <c r="D20" s="65">
        <f>VLOOKUP($A20,'Return Data'!$B$7:$R$2843,5,0)</f>
        <v>3.1291000000000002</v>
      </c>
      <c r="E20" s="66">
        <f t="shared" si="0"/>
        <v>21</v>
      </c>
      <c r="F20" s="65">
        <f>VLOOKUP($A20,'Return Data'!$B$7:$R$2843,6,0)</f>
        <v>3.1307999999999998</v>
      </c>
      <c r="G20" s="66">
        <f t="shared" si="1"/>
        <v>21</v>
      </c>
      <c r="H20" s="65">
        <f>VLOOKUP($A20,'Return Data'!$B$7:$R$2843,7,0)</f>
        <v>3.2311000000000001</v>
      </c>
      <c r="I20" s="66">
        <f t="shared" si="2"/>
        <v>4</v>
      </c>
      <c r="J20" s="65">
        <f>VLOOKUP($A20,'Return Data'!$B$7:$R$2843,8,0)</f>
        <v>3.1602000000000001</v>
      </c>
      <c r="K20" s="66">
        <f t="shared" si="3"/>
        <v>9</v>
      </c>
      <c r="L20" s="65">
        <f>VLOOKUP($A20,'Return Data'!$B$7:$R$2843,9,0)</f>
        <v>3.1564000000000001</v>
      </c>
      <c r="M20" s="66">
        <f t="shared" si="4"/>
        <v>18</v>
      </c>
      <c r="N20" s="65">
        <f>VLOOKUP($A20,'Return Data'!$B$7:$R$2843,10,0)</f>
        <v>3.1619999999999999</v>
      </c>
      <c r="O20" s="66">
        <f t="shared" si="5"/>
        <v>20</v>
      </c>
      <c r="P20" s="65">
        <f>VLOOKUP($A20,'Return Data'!$B$7:$R$2843,11,0)</f>
        <v>3.1242999999999999</v>
      </c>
      <c r="Q20" s="66">
        <f t="shared" si="8"/>
        <v>19</v>
      </c>
      <c r="R20" s="65">
        <f>VLOOKUP($A20,'Return Data'!$B$7:$R$2843,12,0)</f>
        <v>3.0680999999999998</v>
      </c>
      <c r="S20" s="66">
        <f t="shared" si="10"/>
        <v>24</v>
      </c>
      <c r="T20" s="65">
        <f>VLOOKUP($A20,'Return Data'!$B$7:$R$2843,13,0)</f>
        <v>3.0945</v>
      </c>
      <c r="U20" s="66">
        <f t="shared" si="11"/>
        <v>16</v>
      </c>
      <c r="V20" s="65"/>
      <c r="W20" s="66"/>
      <c r="X20" s="65"/>
      <c r="Y20" s="66"/>
      <c r="Z20" s="65">
        <f>VLOOKUP($A20,'Return Data'!$B$7:$R$2843,16,0)</f>
        <v>4.1985000000000001</v>
      </c>
      <c r="AA20" s="67">
        <f t="shared" si="7"/>
        <v>10</v>
      </c>
    </row>
    <row r="21" spans="1:27" x14ac:dyDescent="0.3">
      <c r="A21" s="63" t="s">
        <v>1307</v>
      </c>
      <c r="B21" s="64">
        <f>VLOOKUP($A21,'Return Data'!$B$7:$R$2843,3,0)</f>
        <v>44395</v>
      </c>
      <c r="C21" s="65">
        <f>VLOOKUP($A21,'Return Data'!$B$7:$R$2843,4,0)</f>
        <v>1077.1033</v>
      </c>
      <c r="D21" s="65">
        <f>VLOOKUP($A21,'Return Data'!$B$7:$R$2843,5,0)</f>
        <v>3.1076999999999999</v>
      </c>
      <c r="E21" s="66">
        <f t="shared" si="0"/>
        <v>28</v>
      </c>
      <c r="F21" s="65">
        <f>VLOOKUP($A21,'Return Data'!$B$7:$R$2843,6,0)</f>
        <v>3.1082000000000001</v>
      </c>
      <c r="G21" s="66">
        <f t="shared" si="1"/>
        <v>27</v>
      </c>
      <c r="H21" s="65">
        <f>VLOOKUP($A21,'Return Data'!$B$7:$R$2843,7,0)</f>
        <v>3.0811999999999999</v>
      </c>
      <c r="I21" s="66">
        <f t="shared" si="2"/>
        <v>29</v>
      </c>
      <c r="J21" s="65">
        <f>VLOOKUP($A21,'Return Data'!$B$7:$R$2843,8,0)</f>
        <v>3.0657999999999999</v>
      </c>
      <c r="K21" s="66">
        <f t="shared" si="3"/>
        <v>30</v>
      </c>
      <c r="L21" s="65">
        <f>VLOOKUP($A21,'Return Data'!$B$7:$R$2843,9,0)</f>
        <v>3.0794000000000001</v>
      </c>
      <c r="M21" s="66">
        <f t="shared" si="4"/>
        <v>30</v>
      </c>
      <c r="N21" s="65">
        <f>VLOOKUP($A21,'Return Data'!$B$7:$R$2843,10,0)</f>
        <v>3.1032000000000002</v>
      </c>
      <c r="O21" s="66">
        <f t="shared" si="5"/>
        <v>30</v>
      </c>
      <c r="P21" s="65">
        <f>VLOOKUP($A21,'Return Data'!$B$7:$R$2843,11,0)</f>
        <v>3.0729000000000002</v>
      </c>
      <c r="Q21" s="66">
        <f t="shared" si="8"/>
        <v>30</v>
      </c>
      <c r="R21" s="65">
        <f>VLOOKUP($A21,'Return Data'!$B$7:$R$2843,12,0)</f>
        <v>3.0219</v>
      </c>
      <c r="S21" s="66">
        <f t="shared" si="10"/>
        <v>29</v>
      </c>
      <c r="T21" s="65">
        <f>VLOOKUP($A21,'Return Data'!$B$7:$R$2843,13,0)</f>
        <v>3.0411000000000001</v>
      </c>
      <c r="U21" s="66">
        <f t="shared" si="11"/>
        <v>25</v>
      </c>
      <c r="V21" s="65"/>
      <c r="W21" s="66"/>
      <c r="X21" s="65"/>
      <c r="Y21" s="66"/>
      <c r="Z21" s="65">
        <f>VLOOKUP($A21,'Return Data'!$B$7:$R$2843,16,0)</f>
        <v>3.7263999999999999</v>
      </c>
      <c r="AA21" s="67">
        <f t="shared" si="7"/>
        <v>23</v>
      </c>
    </row>
    <row r="22" spans="1:27" x14ac:dyDescent="0.3">
      <c r="A22" s="63" t="s">
        <v>1309</v>
      </c>
      <c r="B22" s="64">
        <f>VLOOKUP($A22,'Return Data'!$B$7:$R$2843,3,0)</f>
        <v>44395</v>
      </c>
      <c r="C22" s="65">
        <f>VLOOKUP($A22,'Return Data'!$B$7:$R$2843,4,0)</f>
        <v>1050.2239999999999</v>
      </c>
      <c r="D22" s="65">
        <f>VLOOKUP($A22,'Return Data'!$B$7:$R$2843,5,0)</f>
        <v>3.1456</v>
      </c>
      <c r="E22" s="66">
        <f t="shared" si="0"/>
        <v>19</v>
      </c>
      <c r="F22" s="65">
        <f>VLOOKUP($A22,'Return Data'!$B$7:$R$2843,6,0)</f>
        <v>3.1402999999999999</v>
      </c>
      <c r="G22" s="66">
        <f t="shared" si="1"/>
        <v>19</v>
      </c>
      <c r="H22" s="65">
        <f>VLOOKUP($A22,'Return Data'!$B$7:$R$2843,7,0)</f>
        <v>3.1303000000000001</v>
      </c>
      <c r="I22" s="66">
        <f t="shared" si="2"/>
        <v>21</v>
      </c>
      <c r="J22" s="65">
        <f>VLOOKUP($A22,'Return Data'!$B$7:$R$2843,8,0)</f>
        <v>3.1044999999999998</v>
      </c>
      <c r="K22" s="66">
        <f t="shared" si="3"/>
        <v>26</v>
      </c>
      <c r="L22" s="65">
        <f>VLOOKUP($A22,'Return Data'!$B$7:$R$2843,9,0)</f>
        <v>3.1423000000000001</v>
      </c>
      <c r="M22" s="66">
        <f t="shared" si="4"/>
        <v>25</v>
      </c>
      <c r="N22" s="65">
        <f>VLOOKUP($A22,'Return Data'!$B$7:$R$2843,10,0)</f>
        <v>3.1537999999999999</v>
      </c>
      <c r="O22" s="66">
        <f t="shared" si="5"/>
        <v>24</v>
      </c>
      <c r="P22" s="65">
        <f>VLOOKUP($A22,'Return Data'!$B$7:$R$2843,11,0)</f>
        <v>3.1221999999999999</v>
      </c>
      <c r="Q22" s="66">
        <f t="shared" si="8"/>
        <v>20</v>
      </c>
      <c r="R22" s="65">
        <f>VLOOKUP($A22,'Return Data'!$B$7:$R$2843,12,0)</f>
        <v>3.0686</v>
      </c>
      <c r="S22" s="66">
        <f t="shared" ref="S22" si="12">RANK(R22,R$8:R$37,0)</f>
        <v>23</v>
      </c>
      <c r="T22" s="65"/>
      <c r="U22" s="66"/>
      <c r="V22" s="65"/>
      <c r="W22" s="66"/>
      <c r="X22" s="65"/>
      <c r="Y22" s="66"/>
      <c r="Z22" s="65">
        <f>VLOOKUP($A22,'Return Data'!$B$7:$R$2843,16,0)</f>
        <v>3.2633000000000001</v>
      </c>
      <c r="AA22" s="67">
        <f t="shared" si="7"/>
        <v>30</v>
      </c>
    </row>
    <row r="23" spans="1:27" x14ac:dyDescent="0.3">
      <c r="A23" s="63" t="s">
        <v>1311</v>
      </c>
      <c r="B23" s="64">
        <f>VLOOKUP($A23,'Return Data'!$B$7:$R$2843,3,0)</f>
        <v>44395</v>
      </c>
      <c r="C23" s="65">
        <f>VLOOKUP($A23,'Return Data'!$B$7:$R$2843,4,0)</f>
        <v>1060.3347000000001</v>
      </c>
      <c r="D23" s="65">
        <f>VLOOKUP($A23,'Return Data'!$B$7:$R$2843,5,0)</f>
        <v>3.1156000000000001</v>
      </c>
      <c r="E23" s="66">
        <f t="shared" si="0"/>
        <v>27</v>
      </c>
      <c r="F23" s="65">
        <f>VLOOKUP($A23,'Return Data'!$B$7:$R$2843,6,0)</f>
        <v>3.1172</v>
      </c>
      <c r="G23" s="66">
        <f t="shared" si="1"/>
        <v>25</v>
      </c>
      <c r="H23" s="65">
        <f>VLOOKUP($A23,'Return Data'!$B$7:$R$2843,7,0)</f>
        <v>3.0880999999999998</v>
      </c>
      <c r="I23" s="66">
        <f t="shared" si="2"/>
        <v>28</v>
      </c>
      <c r="J23" s="65">
        <f>VLOOKUP($A23,'Return Data'!$B$7:$R$2843,8,0)</f>
        <v>3.0754000000000001</v>
      </c>
      <c r="K23" s="66">
        <f t="shared" si="3"/>
        <v>29</v>
      </c>
      <c r="L23" s="65">
        <f>VLOOKUP($A23,'Return Data'!$B$7:$R$2843,9,0)</f>
        <v>3.1785999999999999</v>
      </c>
      <c r="M23" s="66">
        <f t="shared" si="4"/>
        <v>9</v>
      </c>
      <c r="N23" s="65">
        <f>VLOOKUP($A23,'Return Data'!$B$7:$R$2843,10,0)</f>
        <v>3.1362999999999999</v>
      </c>
      <c r="O23" s="66">
        <f t="shared" si="5"/>
        <v>28</v>
      </c>
      <c r="P23" s="65">
        <f>VLOOKUP($A23,'Return Data'!$B$7:$R$2843,11,0)</f>
        <v>3.0777999999999999</v>
      </c>
      <c r="Q23" s="66">
        <f t="shared" si="8"/>
        <v>29</v>
      </c>
      <c r="R23" s="65">
        <f>VLOOKUP($A23,'Return Data'!$B$7:$R$2843,12,0)</f>
        <v>3.0207000000000002</v>
      </c>
      <c r="S23" s="66">
        <f t="shared" si="10"/>
        <v>30</v>
      </c>
      <c r="T23" s="65">
        <f>VLOOKUP($A23,'Return Data'!$B$7:$R$2843,13,0)</f>
        <v>3.0392000000000001</v>
      </c>
      <c r="U23" s="66">
        <f t="shared" si="11"/>
        <v>26</v>
      </c>
      <c r="V23" s="65"/>
      <c r="W23" s="66"/>
      <c r="X23" s="65"/>
      <c r="Y23" s="66"/>
      <c r="Z23" s="65">
        <f>VLOOKUP($A23,'Return Data'!$B$7:$R$2843,16,0)</f>
        <v>3.4358</v>
      </c>
      <c r="AA23" s="67">
        <f t="shared" si="7"/>
        <v>27</v>
      </c>
    </row>
    <row r="24" spans="1:27" x14ac:dyDescent="0.3">
      <c r="A24" s="63" t="s">
        <v>1313</v>
      </c>
      <c r="B24" s="64">
        <f>VLOOKUP($A24,'Return Data'!$B$7:$R$2843,3,0)</f>
        <v>44395</v>
      </c>
      <c r="C24" s="65">
        <f>VLOOKUP($A24,'Return Data'!$B$7:$R$2843,4,0)</f>
        <v>1055.9907000000001</v>
      </c>
      <c r="D24" s="65">
        <f>VLOOKUP($A24,'Return Data'!$B$7:$R$2843,5,0)</f>
        <v>3.1768000000000001</v>
      </c>
      <c r="E24" s="66">
        <f t="shared" si="0"/>
        <v>10</v>
      </c>
      <c r="F24" s="65">
        <f>VLOOKUP($A24,'Return Data'!$B$7:$R$2843,6,0)</f>
        <v>3.1762000000000001</v>
      </c>
      <c r="G24" s="66">
        <f t="shared" si="1"/>
        <v>10</v>
      </c>
      <c r="H24" s="65">
        <f>VLOOKUP($A24,'Return Data'!$B$7:$R$2843,7,0)</f>
        <v>3.1596000000000002</v>
      </c>
      <c r="I24" s="66">
        <f t="shared" si="2"/>
        <v>12</v>
      </c>
      <c r="J24" s="65">
        <f>VLOOKUP($A24,'Return Data'!$B$7:$R$2843,8,0)</f>
        <v>3.1230000000000002</v>
      </c>
      <c r="K24" s="66">
        <f t="shared" si="3"/>
        <v>21</v>
      </c>
      <c r="L24" s="65">
        <f>VLOOKUP($A24,'Return Data'!$B$7:$R$2843,9,0)</f>
        <v>3.1454</v>
      </c>
      <c r="M24" s="66">
        <f t="shared" si="4"/>
        <v>23</v>
      </c>
      <c r="N24" s="65">
        <f>VLOOKUP($A24,'Return Data'!$B$7:$R$2843,10,0)</f>
        <v>3.2267000000000001</v>
      </c>
      <c r="O24" s="66">
        <f t="shared" si="5"/>
        <v>7</v>
      </c>
      <c r="P24" s="65">
        <f>VLOOKUP($A24,'Return Data'!$B$7:$R$2843,11,0)</f>
        <v>3.1840000000000002</v>
      </c>
      <c r="Q24" s="66">
        <f t="shared" si="8"/>
        <v>5</v>
      </c>
      <c r="R24" s="65">
        <f>VLOOKUP($A24,'Return Data'!$B$7:$R$2843,12,0)</f>
        <v>3.1261999999999999</v>
      </c>
      <c r="S24" s="66">
        <f t="shared" ref="S24" si="13">RANK(R24,R$8:R$37,0)</f>
        <v>5</v>
      </c>
      <c r="T24" s="65"/>
      <c r="U24" s="66"/>
      <c r="V24" s="65"/>
      <c r="W24" s="66"/>
      <c r="X24" s="65"/>
      <c r="Y24" s="66"/>
      <c r="Z24" s="65">
        <f>VLOOKUP($A24,'Return Data'!$B$7:$R$2843,16,0)</f>
        <v>3.4100999999999999</v>
      </c>
      <c r="AA24" s="67">
        <f t="shared" si="7"/>
        <v>29</v>
      </c>
    </row>
    <row r="25" spans="1:27" x14ac:dyDescent="0.3">
      <c r="A25" s="63" t="s">
        <v>1315</v>
      </c>
      <c r="B25" s="64">
        <f>VLOOKUP($A25,'Return Data'!$B$7:$R$2843,3,0)</f>
        <v>44395</v>
      </c>
      <c r="C25" s="65">
        <f>VLOOKUP($A25,'Return Data'!$B$7:$R$2843,4,0)</f>
        <v>1108.2443000000001</v>
      </c>
      <c r="D25" s="65">
        <f>VLOOKUP($A25,'Return Data'!$B$7:$R$2843,5,0)</f>
        <v>3.1606999999999998</v>
      </c>
      <c r="E25" s="66">
        <f t="shared" si="0"/>
        <v>14</v>
      </c>
      <c r="F25" s="65">
        <f>VLOOKUP($A25,'Return Data'!$B$7:$R$2843,6,0)</f>
        <v>3.1560000000000001</v>
      </c>
      <c r="G25" s="66">
        <f t="shared" si="1"/>
        <v>16</v>
      </c>
      <c r="H25" s="65">
        <f>VLOOKUP($A25,'Return Data'!$B$7:$R$2843,7,0)</f>
        <v>3.1345000000000001</v>
      </c>
      <c r="I25" s="66">
        <f t="shared" si="2"/>
        <v>19</v>
      </c>
      <c r="J25" s="65">
        <f>VLOOKUP($A25,'Return Data'!$B$7:$R$2843,8,0)</f>
        <v>3.1318999999999999</v>
      </c>
      <c r="K25" s="66">
        <f t="shared" si="3"/>
        <v>17</v>
      </c>
      <c r="L25" s="65">
        <f>VLOOKUP($A25,'Return Data'!$B$7:$R$2843,9,0)</f>
        <v>3.1429999999999998</v>
      </c>
      <c r="M25" s="66">
        <f t="shared" si="4"/>
        <v>24</v>
      </c>
      <c r="N25" s="65">
        <f>VLOOKUP($A25,'Return Data'!$B$7:$R$2843,10,0)</f>
        <v>3.1598999999999999</v>
      </c>
      <c r="O25" s="66">
        <f t="shared" si="5"/>
        <v>22</v>
      </c>
      <c r="P25" s="65">
        <f>VLOOKUP($A25,'Return Data'!$B$7:$R$2843,11,0)</f>
        <v>3.1219000000000001</v>
      </c>
      <c r="Q25" s="66">
        <f t="shared" si="8"/>
        <v>21</v>
      </c>
      <c r="R25" s="65">
        <f>VLOOKUP($A25,'Return Data'!$B$7:$R$2843,12,0)</f>
        <v>3.0731999999999999</v>
      </c>
      <c r="S25" s="66">
        <f t="shared" si="10"/>
        <v>20</v>
      </c>
      <c r="T25" s="65">
        <f>VLOOKUP($A25,'Return Data'!$B$7:$R$2843,13,0)</f>
        <v>3.0909</v>
      </c>
      <c r="U25" s="66">
        <f t="shared" si="11"/>
        <v>19</v>
      </c>
      <c r="V25" s="65"/>
      <c r="W25" s="66"/>
      <c r="X25" s="65"/>
      <c r="Y25" s="66"/>
      <c r="Z25" s="65">
        <f>VLOOKUP($A25,'Return Data'!$B$7:$R$2843,16,0)</f>
        <v>4.1851000000000003</v>
      </c>
      <c r="AA25" s="67">
        <f t="shared" si="7"/>
        <v>11</v>
      </c>
    </row>
    <row r="26" spans="1:27" x14ac:dyDescent="0.3">
      <c r="A26" s="63" t="s">
        <v>1317</v>
      </c>
      <c r="B26" s="64">
        <f>VLOOKUP($A26,'Return Data'!$B$7:$R$2843,3,0)</f>
        <v>44395</v>
      </c>
      <c r="C26" s="65">
        <f>VLOOKUP($A26,'Return Data'!$B$7:$R$2843,4,0)</f>
        <v>2701.56116666667</v>
      </c>
      <c r="D26" s="65">
        <f>VLOOKUP($A26,'Return Data'!$B$7:$R$2843,5,0)</f>
        <v>3.1573000000000002</v>
      </c>
      <c r="E26" s="66">
        <f t="shared" si="0"/>
        <v>17</v>
      </c>
      <c r="F26" s="65">
        <f>VLOOKUP($A26,'Return Data'!$B$7:$R$2843,6,0)</f>
        <v>3.1570999999999998</v>
      </c>
      <c r="G26" s="66">
        <f t="shared" si="1"/>
        <v>15</v>
      </c>
      <c r="H26" s="65">
        <f>VLOOKUP($A26,'Return Data'!$B$7:$R$2843,7,0)</f>
        <v>3.1457000000000002</v>
      </c>
      <c r="I26" s="66">
        <f t="shared" si="2"/>
        <v>17</v>
      </c>
      <c r="J26" s="65">
        <f>VLOOKUP($A26,'Return Data'!$B$7:$R$2843,8,0)</f>
        <v>3.1576</v>
      </c>
      <c r="K26" s="66">
        <f t="shared" si="3"/>
        <v>10</v>
      </c>
      <c r="L26" s="65">
        <f>VLOOKUP($A26,'Return Data'!$B$7:$R$2843,9,0)</f>
        <v>3.1583000000000001</v>
      </c>
      <c r="M26" s="66">
        <f t="shared" si="4"/>
        <v>14</v>
      </c>
      <c r="N26" s="65">
        <f>VLOOKUP($A26,'Return Data'!$B$7:$R$2843,10,0)</f>
        <v>3.1968000000000001</v>
      </c>
      <c r="O26" s="66">
        <f t="shared" si="5"/>
        <v>11</v>
      </c>
      <c r="P26" s="65">
        <f>VLOOKUP($A26,'Return Data'!$B$7:$R$2843,11,0)</f>
        <v>3.1619000000000002</v>
      </c>
      <c r="Q26" s="66">
        <f t="shared" si="8"/>
        <v>12</v>
      </c>
      <c r="R26" s="65">
        <f>VLOOKUP($A26,'Return Data'!$B$7:$R$2843,12,0)</f>
        <v>3.0903</v>
      </c>
      <c r="S26" s="66">
        <f t="shared" si="10"/>
        <v>14</v>
      </c>
      <c r="T26" s="65">
        <f>VLOOKUP($A26,'Return Data'!$B$7:$R$2843,13,0)</f>
        <v>3.1074999999999999</v>
      </c>
      <c r="U26" s="66">
        <f t="shared" si="11"/>
        <v>12</v>
      </c>
      <c r="V26" s="65">
        <f>VLOOKUP($A26,'Return Data'!$B$7:$R$2843,17,0)</f>
        <v>3.7321</v>
      </c>
      <c r="W26" s="66">
        <f t="shared" ref="W26:W36" si="14">RANK(V26,V$8:V$37,0)</f>
        <v>2</v>
      </c>
      <c r="X26" s="65">
        <f>VLOOKUP($A26,'Return Data'!$B$7:$R$2843,14,0)</f>
        <v>4.5701999999999998</v>
      </c>
      <c r="Y26" s="66">
        <f t="shared" ref="Y26:Y36" si="15">RANK(X26,X$8:X$37,0)</f>
        <v>2</v>
      </c>
      <c r="Z26" s="65">
        <f>VLOOKUP($A26,'Return Data'!$B$7:$R$2843,16,0)</f>
        <v>6.6151</v>
      </c>
      <c r="AA26" s="67">
        <f t="shared" si="7"/>
        <v>1</v>
      </c>
    </row>
    <row r="27" spans="1:27" x14ac:dyDescent="0.3">
      <c r="A27" s="63" t="s">
        <v>1319</v>
      </c>
      <c r="B27" s="64">
        <f>VLOOKUP($A27,'Return Data'!$B$7:$R$2843,3,0)</f>
        <v>44395</v>
      </c>
      <c r="C27" s="65">
        <f>VLOOKUP($A27,'Return Data'!$B$7:$R$2843,4,0)</f>
        <v>1076.7612999999999</v>
      </c>
      <c r="D27" s="65">
        <f>VLOOKUP($A27,'Return Data'!$B$7:$R$2843,5,0)</f>
        <v>3.1257000000000001</v>
      </c>
      <c r="E27" s="66">
        <f t="shared" si="0"/>
        <v>25</v>
      </c>
      <c r="F27" s="65">
        <f>VLOOKUP($A27,'Return Data'!$B$7:$R$2843,6,0)</f>
        <v>3.1273</v>
      </c>
      <c r="G27" s="66">
        <f t="shared" si="1"/>
        <v>23</v>
      </c>
      <c r="H27" s="65">
        <f>VLOOKUP($A27,'Return Data'!$B$7:$R$2843,7,0)</f>
        <v>3.1524999999999999</v>
      </c>
      <c r="I27" s="66">
        <f t="shared" si="2"/>
        <v>14</v>
      </c>
      <c r="J27" s="65">
        <f>VLOOKUP($A27,'Return Data'!$B$7:$R$2843,8,0)</f>
        <v>3.1705999999999999</v>
      </c>
      <c r="K27" s="66">
        <f t="shared" si="3"/>
        <v>8</v>
      </c>
      <c r="L27" s="65">
        <f>VLOOKUP($A27,'Return Data'!$B$7:$R$2843,9,0)</f>
        <v>3.1939000000000002</v>
      </c>
      <c r="M27" s="66">
        <f t="shared" si="4"/>
        <v>7</v>
      </c>
      <c r="N27" s="65">
        <f>VLOOKUP($A27,'Return Data'!$B$7:$R$2843,10,0)</f>
        <v>3.2193999999999998</v>
      </c>
      <c r="O27" s="66">
        <f t="shared" si="5"/>
        <v>8</v>
      </c>
      <c r="P27" s="65">
        <f>VLOOKUP($A27,'Return Data'!$B$7:$R$2843,11,0)</f>
        <v>3.1633</v>
      </c>
      <c r="Q27" s="66">
        <f t="shared" si="8"/>
        <v>11</v>
      </c>
      <c r="R27" s="65">
        <f>VLOOKUP($A27,'Return Data'!$B$7:$R$2843,12,0)</f>
        <v>3.0929000000000002</v>
      </c>
      <c r="S27" s="66">
        <f t="shared" si="10"/>
        <v>13</v>
      </c>
      <c r="T27" s="65">
        <f>VLOOKUP($A27,'Return Data'!$B$7:$R$2843,13,0)</f>
        <v>3.1061999999999999</v>
      </c>
      <c r="U27" s="66">
        <f t="shared" si="11"/>
        <v>14</v>
      </c>
      <c r="V27" s="65"/>
      <c r="W27" s="66"/>
      <c r="X27" s="65"/>
      <c r="Y27" s="66"/>
      <c r="Z27" s="65">
        <f>VLOOKUP($A27,'Return Data'!$B$7:$R$2843,16,0)</f>
        <v>3.7332000000000001</v>
      </c>
      <c r="AA27" s="67">
        <f t="shared" si="7"/>
        <v>22</v>
      </c>
    </row>
    <row r="28" spans="1:27" x14ac:dyDescent="0.3">
      <c r="A28" s="63" t="s">
        <v>1321</v>
      </c>
      <c r="B28" s="64">
        <f>VLOOKUP($A28,'Return Data'!$B$7:$R$2843,3,0)</f>
        <v>44395</v>
      </c>
      <c r="C28" s="65">
        <f>VLOOKUP($A28,'Return Data'!$B$7:$R$2843,4,0)</f>
        <v>1075.0992000000001</v>
      </c>
      <c r="D28" s="65">
        <f>VLOOKUP($A28,'Return Data'!$B$7:$R$2843,5,0)</f>
        <v>3.2086000000000001</v>
      </c>
      <c r="E28" s="66">
        <f t="shared" si="0"/>
        <v>8</v>
      </c>
      <c r="F28" s="65">
        <f>VLOOKUP($A28,'Return Data'!$B$7:$R$2843,6,0)</f>
        <v>3.2080000000000002</v>
      </c>
      <c r="G28" s="66">
        <f t="shared" si="1"/>
        <v>6</v>
      </c>
      <c r="H28" s="65">
        <f>VLOOKUP($A28,'Return Data'!$B$7:$R$2843,7,0)</f>
        <v>3.1922999999999999</v>
      </c>
      <c r="I28" s="66">
        <f t="shared" si="2"/>
        <v>8</v>
      </c>
      <c r="J28" s="65">
        <f>VLOOKUP($A28,'Return Data'!$B$7:$R$2843,8,0)</f>
        <v>3.1728999999999998</v>
      </c>
      <c r="K28" s="66">
        <f t="shared" si="3"/>
        <v>7</v>
      </c>
      <c r="L28" s="65">
        <f>VLOOKUP($A28,'Return Data'!$B$7:$R$2843,9,0)</f>
        <v>3.1987999999999999</v>
      </c>
      <c r="M28" s="66">
        <f t="shared" si="4"/>
        <v>6</v>
      </c>
      <c r="N28" s="65">
        <f>VLOOKUP($A28,'Return Data'!$B$7:$R$2843,10,0)</f>
        <v>3.2271999999999998</v>
      </c>
      <c r="O28" s="66">
        <f t="shared" si="5"/>
        <v>6</v>
      </c>
      <c r="P28" s="65">
        <f>VLOOKUP($A28,'Return Data'!$B$7:$R$2843,11,0)</f>
        <v>3.1755</v>
      </c>
      <c r="Q28" s="66">
        <f t="shared" si="8"/>
        <v>6</v>
      </c>
      <c r="R28" s="65">
        <f>VLOOKUP($A28,'Return Data'!$B$7:$R$2843,12,0)</f>
        <v>3.1160999999999999</v>
      </c>
      <c r="S28" s="66">
        <f t="shared" si="10"/>
        <v>7</v>
      </c>
      <c r="T28" s="65">
        <f>VLOOKUP($A28,'Return Data'!$B$7:$R$2843,13,0)</f>
        <v>3.1431</v>
      </c>
      <c r="U28" s="66">
        <f t="shared" si="11"/>
        <v>4</v>
      </c>
      <c r="V28" s="65"/>
      <c r="W28" s="66"/>
      <c r="X28" s="65"/>
      <c r="Y28" s="66"/>
      <c r="Z28" s="65">
        <f>VLOOKUP($A28,'Return Data'!$B$7:$R$2843,16,0)</f>
        <v>3.7077</v>
      </c>
      <c r="AA28" s="67">
        <f t="shared" si="7"/>
        <v>24</v>
      </c>
    </row>
    <row r="29" spans="1:27" x14ac:dyDescent="0.3">
      <c r="A29" s="63" t="s">
        <v>1323</v>
      </c>
      <c r="B29" s="64">
        <f>VLOOKUP($A29,'Return Data'!$B$7:$R$2843,3,0)</f>
        <v>44395</v>
      </c>
      <c r="C29" s="65">
        <f>VLOOKUP($A29,'Return Data'!$B$7:$R$2843,4,0)</f>
        <v>1064.4554000000001</v>
      </c>
      <c r="D29" s="65">
        <f>VLOOKUP($A29,'Return Data'!$B$7:$R$2843,5,0)</f>
        <v>3.2048999999999999</v>
      </c>
      <c r="E29" s="66">
        <f t="shared" si="0"/>
        <v>9</v>
      </c>
      <c r="F29" s="65">
        <f>VLOOKUP($A29,'Return Data'!$B$7:$R$2843,6,0)</f>
        <v>3.2046999999999999</v>
      </c>
      <c r="G29" s="66">
        <f t="shared" si="1"/>
        <v>7</v>
      </c>
      <c r="H29" s="65">
        <f>VLOOKUP($A29,'Return Data'!$B$7:$R$2843,7,0)</f>
        <v>3.2061000000000002</v>
      </c>
      <c r="I29" s="66">
        <f t="shared" si="2"/>
        <v>5</v>
      </c>
      <c r="J29" s="65">
        <f>VLOOKUP($A29,'Return Data'!$B$7:$R$2843,8,0)</f>
        <v>3.2124999999999999</v>
      </c>
      <c r="K29" s="66">
        <f t="shared" si="3"/>
        <v>2</v>
      </c>
      <c r="L29" s="65">
        <f>VLOOKUP($A29,'Return Data'!$B$7:$R$2843,9,0)</f>
        <v>3.2202000000000002</v>
      </c>
      <c r="M29" s="66">
        <f t="shared" si="4"/>
        <v>4</v>
      </c>
      <c r="N29" s="65">
        <f>VLOOKUP($A29,'Return Data'!$B$7:$R$2843,10,0)</f>
        <v>3.2439</v>
      </c>
      <c r="O29" s="66">
        <f t="shared" si="5"/>
        <v>3</v>
      </c>
      <c r="P29" s="65">
        <f>VLOOKUP($A29,'Return Data'!$B$7:$R$2843,11,0)</f>
        <v>3.2071000000000001</v>
      </c>
      <c r="Q29" s="66">
        <f t="shared" si="8"/>
        <v>2</v>
      </c>
      <c r="R29" s="65">
        <f>VLOOKUP($A29,'Return Data'!$B$7:$R$2843,12,0)</f>
        <v>3.1566000000000001</v>
      </c>
      <c r="S29" s="66">
        <f t="shared" si="10"/>
        <v>2</v>
      </c>
      <c r="T29" s="65">
        <f>VLOOKUP($A29,'Return Data'!$B$7:$R$2843,13,0)</f>
        <v>3.1808999999999998</v>
      </c>
      <c r="U29" s="66">
        <f t="shared" ref="U29" si="16">RANK(T29,T$8:T$37,0)</f>
        <v>1</v>
      </c>
      <c r="V29" s="65"/>
      <c r="W29" s="66"/>
      <c r="X29" s="65"/>
      <c r="Y29" s="66"/>
      <c r="Z29" s="65">
        <f>VLOOKUP($A29,'Return Data'!$B$7:$R$2843,16,0)</f>
        <v>3.6151</v>
      </c>
      <c r="AA29" s="67">
        <f t="shared" si="7"/>
        <v>25</v>
      </c>
    </row>
    <row r="30" spans="1:27" x14ac:dyDescent="0.3">
      <c r="A30" s="63" t="s">
        <v>1325</v>
      </c>
      <c r="B30" s="64">
        <f>VLOOKUP($A30,'Return Data'!$B$7:$R$2843,3,0)</f>
        <v>44395</v>
      </c>
      <c r="C30" s="65">
        <f>VLOOKUP($A30,'Return Data'!$B$7:$R$2843,4,0)</f>
        <v>111.51649999999999</v>
      </c>
      <c r="D30" s="65">
        <f>VLOOKUP($A30,'Return Data'!$B$7:$R$2843,5,0)</f>
        <v>3.1589999999999998</v>
      </c>
      <c r="E30" s="66">
        <f t="shared" si="0"/>
        <v>15</v>
      </c>
      <c r="F30" s="65">
        <f>VLOOKUP($A30,'Return Data'!$B$7:$R$2843,6,0)</f>
        <v>3.1648000000000001</v>
      </c>
      <c r="G30" s="66">
        <f t="shared" si="1"/>
        <v>13</v>
      </c>
      <c r="H30" s="65">
        <f>VLOOKUP($A30,'Return Data'!$B$7:$R$2843,7,0)</f>
        <v>3.1486999999999998</v>
      </c>
      <c r="I30" s="66">
        <f t="shared" si="2"/>
        <v>16</v>
      </c>
      <c r="J30" s="65">
        <f>VLOOKUP($A30,'Return Data'!$B$7:$R$2843,8,0)</f>
        <v>3.1366000000000001</v>
      </c>
      <c r="K30" s="66">
        <f t="shared" si="3"/>
        <v>16</v>
      </c>
      <c r="L30" s="65">
        <f>VLOOKUP($A30,'Return Data'!$B$7:$R$2843,9,0)</f>
        <v>3.1547000000000001</v>
      </c>
      <c r="M30" s="66">
        <f t="shared" si="4"/>
        <v>19</v>
      </c>
      <c r="N30" s="65">
        <f>VLOOKUP($A30,'Return Data'!$B$7:$R$2843,10,0)</f>
        <v>3.1699000000000002</v>
      </c>
      <c r="O30" s="66">
        <f t="shared" si="5"/>
        <v>17</v>
      </c>
      <c r="P30" s="65">
        <f>VLOOKUP($A30,'Return Data'!$B$7:$R$2843,11,0)</f>
        <v>3.1269999999999998</v>
      </c>
      <c r="Q30" s="66">
        <f t="shared" si="8"/>
        <v>18</v>
      </c>
      <c r="R30" s="65">
        <f>VLOOKUP($A30,'Return Data'!$B$7:$R$2843,12,0)</f>
        <v>3.0811000000000002</v>
      </c>
      <c r="S30" s="66">
        <f t="shared" si="10"/>
        <v>17</v>
      </c>
      <c r="T30" s="65">
        <f>VLOOKUP($A30,'Return Data'!$B$7:$R$2843,13,0)</f>
        <v>3.1015999999999999</v>
      </c>
      <c r="U30" s="66">
        <f t="shared" si="11"/>
        <v>15</v>
      </c>
      <c r="V30" s="65"/>
      <c r="W30" s="66"/>
      <c r="X30" s="65"/>
      <c r="Y30" s="66"/>
      <c r="Z30" s="65">
        <f>VLOOKUP($A30,'Return Data'!$B$7:$R$2843,16,0)</f>
        <v>4.3093000000000004</v>
      </c>
      <c r="AA30" s="67">
        <f t="shared" si="7"/>
        <v>9</v>
      </c>
    </row>
    <row r="31" spans="1:27" x14ac:dyDescent="0.3">
      <c r="A31" s="63" t="s">
        <v>1327</v>
      </c>
      <c r="B31" s="64">
        <f>VLOOKUP($A31,'Return Data'!$B$7:$R$2843,3,0)</f>
        <v>44395</v>
      </c>
      <c r="C31" s="65">
        <f>VLOOKUP($A31,'Return Data'!$B$7:$R$2843,4,0)</f>
        <v>1072.2637</v>
      </c>
      <c r="D31" s="65">
        <f>VLOOKUP($A31,'Return Data'!$B$7:$R$2843,5,0)</f>
        <v>3.2273000000000001</v>
      </c>
      <c r="E31" s="66">
        <f t="shared" si="0"/>
        <v>5</v>
      </c>
      <c r="F31" s="65">
        <f>VLOOKUP($A31,'Return Data'!$B$7:$R$2843,6,0)</f>
        <v>3.1938</v>
      </c>
      <c r="G31" s="66">
        <f t="shared" si="1"/>
        <v>8</v>
      </c>
      <c r="H31" s="65">
        <f>VLOOKUP($A31,'Return Data'!$B$7:$R$2843,7,0)</f>
        <v>3.1939000000000002</v>
      </c>
      <c r="I31" s="66">
        <f t="shared" si="2"/>
        <v>7</v>
      </c>
      <c r="J31" s="65">
        <f>VLOOKUP($A31,'Return Data'!$B$7:$R$2843,8,0)</f>
        <v>3.2107999999999999</v>
      </c>
      <c r="K31" s="66">
        <f t="shared" si="3"/>
        <v>3</v>
      </c>
      <c r="L31" s="65">
        <f>VLOOKUP($A31,'Return Data'!$B$7:$R$2843,9,0)</f>
        <v>3.2303000000000002</v>
      </c>
      <c r="M31" s="66">
        <f t="shared" si="4"/>
        <v>3</v>
      </c>
      <c r="N31" s="65">
        <f>VLOOKUP($A31,'Return Data'!$B$7:$R$2843,10,0)</f>
        <v>3.2504</v>
      </c>
      <c r="O31" s="66">
        <f t="shared" si="5"/>
        <v>2</v>
      </c>
      <c r="P31" s="65">
        <f>VLOOKUP($A31,'Return Data'!$B$7:$R$2843,11,0)</f>
        <v>3.1999</v>
      </c>
      <c r="Q31" s="66">
        <f t="shared" si="8"/>
        <v>4</v>
      </c>
      <c r="R31" s="65">
        <f>VLOOKUP($A31,'Return Data'!$B$7:$R$2843,12,0)</f>
        <v>3.1488</v>
      </c>
      <c r="S31" s="66">
        <f t="shared" si="10"/>
        <v>3</v>
      </c>
      <c r="T31" s="65">
        <f>VLOOKUP($A31,'Return Data'!$B$7:$R$2843,13,0)</f>
        <v>3.1614</v>
      </c>
      <c r="U31" s="66">
        <f t="shared" si="11"/>
        <v>3</v>
      </c>
      <c r="V31" s="65"/>
      <c r="W31" s="66"/>
      <c r="X31" s="65"/>
      <c r="Y31" s="66"/>
      <c r="Z31" s="65">
        <f>VLOOKUP($A31,'Return Data'!$B$7:$R$2843,16,0)</f>
        <v>3.7543000000000002</v>
      </c>
      <c r="AA31" s="67">
        <f t="shared" si="7"/>
        <v>20</v>
      </c>
    </row>
    <row r="32" spans="1:27" x14ac:dyDescent="0.3">
      <c r="A32" s="63" t="s">
        <v>1329</v>
      </c>
      <c r="B32" s="64">
        <f>VLOOKUP($A32,'Return Data'!$B$7:$R$2843,3,0)</f>
        <v>44395</v>
      </c>
      <c r="C32" s="65">
        <f>VLOOKUP($A32,'Return Data'!$B$7:$R$2843,4,0)</f>
        <v>3383.5203999999999</v>
      </c>
      <c r="D32" s="65">
        <f>VLOOKUP($A32,'Return Data'!$B$7:$R$2843,5,0)</f>
        <v>3.1415999999999999</v>
      </c>
      <c r="E32" s="66">
        <f t="shared" si="0"/>
        <v>20</v>
      </c>
      <c r="F32" s="65">
        <f>VLOOKUP($A32,'Return Data'!$B$7:$R$2843,6,0)</f>
        <v>3.1356999999999999</v>
      </c>
      <c r="G32" s="66">
        <f t="shared" si="1"/>
        <v>20</v>
      </c>
      <c r="H32" s="65">
        <f>VLOOKUP($A32,'Return Data'!$B$7:$R$2843,7,0)</f>
        <v>3.1286999999999998</v>
      </c>
      <c r="I32" s="66">
        <f t="shared" si="2"/>
        <v>22</v>
      </c>
      <c r="J32" s="65">
        <f>VLOOKUP($A32,'Return Data'!$B$7:$R$2843,8,0)</f>
        <v>3.1244000000000001</v>
      </c>
      <c r="K32" s="66">
        <f t="shared" si="3"/>
        <v>20</v>
      </c>
      <c r="L32" s="65">
        <f>VLOOKUP($A32,'Return Data'!$B$7:$R$2843,9,0)</f>
        <v>3.1497000000000002</v>
      </c>
      <c r="M32" s="66">
        <f t="shared" si="4"/>
        <v>20</v>
      </c>
      <c r="N32" s="65">
        <f>VLOOKUP($A32,'Return Data'!$B$7:$R$2843,10,0)</f>
        <v>3.1846000000000001</v>
      </c>
      <c r="O32" s="66">
        <f t="shared" si="5"/>
        <v>13</v>
      </c>
      <c r="P32" s="65">
        <f>VLOOKUP($A32,'Return Data'!$B$7:$R$2843,11,0)</f>
        <v>3.1364000000000001</v>
      </c>
      <c r="Q32" s="66">
        <f t="shared" si="8"/>
        <v>16</v>
      </c>
      <c r="R32" s="65">
        <f>VLOOKUP($A32,'Return Data'!$B$7:$R$2843,12,0)</f>
        <v>3.0737000000000001</v>
      </c>
      <c r="S32" s="66">
        <f t="shared" si="10"/>
        <v>19</v>
      </c>
      <c r="T32" s="65">
        <f>VLOOKUP($A32,'Return Data'!$B$7:$R$2843,13,0)</f>
        <v>3.0909</v>
      </c>
      <c r="U32" s="66">
        <f t="shared" si="11"/>
        <v>19</v>
      </c>
      <c r="V32" s="65">
        <f>VLOOKUP($A32,'Return Data'!$B$7:$R$2843,17,0)</f>
        <v>3.7050000000000001</v>
      </c>
      <c r="W32" s="66">
        <f t="shared" si="14"/>
        <v>4</v>
      </c>
      <c r="X32" s="65">
        <f>VLOOKUP($A32,'Return Data'!$B$7:$R$2843,14,0)</f>
        <v>4.5506000000000002</v>
      </c>
      <c r="Y32" s="66">
        <f t="shared" si="15"/>
        <v>3</v>
      </c>
      <c r="Z32" s="65">
        <f>VLOOKUP($A32,'Return Data'!$B$7:$R$2843,16,0)</f>
        <v>6.5052000000000003</v>
      </c>
      <c r="AA32" s="67">
        <f t="shared" si="7"/>
        <v>3</v>
      </c>
    </row>
    <row r="33" spans="1:27" x14ac:dyDescent="0.3">
      <c r="A33" s="63" t="s">
        <v>1331</v>
      </c>
      <c r="B33" s="64">
        <f>VLOOKUP($A33,'Return Data'!$B$7:$R$2843,3,0)</f>
        <v>44395</v>
      </c>
      <c r="C33" s="65">
        <f>VLOOKUP($A33,'Return Data'!$B$7:$R$2843,4,0)</f>
        <v>1104.6639</v>
      </c>
      <c r="D33" s="65">
        <f>VLOOKUP($A33,'Return Data'!$B$7:$R$2843,5,0)</f>
        <v>3.0897000000000001</v>
      </c>
      <c r="E33" s="66">
        <f t="shared" si="0"/>
        <v>30</v>
      </c>
      <c r="F33" s="65">
        <f>VLOOKUP($A33,'Return Data'!$B$7:$R$2843,6,0)</f>
        <v>3.0813999999999999</v>
      </c>
      <c r="G33" s="66">
        <f t="shared" si="1"/>
        <v>30</v>
      </c>
      <c r="H33" s="65">
        <f>VLOOKUP($A33,'Return Data'!$B$7:$R$2843,7,0)</f>
        <v>3.069</v>
      </c>
      <c r="I33" s="66">
        <f t="shared" si="2"/>
        <v>30</v>
      </c>
      <c r="J33" s="65">
        <f>VLOOKUP($A33,'Return Data'!$B$7:$R$2843,8,0)</f>
        <v>3.1423000000000001</v>
      </c>
      <c r="K33" s="66">
        <f t="shared" si="3"/>
        <v>15</v>
      </c>
      <c r="L33" s="65">
        <f>VLOOKUP($A33,'Return Data'!$B$7:$R$2843,9,0)</f>
        <v>3.1352000000000002</v>
      </c>
      <c r="M33" s="66">
        <f t="shared" si="4"/>
        <v>27</v>
      </c>
      <c r="N33" s="65">
        <f>VLOOKUP($A33,'Return Data'!$B$7:$R$2843,10,0)</f>
        <v>3.1501999999999999</v>
      </c>
      <c r="O33" s="66">
        <f t="shared" si="5"/>
        <v>26</v>
      </c>
      <c r="P33" s="65">
        <f>VLOOKUP($A33,'Return Data'!$B$7:$R$2843,11,0)</f>
        <v>3.1053000000000002</v>
      </c>
      <c r="Q33" s="66">
        <f t="shared" si="8"/>
        <v>27</v>
      </c>
      <c r="R33" s="65">
        <f>VLOOKUP($A33,'Return Data'!$B$7:$R$2843,12,0)</f>
        <v>3.0495000000000001</v>
      </c>
      <c r="S33" s="66">
        <f t="shared" si="10"/>
        <v>26</v>
      </c>
      <c r="T33" s="65">
        <f>VLOOKUP($A33,'Return Data'!$B$7:$R$2843,13,0)</f>
        <v>3.0655000000000001</v>
      </c>
      <c r="U33" s="66">
        <f t="shared" si="11"/>
        <v>23</v>
      </c>
      <c r="V33" s="65"/>
      <c r="W33" s="66"/>
      <c r="X33" s="65"/>
      <c r="Y33" s="66"/>
      <c r="Z33" s="65">
        <f>VLOOKUP($A33,'Return Data'!$B$7:$R$2843,16,0)</f>
        <v>4.3617999999999997</v>
      </c>
      <c r="AA33" s="67">
        <f t="shared" si="7"/>
        <v>6</v>
      </c>
    </row>
    <row r="34" spans="1:27" x14ac:dyDescent="0.3">
      <c r="A34" s="63" t="s">
        <v>1333</v>
      </c>
      <c r="B34" s="64">
        <f>VLOOKUP($A34,'Return Data'!$B$7:$R$2843,3,0)</f>
        <v>44395</v>
      </c>
      <c r="C34" s="65">
        <f>VLOOKUP($A34,'Return Data'!$B$7:$R$2843,4,0)</f>
        <v>1096.2109</v>
      </c>
      <c r="D34" s="65">
        <f>VLOOKUP($A34,'Return Data'!$B$7:$R$2843,5,0)</f>
        <v>3.1267999999999998</v>
      </c>
      <c r="E34" s="66">
        <f t="shared" si="0"/>
        <v>24</v>
      </c>
      <c r="F34" s="65">
        <f>VLOOKUP($A34,'Return Data'!$B$7:$R$2843,6,0)</f>
        <v>3.1251000000000002</v>
      </c>
      <c r="G34" s="66">
        <f t="shared" si="1"/>
        <v>24</v>
      </c>
      <c r="H34" s="65">
        <f>VLOOKUP($A34,'Return Data'!$B$7:$R$2843,7,0)</f>
        <v>3.1326999999999998</v>
      </c>
      <c r="I34" s="66">
        <f t="shared" si="2"/>
        <v>20</v>
      </c>
      <c r="J34" s="65">
        <f>VLOOKUP($A34,'Return Data'!$B$7:$R$2843,8,0)</f>
        <v>3.1425000000000001</v>
      </c>
      <c r="K34" s="66">
        <f t="shared" si="3"/>
        <v>14</v>
      </c>
      <c r="L34" s="65">
        <f>VLOOKUP($A34,'Return Data'!$B$7:$R$2843,9,0)</f>
        <v>3.16</v>
      </c>
      <c r="M34" s="66">
        <f t="shared" si="4"/>
        <v>13</v>
      </c>
      <c r="N34" s="65">
        <f>VLOOKUP($A34,'Return Data'!$B$7:$R$2843,10,0)</f>
        <v>3.1831</v>
      </c>
      <c r="O34" s="66">
        <f t="shared" si="5"/>
        <v>14</v>
      </c>
      <c r="P34" s="65">
        <f>VLOOKUP($A34,'Return Data'!$B$7:$R$2843,11,0)</f>
        <v>3.1671999999999998</v>
      </c>
      <c r="Q34" s="66">
        <f t="shared" si="8"/>
        <v>8</v>
      </c>
      <c r="R34" s="65">
        <f>VLOOKUP($A34,'Return Data'!$B$7:$R$2843,12,0)</f>
        <v>3.1103000000000001</v>
      </c>
      <c r="S34" s="66">
        <f t="shared" si="10"/>
        <v>8</v>
      </c>
      <c r="T34" s="65">
        <f>VLOOKUP($A34,'Return Data'!$B$7:$R$2843,13,0)</f>
        <v>3.1286999999999998</v>
      </c>
      <c r="U34" s="66">
        <f t="shared" si="11"/>
        <v>7</v>
      </c>
      <c r="V34" s="65"/>
      <c r="W34" s="66"/>
      <c r="X34" s="65"/>
      <c r="Y34" s="66"/>
      <c r="Z34" s="65">
        <f>VLOOKUP($A34,'Return Data'!$B$7:$R$2843,16,0)</f>
        <v>4.0374999999999996</v>
      </c>
      <c r="AA34" s="67">
        <f t="shared" si="7"/>
        <v>13</v>
      </c>
    </row>
    <row r="35" spans="1:27" x14ac:dyDescent="0.3">
      <c r="A35" s="63" t="s">
        <v>1335</v>
      </c>
      <c r="B35" s="64">
        <f>VLOOKUP($A35,'Return Data'!$B$7:$R$2843,3,0)</f>
        <v>44395</v>
      </c>
      <c r="C35" s="65">
        <f>VLOOKUP($A35,'Return Data'!$B$7:$R$2843,4,0)</f>
        <v>1093.9558</v>
      </c>
      <c r="D35" s="65">
        <f>VLOOKUP($A35,'Return Data'!$B$7:$R$2843,5,0)</f>
        <v>3.23</v>
      </c>
      <c r="E35" s="66">
        <f t="shared" si="0"/>
        <v>3</v>
      </c>
      <c r="F35" s="65">
        <f>VLOOKUP($A35,'Return Data'!$B$7:$R$2843,6,0)</f>
        <v>3.1816</v>
      </c>
      <c r="G35" s="66">
        <f t="shared" si="1"/>
        <v>9</v>
      </c>
      <c r="H35" s="65">
        <f>VLOOKUP($A35,'Return Data'!$B$7:$R$2843,7,0)</f>
        <v>3.1257999999999999</v>
      </c>
      <c r="I35" s="66">
        <f t="shared" si="2"/>
        <v>23</v>
      </c>
      <c r="J35" s="65">
        <f>VLOOKUP($A35,'Return Data'!$B$7:$R$2843,8,0)</f>
        <v>3.12</v>
      </c>
      <c r="K35" s="66">
        <f t="shared" si="3"/>
        <v>22</v>
      </c>
      <c r="L35" s="65">
        <f>VLOOKUP($A35,'Return Data'!$B$7:$R$2843,9,0)</f>
        <v>3.1467000000000001</v>
      </c>
      <c r="M35" s="66">
        <f t="shared" si="4"/>
        <v>22</v>
      </c>
      <c r="N35" s="65">
        <f>VLOOKUP($A35,'Return Data'!$B$7:$R$2843,10,0)</f>
        <v>3.1642000000000001</v>
      </c>
      <c r="O35" s="66">
        <f t="shared" si="5"/>
        <v>19</v>
      </c>
      <c r="P35" s="65">
        <f>VLOOKUP($A35,'Return Data'!$B$7:$R$2843,11,0)</f>
        <v>3.1273</v>
      </c>
      <c r="Q35" s="66">
        <f t="shared" si="8"/>
        <v>17</v>
      </c>
      <c r="R35" s="65">
        <f>VLOOKUP($A35,'Return Data'!$B$7:$R$2843,12,0)</f>
        <v>3.0687000000000002</v>
      </c>
      <c r="S35" s="66">
        <f t="shared" si="10"/>
        <v>22</v>
      </c>
      <c r="T35" s="65">
        <f>VLOOKUP($A35,'Return Data'!$B$7:$R$2843,13,0)</f>
        <v>3.0893000000000002</v>
      </c>
      <c r="U35" s="66">
        <f t="shared" si="11"/>
        <v>21</v>
      </c>
      <c r="V35" s="65"/>
      <c r="W35" s="66"/>
      <c r="X35" s="65"/>
      <c r="Y35" s="66"/>
      <c r="Z35" s="65">
        <f>VLOOKUP($A35,'Return Data'!$B$7:$R$2843,16,0)</f>
        <v>3.9525999999999999</v>
      </c>
      <c r="AA35" s="67">
        <f t="shared" si="7"/>
        <v>16</v>
      </c>
    </row>
    <row r="36" spans="1:27" x14ac:dyDescent="0.3">
      <c r="A36" s="63" t="s">
        <v>1337</v>
      </c>
      <c r="B36" s="64">
        <f>VLOOKUP($A36,'Return Data'!$B$7:$R$2843,3,0)</f>
        <v>44395</v>
      </c>
      <c r="C36" s="65">
        <f>VLOOKUP($A36,'Return Data'!$B$7:$R$2843,4,0)</f>
        <v>2844.2734999999998</v>
      </c>
      <c r="D36" s="65">
        <f>VLOOKUP($A36,'Return Data'!$B$7:$R$2843,5,0)</f>
        <v>3.1648000000000001</v>
      </c>
      <c r="E36" s="66">
        <f t="shared" si="0"/>
        <v>12</v>
      </c>
      <c r="F36" s="65">
        <f>VLOOKUP($A36,'Return Data'!$B$7:$R$2843,6,0)</f>
        <v>3.165</v>
      </c>
      <c r="G36" s="66">
        <f t="shared" si="1"/>
        <v>12</v>
      </c>
      <c r="H36" s="65">
        <f>VLOOKUP($A36,'Return Data'!$B$7:$R$2843,7,0)</f>
        <v>3.1516000000000002</v>
      </c>
      <c r="I36" s="66">
        <f t="shared" si="2"/>
        <v>15</v>
      </c>
      <c r="J36" s="65">
        <f>VLOOKUP($A36,'Return Data'!$B$7:$R$2843,8,0)</f>
        <v>3.1193</v>
      </c>
      <c r="K36" s="66">
        <f t="shared" si="3"/>
        <v>23</v>
      </c>
      <c r="L36" s="65">
        <f>VLOOKUP($A36,'Return Data'!$B$7:$R$2843,9,0)</f>
        <v>3.1493000000000002</v>
      </c>
      <c r="M36" s="66">
        <f t="shared" si="4"/>
        <v>21</v>
      </c>
      <c r="N36" s="65">
        <f>VLOOKUP($A36,'Return Data'!$B$7:$R$2843,10,0)</f>
        <v>3.181</v>
      </c>
      <c r="O36" s="66">
        <f t="shared" si="5"/>
        <v>15</v>
      </c>
      <c r="P36" s="65">
        <f>VLOOKUP($A36,'Return Data'!$B$7:$R$2843,11,0)</f>
        <v>3.1387</v>
      </c>
      <c r="Q36" s="66">
        <f t="shared" si="8"/>
        <v>14</v>
      </c>
      <c r="R36" s="65">
        <f>VLOOKUP($A36,'Return Data'!$B$7:$R$2843,12,0)</f>
        <v>3.0831</v>
      </c>
      <c r="S36" s="66">
        <f t="shared" si="10"/>
        <v>16</v>
      </c>
      <c r="T36" s="65">
        <f>VLOOKUP($A36,'Return Data'!$B$7:$R$2843,13,0)</f>
        <v>3.1073</v>
      </c>
      <c r="U36" s="66">
        <f t="shared" si="11"/>
        <v>13</v>
      </c>
      <c r="V36" s="65">
        <f>VLOOKUP($A36,'Return Data'!$B$7:$R$2843,17,0)</f>
        <v>3.7422</v>
      </c>
      <c r="W36" s="66">
        <f t="shared" si="14"/>
        <v>1</v>
      </c>
      <c r="X36" s="65">
        <f>VLOOKUP($A36,'Return Data'!$B$7:$R$2843,14,0)</f>
        <v>4.5925000000000002</v>
      </c>
      <c r="Y36" s="66">
        <f t="shared" si="15"/>
        <v>1</v>
      </c>
      <c r="Z36" s="65">
        <f>VLOOKUP($A36,'Return Data'!$B$7:$R$2843,16,0)</f>
        <v>6.6071</v>
      </c>
      <c r="AA36" s="67">
        <f t="shared" si="7"/>
        <v>2</v>
      </c>
    </row>
    <row r="37" spans="1:27" x14ac:dyDescent="0.3">
      <c r="A37" s="63" t="s">
        <v>1339</v>
      </c>
      <c r="B37" s="64">
        <f>VLOOKUP($A37,'Return Data'!$B$7:$R$2843,3,0)</f>
        <v>44395</v>
      </c>
      <c r="C37" s="65">
        <f>VLOOKUP($A37,'Return Data'!$B$7:$R$2843,4,0)</f>
        <v>1069.2353000000001</v>
      </c>
      <c r="D37" s="65">
        <f>VLOOKUP($A37,'Return Data'!$B$7:$R$2843,5,0)</f>
        <v>3.4365000000000001</v>
      </c>
      <c r="E37" s="66">
        <f t="shared" si="0"/>
        <v>2</v>
      </c>
      <c r="F37" s="65">
        <f>VLOOKUP($A37,'Return Data'!$B$7:$R$2843,6,0)</f>
        <v>3.4384999999999999</v>
      </c>
      <c r="G37" s="66">
        <f t="shared" si="1"/>
        <v>2</v>
      </c>
      <c r="H37" s="65">
        <f>VLOOKUP($A37,'Return Data'!$B$7:$R$2843,7,0)</f>
        <v>3.4203000000000001</v>
      </c>
      <c r="I37" s="66">
        <f t="shared" si="2"/>
        <v>1</v>
      </c>
      <c r="J37" s="65">
        <f>VLOOKUP($A37,'Return Data'!$B$7:$R$2843,8,0)</f>
        <v>3.4188999999999998</v>
      </c>
      <c r="K37" s="66">
        <f t="shared" si="3"/>
        <v>1</v>
      </c>
      <c r="L37" s="65">
        <f>VLOOKUP($A37,'Return Data'!$B$7:$R$2843,9,0)</f>
        <v>3.2147999999999999</v>
      </c>
      <c r="M37" s="66">
        <f t="shared" si="4"/>
        <v>5</v>
      </c>
      <c r="N37" s="65">
        <f>VLOOKUP($A37,'Return Data'!$B$7:$R$2843,10,0)</f>
        <v>3.2362000000000002</v>
      </c>
      <c r="O37" s="66">
        <f t="shared" si="5"/>
        <v>5</v>
      </c>
      <c r="P37" s="65">
        <f>VLOOKUP($A37,'Return Data'!$B$7:$R$2843,11,0)</f>
        <v>3.1177000000000001</v>
      </c>
      <c r="Q37" s="66">
        <f t="shared" si="8"/>
        <v>24</v>
      </c>
      <c r="R37" s="65">
        <f>VLOOKUP($A37,'Return Data'!$B$7:$R$2843,12,0)</f>
        <v>3.0322</v>
      </c>
      <c r="S37" s="66">
        <f t="shared" si="10"/>
        <v>27</v>
      </c>
      <c r="T37" s="65">
        <f>VLOOKUP($A37,'Return Data'!$B$7:$R$2843,13,0)</f>
        <v>3.0352999999999999</v>
      </c>
      <c r="U37" s="66">
        <f t="shared" si="11"/>
        <v>27</v>
      </c>
      <c r="V37" s="65"/>
      <c r="W37" s="66"/>
      <c r="X37" s="65"/>
      <c r="Y37" s="66"/>
      <c r="Z37" s="65">
        <f>VLOOKUP($A37,'Return Data'!$B$7:$R$2843,16,0)</f>
        <v>3.5783</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3.1784466666666664</v>
      </c>
      <c r="E39" s="74"/>
      <c r="F39" s="75">
        <f>AVERAGE(F8:F37)</f>
        <v>3.1723466666666673</v>
      </c>
      <c r="G39" s="74"/>
      <c r="H39" s="75">
        <f>AVERAGE(H8:H37)</f>
        <v>3.1611266666666666</v>
      </c>
      <c r="I39" s="74"/>
      <c r="J39" s="75">
        <f>AVERAGE(J8:J37)</f>
        <v>3.1502600000000007</v>
      </c>
      <c r="K39" s="74"/>
      <c r="L39" s="75">
        <f>AVERAGE(L8:L37)</f>
        <v>3.167066666666666</v>
      </c>
      <c r="M39" s="74"/>
      <c r="N39" s="75">
        <f>AVERAGE(N8:N37)</f>
        <v>3.185156666666666</v>
      </c>
      <c r="O39" s="74"/>
      <c r="P39" s="75">
        <f>AVERAGE(P8:P37)</f>
        <v>3.1429533333333324</v>
      </c>
      <c r="Q39" s="74"/>
      <c r="R39" s="75">
        <f>AVERAGE(R8:R37)</f>
        <v>3.0886033333333329</v>
      </c>
      <c r="S39" s="74"/>
      <c r="T39" s="75">
        <f>AVERAGE(T8:T37)</f>
        <v>3.1045037037037027</v>
      </c>
      <c r="U39" s="74"/>
      <c r="V39" s="75">
        <f>AVERAGE(V8:V37)</f>
        <v>3.71888</v>
      </c>
      <c r="W39" s="74"/>
      <c r="X39" s="75">
        <f>AVERAGE(X8:X37)</f>
        <v>4.5600000000000005</v>
      </c>
      <c r="Y39" s="74"/>
      <c r="Z39" s="75">
        <f>AVERAGE(Z8:Z37)</f>
        <v>4.2337800000000003</v>
      </c>
      <c r="AA39" s="76"/>
    </row>
    <row r="40" spans="1:27" x14ac:dyDescent="0.3">
      <c r="A40" s="73" t="s">
        <v>28</v>
      </c>
      <c r="B40" s="74"/>
      <c r="C40" s="74"/>
      <c r="D40" s="75">
        <f>MIN(D8:D37)</f>
        <v>3.0897000000000001</v>
      </c>
      <c r="E40" s="74"/>
      <c r="F40" s="75">
        <f>MIN(F8:F37)</f>
        <v>3.0813999999999999</v>
      </c>
      <c r="G40" s="74"/>
      <c r="H40" s="75">
        <f>MIN(H8:H37)</f>
        <v>3.069</v>
      </c>
      <c r="I40" s="74"/>
      <c r="J40" s="75">
        <f>MIN(J8:J37)</f>
        <v>3.0657999999999999</v>
      </c>
      <c r="K40" s="74"/>
      <c r="L40" s="75">
        <f>MIN(L8:L37)</f>
        <v>3.0794000000000001</v>
      </c>
      <c r="M40" s="74"/>
      <c r="N40" s="75">
        <f>MIN(N8:N37)</f>
        <v>3.1032000000000002</v>
      </c>
      <c r="O40" s="74"/>
      <c r="P40" s="75">
        <f>MIN(P8:P37)</f>
        <v>3.0729000000000002</v>
      </c>
      <c r="Q40" s="74"/>
      <c r="R40" s="75">
        <f>MIN(R8:R37)</f>
        <v>3.0207000000000002</v>
      </c>
      <c r="S40" s="74"/>
      <c r="T40" s="75">
        <f>MIN(T8:T37)</f>
        <v>3.0352999999999999</v>
      </c>
      <c r="U40" s="74"/>
      <c r="V40" s="75">
        <f>MIN(V8:V37)</f>
        <v>3.6831999999999998</v>
      </c>
      <c r="W40" s="74"/>
      <c r="X40" s="75">
        <f>MIN(X8:X37)</f>
        <v>4.5266999999999999</v>
      </c>
      <c r="Y40" s="74"/>
      <c r="Z40" s="75">
        <f>MIN(Z8:Z37)</f>
        <v>3.2633000000000001</v>
      </c>
      <c r="AA40" s="76"/>
    </row>
    <row r="41" spans="1:27" ht="15" thickBot="1" x14ac:dyDescent="0.35">
      <c r="A41" s="77" t="s">
        <v>29</v>
      </c>
      <c r="B41" s="78"/>
      <c r="C41" s="78"/>
      <c r="D41" s="79">
        <f>MAX(D8:D37)</f>
        <v>3.4603999999999999</v>
      </c>
      <c r="E41" s="78"/>
      <c r="F41" s="79">
        <f>MAX(F8:F37)</f>
        <v>3.4546000000000001</v>
      </c>
      <c r="G41" s="78"/>
      <c r="H41" s="79">
        <f>MAX(H8:H37)</f>
        <v>3.4203000000000001</v>
      </c>
      <c r="I41" s="78"/>
      <c r="J41" s="79">
        <f>MAX(J8:J37)</f>
        <v>3.4188999999999998</v>
      </c>
      <c r="K41" s="78"/>
      <c r="L41" s="79">
        <f>MAX(L8:L37)</f>
        <v>3.2490000000000001</v>
      </c>
      <c r="M41" s="78"/>
      <c r="N41" s="79">
        <f>MAX(N8:N37)</f>
        <v>3.2623000000000002</v>
      </c>
      <c r="O41" s="78"/>
      <c r="P41" s="79">
        <f>MAX(P8:P37)</f>
        <v>3.2103999999999999</v>
      </c>
      <c r="Q41" s="78"/>
      <c r="R41" s="79">
        <f>MAX(R8:R37)</f>
        <v>3.1714000000000002</v>
      </c>
      <c r="S41" s="78"/>
      <c r="T41" s="79">
        <f>MAX(T8:T37)</f>
        <v>3.1808999999999998</v>
      </c>
      <c r="U41" s="78"/>
      <c r="V41" s="79">
        <f>MAX(V8:V37)</f>
        <v>3.7422</v>
      </c>
      <c r="W41" s="78"/>
      <c r="X41" s="79">
        <f>MAX(X8:X37)</f>
        <v>4.5925000000000002</v>
      </c>
      <c r="Y41" s="78"/>
      <c r="Z41" s="79">
        <f>MAX(Z8:Z37)</f>
        <v>6.6151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44395</v>
      </c>
      <c r="C8" s="65">
        <f>VLOOKUP($A8,'Return Data'!$B$7:$R$2843,4,0)</f>
        <v>1119.8598999999999</v>
      </c>
      <c r="D8" s="65">
        <f>VLOOKUP($A8,'Return Data'!$B$7:$R$2843,5,0)</f>
        <v>3.0575000000000001</v>
      </c>
      <c r="E8" s="66">
        <f t="shared" ref="E8:E37" si="0">RANK(D8,D$8:D$37,0)</f>
        <v>20</v>
      </c>
      <c r="F8" s="65">
        <f>VLOOKUP($A8,'Return Data'!$B$7:$R$2843,6,0)</f>
        <v>3.0493000000000001</v>
      </c>
      <c r="G8" s="66">
        <f t="shared" ref="G8:G37" si="1">RANK(F8,F$8:F$37,0)</f>
        <v>21</v>
      </c>
      <c r="H8" s="65">
        <f>VLOOKUP($A8,'Return Data'!$B$7:$R$2843,7,0)</f>
        <v>3.0385</v>
      </c>
      <c r="I8" s="66">
        <f t="shared" ref="I8:I37" si="2">RANK(H8,H$8:H$37,0)</f>
        <v>21</v>
      </c>
      <c r="J8" s="65">
        <f>VLOOKUP($A8,'Return Data'!$B$7:$R$2843,8,0)</f>
        <v>3.0554999999999999</v>
      </c>
      <c r="K8" s="66">
        <f t="shared" ref="K8:K37" si="3">RANK(J8,J$8:J$37,0)</f>
        <v>13</v>
      </c>
      <c r="L8" s="65">
        <f>VLOOKUP($A8,'Return Data'!$B$7:$R$2843,9,0)</f>
        <v>3.0768</v>
      </c>
      <c r="M8" s="66">
        <f t="shared" ref="M8:M37" si="4">RANK(L8,L$8:L$37,0)</f>
        <v>16</v>
      </c>
      <c r="N8" s="65">
        <f>VLOOKUP($A8,'Return Data'!$B$7:$R$2843,10,0)</f>
        <v>3.1015999999999999</v>
      </c>
      <c r="O8" s="66">
        <f t="shared" ref="O8:O37" si="5">RANK(N8,N$8:N$37,0)</f>
        <v>12</v>
      </c>
      <c r="P8" s="65">
        <f>VLOOKUP($A8,'Return Data'!$B$7:$R$2843,11,0)</f>
        <v>3.0649000000000002</v>
      </c>
      <c r="Q8" s="66">
        <f>RANK(P8,P$8:P$37,0)</f>
        <v>11</v>
      </c>
      <c r="R8" s="65">
        <f>VLOOKUP($A8,'Return Data'!$B$7:$R$2843,12,0)</f>
        <v>2.9940000000000002</v>
      </c>
      <c r="S8" s="66">
        <f>RANK(R8,R$8:R$37,0)</f>
        <v>15</v>
      </c>
      <c r="T8" s="65">
        <f>VLOOKUP($A8,'Return Data'!$B$7:$R$2843,13,0)</f>
        <v>3.0022000000000002</v>
      </c>
      <c r="U8" s="66">
        <f>RANK(T8,T$8:T$37,0)</f>
        <v>16</v>
      </c>
      <c r="V8" s="65">
        <f>VLOOKUP($A8,'Return Data'!$B$7:$R$2843,17,0)</f>
        <v>3.6084000000000001</v>
      </c>
      <c r="W8" s="66">
        <f t="shared" ref="W8" si="6">RANK(V8,V$8:V$37,0)</f>
        <v>3</v>
      </c>
      <c r="X8" s="65"/>
      <c r="Y8" s="66"/>
      <c r="Z8" s="65">
        <f>VLOOKUP($A8,'Return Data'!$B$7:$R$2843,16,0)</f>
        <v>4.2619999999999996</v>
      </c>
      <c r="AA8" s="67">
        <f t="shared" ref="AA8:AA37" si="7">RANK(Z8,Z$8:Z$37,0)</f>
        <v>5</v>
      </c>
    </row>
    <row r="9" spans="1:27" x14ac:dyDescent="0.3">
      <c r="A9" s="63" t="s">
        <v>1284</v>
      </c>
      <c r="B9" s="64">
        <f>VLOOKUP($A9,'Return Data'!$B$7:$R$2843,3,0)</f>
        <v>44395</v>
      </c>
      <c r="C9" s="65">
        <f>VLOOKUP($A9,'Return Data'!$B$7:$R$2843,4,0)</f>
        <v>1096.7719999999999</v>
      </c>
      <c r="D9" s="65">
        <f>VLOOKUP($A9,'Return Data'!$B$7:$R$2843,5,0)</f>
        <v>3.1152000000000002</v>
      </c>
      <c r="E9" s="66">
        <f t="shared" si="0"/>
        <v>7</v>
      </c>
      <c r="F9" s="65">
        <f>VLOOKUP($A9,'Return Data'!$B$7:$R$2843,6,0)</f>
        <v>3.1135000000000002</v>
      </c>
      <c r="G9" s="66">
        <f t="shared" si="1"/>
        <v>6</v>
      </c>
      <c r="H9" s="65">
        <f>VLOOKUP($A9,'Return Data'!$B$7:$R$2843,7,0)</f>
        <v>3.1053999999999999</v>
      </c>
      <c r="I9" s="66">
        <f t="shared" si="2"/>
        <v>8</v>
      </c>
      <c r="J9" s="65">
        <f>VLOOKUP($A9,'Return Data'!$B$7:$R$2843,8,0)</f>
        <v>3.0857999999999999</v>
      </c>
      <c r="K9" s="66">
        <f t="shared" si="3"/>
        <v>8</v>
      </c>
      <c r="L9" s="65">
        <f>VLOOKUP($A9,'Return Data'!$B$7:$R$2843,9,0)</f>
        <v>3.1273</v>
      </c>
      <c r="M9" s="66">
        <f t="shared" si="4"/>
        <v>6</v>
      </c>
      <c r="N9" s="65">
        <f>VLOOKUP($A9,'Return Data'!$B$7:$R$2843,10,0)</f>
        <v>3.1471</v>
      </c>
      <c r="O9" s="66">
        <f t="shared" si="5"/>
        <v>6</v>
      </c>
      <c r="P9" s="65">
        <f>VLOOKUP($A9,'Return Data'!$B$7:$R$2843,11,0)</f>
        <v>3.1069</v>
      </c>
      <c r="Q9" s="66">
        <f>RANK(P9,P$8:P$37,0)</f>
        <v>6</v>
      </c>
      <c r="R9" s="65">
        <f>VLOOKUP($A9,'Return Data'!$B$7:$R$2843,12,0)</f>
        <v>3.0516000000000001</v>
      </c>
      <c r="S9" s="66">
        <f>RANK(R9,R$8:R$37,0)</f>
        <v>7</v>
      </c>
      <c r="T9" s="65">
        <f>VLOOKUP($A9,'Return Data'!$B$7:$R$2843,13,0)</f>
        <v>3.0707</v>
      </c>
      <c r="U9" s="66">
        <f>RANK(T9,T$8:T$37,0)</f>
        <v>6</v>
      </c>
      <c r="V9" s="65"/>
      <c r="W9" s="66"/>
      <c r="X9" s="65"/>
      <c r="Y9" s="66"/>
      <c r="Z9" s="65">
        <f>VLOOKUP($A9,'Return Data'!$B$7:$R$2843,16,0)</f>
        <v>4.0172999999999996</v>
      </c>
      <c r="AA9" s="67">
        <f t="shared" si="7"/>
        <v>12</v>
      </c>
    </row>
    <row r="10" spans="1:27" x14ac:dyDescent="0.3">
      <c r="A10" s="63" t="s">
        <v>1286</v>
      </c>
      <c r="B10" s="64">
        <f>VLOOKUP($A10,'Return Data'!$B$7:$R$2843,3,0)</f>
        <v>44395</v>
      </c>
      <c r="C10" s="65">
        <f>VLOOKUP($A10,'Return Data'!$B$7:$R$2843,4,0)</f>
        <v>1089.9009000000001</v>
      </c>
      <c r="D10" s="65">
        <f>VLOOKUP($A10,'Return Data'!$B$7:$R$2843,5,0)</f>
        <v>3.1147999999999998</v>
      </c>
      <c r="E10" s="66">
        <f t="shared" si="0"/>
        <v>8</v>
      </c>
      <c r="F10" s="65">
        <f>VLOOKUP($A10,'Return Data'!$B$7:$R$2843,6,0)</f>
        <v>3.1063999999999998</v>
      </c>
      <c r="G10" s="66">
        <f t="shared" si="1"/>
        <v>9</v>
      </c>
      <c r="H10" s="65">
        <f>VLOOKUP($A10,'Return Data'!$B$7:$R$2843,7,0)</f>
        <v>3.1225999999999998</v>
      </c>
      <c r="I10" s="66">
        <f t="shared" si="2"/>
        <v>6</v>
      </c>
      <c r="J10" s="65">
        <f>VLOOKUP($A10,'Return Data'!$B$7:$R$2843,8,0)</f>
        <v>3.1162999999999998</v>
      </c>
      <c r="K10" s="66">
        <f t="shared" si="3"/>
        <v>5</v>
      </c>
      <c r="L10" s="65">
        <f>VLOOKUP($A10,'Return Data'!$B$7:$R$2843,9,0)</f>
        <v>3.1295999999999999</v>
      </c>
      <c r="M10" s="66">
        <f t="shared" si="4"/>
        <v>5</v>
      </c>
      <c r="N10" s="65">
        <f>VLOOKUP($A10,'Return Data'!$B$7:$R$2843,10,0)</f>
        <v>3.1434000000000002</v>
      </c>
      <c r="O10" s="66">
        <f t="shared" si="5"/>
        <v>7</v>
      </c>
      <c r="P10" s="65">
        <f>VLOOKUP($A10,'Return Data'!$B$7:$R$2843,11,0)</f>
        <v>3.1168</v>
      </c>
      <c r="Q10" s="66">
        <f>RANK(P10,P$8:P$37,0)</f>
        <v>3</v>
      </c>
      <c r="R10" s="65">
        <f>VLOOKUP($A10,'Return Data'!$B$7:$R$2843,12,0)</f>
        <v>3.0632000000000001</v>
      </c>
      <c r="S10" s="66">
        <f>RANK(R10,R$8:R$37,0)</f>
        <v>3</v>
      </c>
      <c r="T10" s="65">
        <f>VLOOKUP($A10,'Return Data'!$B$7:$R$2843,13,0)</f>
        <v>3.0746000000000002</v>
      </c>
      <c r="U10" s="66">
        <f>RANK(T10,T$8:T$37,0)</f>
        <v>3</v>
      </c>
      <c r="V10" s="65"/>
      <c r="W10" s="66"/>
      <c r="X10" s="65"/>
      <c r="Y10" s="66"/>
      <c r="Z10" s="65">
        <f>VLOOKUP($A10,'Return Data'!$B$7:$R$2843,16,0)</f>
        <v>3.9228000000000001</v>
      </c>
      <c r="AA10" s="67">
        <f t="shared" si="7"/>
        <v>14</v>
      </c>
    </row>
    <row r="11" spans="1:27" x14ac:dyDescent="0.3">
      <c r="A11" s="63" t="s">
        <v>1288</v>
      </c>
      <c r="B11" s="64">
        <f>VLOOKUP($A11,'Return Data'!$B$7:$R$2843,3,0)</f>
        <v>44395</v>
      </c>
      <c r="C11" s="65">
        <f>VLOOKUP($A11,'Return Data'!$B$7:$R$2843,4,0)</f>
        <v>1090.8044</v>
      </c>
      <c r="D11" s="65">
        <f>VLOOKUP($A11,'Return Data'!$B$7:$R$2843,5,0)</f>
        <v>3.3601999999999999</v>
      </c>
      <c r="E11" s="66">
        <f t="shared" si="0"/>
        <v>2</v>
      </c>
      <c r="F11" s="65">
        <f>VLOOKUP($A11,'Return Data'!$B$7:$R$2843,6,0)</f>
        <v>3.3582000000000001</v>
      </c>
      <c r="G11" s="66">
        <f t="shared" si="1"/>
        <v>2</v>
      </c>
      <c r="H11" s="65">
        <f>VLOOKUP($A11,'Return Data'!$B$7:$R$2843,7,0)</f>
        <v>3.1703000000000001</v>
      </c>
      <c r="I11" s="66">
        <f t="shared" si="2"/>
        <v>2</v>
      </c>
      <c r="J11" s="65">
        <f>VLOOKUP($A11,'Return Data'!$B$7:$R$2843,8,0)</f>
        <v>3.097</v>
      </c>
      <c r="K11" s="66">
        <f t="shared" si="3"/>
        <v>6</v>
      </c>
      <c r="L11" s="65">
        <f>VLOOKUP($A11,'Return Data'!$B$7:$R$2843,9,0)</f>
        <v>3.0663</v>
      </c>
      <c r="M11" s="66">
        <f t="shared" si="4"/>
        <v>19</v>
      </c>
      <c r="N11" s="65">
        <f>VLOOKUP($A11,'Return Data'!$B$7:$R$2843,10,0)</f>
        <v>3.0691999999999999</v>
      </c>
      <c r="O11" s="66">
        <f t="shared" si="5"/>
        <v>24</v>
      </c>
      <c r="P11" s="65">
        <f>VLOOKUP($A11,'Return Data'!$B$7:$R$2843,11,0)</f>
        <v>3.0407000000000002</v>
      </c>
      <c r="Q11" s="66">
        <f>RANK(P11,P$8:P$37,0)</f>
        <v>18</v>
      </c>
      <c r="R11" s="65">
        <f>VLOOKUP($A11,'Return Data'!$B$7:$R$2843,12,0)</f>
        <v>3.0041000000000002</v>
      </c>
      <c r="S11" s="66">
        <f>RANK(R11,R$8:R$37,0)</f>
        <v>13</v>
      </c>
      <c r="T11" s="65">
        <f>VLOOKUP($A11,'Return Data'!$B$7:$R$2843,13,0)</f>
        <v>3.0144000000000002</v>
      </c>
      <c r="U11" s="66">
        <f>RANK(T11,T$8:T$37,0)</f>
        <v>12</v>
      </c>
      <c r="V11" s="65"/>
      <c r="W11" s="66"/>
      <c r="X11" s="65"/>
      <c r="Y11" s="66"/>
      <c r="Z11" s="65">
        <f>VLOOKUP($A11,'Return Data'!$B$7:$R$2843,16,0)</f>
        <v>3.8959000000000001</v>
      </c>
      <c r="AA11" s="67">
        <f t="shared" si="7"/>
        <v>15</v>
      </c>
    </row>
    <row r="12" spans="1:27" x14ac:dyDescent="0.3">
      <c r="A12" s="63" t="s">
        <v>1290</v>
      </c>
      <c r="B12" s="64">
        <f>VLOOKUP($A12,'Return Data'!$B$7:$R$2843,3,0)</f>
        <v>44395</v>
      </c>
      <c r="C12" s="65">
        <f>VLOOKUP($A12,'Return Data'!$B$7:$R$2843,4,0)</f>
        <v>1049.5322000000001</v>
      </c>
      <c r="D12" s="65">
        <f>VLOOKUP($A12,'Return Data'!$B$7:$R$2843,5,0)</f>
        <v>3.1440999999999999</v>
      </c>
      <c r="E12" s="66">
        <f t="shared" si="0"/>
        <v>5</v>
      </c>
      <c r="F12" s="65">
        <f>VLOOKUP($A12,'Return Data'!$B$7:$R$2843,6,0)</f>
        <v>3.1435</v>
      </c>
      <c r="G12" s="66">
        <f t="shared" si="1"/>
        <v>5</v>
      </c>
      <c r="H12" s="65">
        <f>VLOOKUP($A12,'Return Data'!$B$7:$R$2843,7,0)</f>
        <v>3.1602000000000001</v>
      </c>
      <c r="I12" s="66">
        <f t="shared" si="2"/>
        <v>3</v>
      </c>
      <c r="J12" s="65">
        <f>VLOOKUP($A12,'Return Data'!$B$7:$R$2843,8,0)</f>
        <v>3.1295000000000002</v>
      </c>
      <c r="K12" s="66">
        <f t="shared" si="3"/>
        <v>4</v>
      </c>
      <c r="L12" s="65">
        <f>VLOOKUP($A12,'Return Data'!$B$7:$R$2843,9,0)</f>
        <v>3.1667999999999998</v>
      </c>
      <c r="M12" s="66">
        <f t="shared" si="4"/>
        <v>2</v>
      </c>
      <c r="N12" s="65">
        <f>VLOOKUP($A12,'Return Data'!$B$7:$R$2843,10,0)</f>
        <v>3.1810999999999998</v>
      </c>
      <c r="O12" s="66">
        <f t="shared" si="5"/>
        <v>2</v>
      </c>
      <c r="P12" s="65">
        <f>VLOOKUP($A12,'Return Data'!$B$7:$R$2843,11,0)</f>
        <v>3.1221999999999999</v>
      </c>
      <c r="Q12" s="66">
        <f t="shared" ref="Q12:Q37" si="8">RANK(P12,P$8:P$37,0)</f>
        <v>2</v>
      </c>
      <c r="R12" s="65">
        <f>VLOOKUP($A12,'Return Data'!$B$7:$R$2843,12,0)</f>
        <v>3.0802999999999998</v>
      </c>
      <c r="S12" s="66">
        <f>RANK(R12,R$8:R$37,0)</f>
        <v>1</v>
      </c>
      <c r="T12" s="65"/>
      <c r="U12" s="66"/>
      <c r="V12" s="65"/>
      <c r="W12" s="66"/>
      <c r="X12" s="65"/>
      <c r="Y12" s="66"/>
      <c r="Z12" s="65">
        <f>VLOOKUP($A12,'Return Data'!$B$7:$R$2843,16,0)</f>
        <v>3.3317999999999999</v>
      </c>
      <c r="AA12" s="67">
        <f t="shared" si="7"/>
        <v>29</v>
      </c>
    </row>
    <row r="13" spans="1:27" x14ac:dyDescent="0.3">
      <c r="A13" s="63" t="s">
        <v>1292</v>
      </c>
      <c r="B13" s="64">
        <f>VLOOKUP($A13,'Return Data'!$B$7:$R$2843,3,0)</f>
        <v>44395</v>
      </c>
      <c r="C13" s="65">
        <f>VLOOKUP($A13,'Return Data'!$B$7:$R$2843,4,0)</f>
        <v>1075.1887999999999</v>
      </c>
      <c r="D13" s="65">
        <f>VLOOKUP($A13,'Return Data'!$B$7:$R$2843,5,0)</f>
        <v>3.0996999999999999</v>
      </c>
      <c r="E13" s="66">
        <f t="shared" si="0"/>
        <v>13</v>
      </c>
      <c r="F13" s="65">
        <f>VLOOKUP($A13,'Return Data'!$B$7:$R$2843,6,0)</f>
        <v>3.0968</v>
      </c>
      <c r="G13" s="66">
        <f t="shared" si="1"/>
        <v>12</v>
      </c>
      <c r="H13" s="65">
        <f>VLOOKUP($A13,'Return Data'!$B$7:$R$2843,7,0)</f>
        <v>3.1002999999999998</v>
      </c>
      <c r="I13" s="66">
        <f t="shared" si="2"/>
        <v>10</v>
      </c>
      <c r="J13" s="65">
        <f>VLOOKUP($A13,'Return Data'!$B$7:$R$2843,8,0)</f>
        <v>3.0882999999999998</v>
      </c>
      <c r="K13" s="66">
        <f t="shared" si="3"/>
        <v>7</v>
      </c>
      <c r="L13" s="65">
        <f>VLOOKUP($A13,'Return Data'!$B$7:$R$2843,9,0)</f>
        <v>3.1366000000000001</v>
      </c>
      <c r="M13" s="66">
        <f t="shared" si="4"/>
        <v>4</v>
      </c>
      <c r="N13" s="65">
        <f>VLOOKUP($A13,'Return Data'!$B$7:$R$2843,10,0)</f>
        <v>3.1324000000000001</v>
      </c>
      <c r="O13" s="66">
        <f t="shared" si="5"/>
        <v>8</v>
      </c>
      <c r="P13" s="65">
        <f>VLOOKUP($A13,'Return Data'!$B$7:$R$2843,11,0)</f>
        <v>3.1006</v>
      </c>
      <c r="Q13" s="66">
        <f t="shared" si="8"/>
        <v>7</v>
      </c>
      <c r="R13" s="65">
        <f>VLOOKUP($A13,'Return Data'!$B$7:$R$2843,12,0)</f>
        <v>3.0529000000000002</v>
      </c>
      <c r="S13" s="66">
        <f t="shared" ref="S13:S37" si="9">RANK(R13,R$8:R$37,0)</f>
        <v>6</v>
      </c>
      <c r="T13" s="65">
        <f>VLOOKUP($A13,'Return Data'!$B$7:$R$2843,13,0)</f>
        <v>3.0733000000000001</v>
      </c>
      <c r="U13" s="66">
        <f t="shared" ref="U13:U37" si="10">RANK(T13,T$8:T$37,0)</f>
        <v>5</v>
      </c>
      <c r="V13" s="65"/>
      <c r="W13" s="66"/>
      <c r="X13" s="65"/>
      <c r="Y13" s="66"/>
      <c r="Z13" s="65">
        <f>VLOOKUP($A13,'Return Data'!$B$7:$R$2843,16,0)</f>
        <v>3.7069999999999999</v>
      </c>
      <c r="AA13" s="67">
        <f t="shared" si="7"/>
        <v>20</v>
      </c>
    </row>
    <row r="14" spans="1:27" x14ac:dyDescent="0.3">
      <c r="A14" s="63" t="s">
        <v>1294</v>
      </c>
      <c r="B14" s="64">
        <f>VLOOKUP($A14,'Return Data'!$B$7:$R$2843,3,0)</f>
        <v>44395</v>
      </c>
      <c r="C14" s="65">
        <f>VLOOKUP($A14,'Return Data'!$B$7:$R$2843,4,0)</f>
        <v>1110.1623999999999</v>
      </c>
      <c r="D14" s="65">
        <f>VLOOKUP($A14,'Return Data'!$B$7:$R$2843,5,0)</f>
        <v>3.0926999999999998</v>
      </c>
      <c r="E14" s="66">
        <f t="shared" si="0"/>
        <v>14</v>
      </c>
      <c r="F14" s="65">
        <f>VLOOKUP($A14,'Return Data'!$B$7:$R$2843,6,0)</f>
        <v>3.0880000000000001</v>
      </c>
      <c r="G14" s="66">
        <f t="shared" si="1"/>
        <v>13</v>
      </c>
      <c r="H14" s="65">
        <f>VLOOKUP($A14,'Return Data'!$B$7:$R$2843,7,0)</f>
        <v>3.0918999999999999</v>
      </c>
      <c r="I14" s="66">
        <f t="shared" si="2"/>
        <v>11</v>
      </c>
      <c r="J14" s="65">
        <f>VLOOKUP($A14,'Return Data'!$B$7:$R$2843,8,0)</f>
        <v>3.0598000000000001</v>
      </c>
      <c r="K14" s="66">
        <f t="shared" si="3"/>
        <v>9</v>
      </c>
      <c r="L14" s="65">
        <f>VLOOKUP($A14,'Return Data'!$B$7:$R$2843,9,0)</f>
        <v>3.0876000000000001</v>
      </c>
      <c r="M14" s="66">
        <f t="shared" si="4"/>
        <v>11</v>
      </c>
      <c r="N14" s="65">
        <f>VLOOKUP($A14,'Return Data'!$B$7:$R$2843,10,0)</f>
        <v>3.0821000000000001</v>
      </c>
      <c r="O14" s="66">
        <f t="shared" si="5"/>
        <v>19</v>
      </c>
      <c r="P14" s="65">
        <f>VLOOKUP($A14,'Return Data'!$B$7:$R$2843,11,0)</f>
        <v>3.0384000000000002</v>
      </c>
      <c r="Q14" s="66">
        <f t="shared" si="8"/>
        <v>19</v>
      </c>
      <c r="R14" s="65">
        <f>VLOOKUP($A14,'Return Data'!$B$7:$R$2843,12,0)</f>
        <v>3.0044</v>
      </c>
      <c r="S14" s="66">
        <f t="shared" si="9"/>
        <v>12</v>
      </c>
      <c r="T14" s="65">
        <f>VLOOKUP($A14,'Return Data'!$B$7:$R$2843,13,0)</f>
        <v>3.0373000000000001</v>
      </c>
      <c r="U14" s="66">
        <f t="shared" si="10"/>
        <v>9</v>
      </c>
      <c r="V14" s="65"/>
      <c r="W14" s="66"/>
      <c r="X14" s="65"/>
      <c r="Y14" s="66"/>
      <c r="Z14" s="65">
        <f>VLOOKUP($A14,'Return Data'!$B$7:$R$2843,16,0)</f>
        <v>4.2214</v>
      </c>
      <c r="AA14" s="67">
        <f t="shared" si="7"/>
        <v>8</v>
      </c>
    </row>
    <row r="15" spans="1:27" x14ac:dyDescent="0.3">
      <c r="A15" s="63" t="s">
        <v>1296</v>
      </c>
      <c r="B15" s="64">
        <f>VLOOKUP($A15,'Return Data'!$B$7:$R$2843,3,0)</f>
        <v>44395</v>
      </c>
      <c r="C15" s="65">
        <f>VLOOKUP($A15,'Return Data'!$B$7:$R$2843,4,0)</f>
        <v>1076.2482</v>
      </c>
      <c r="D15" s="65">
        <f>VLOOKUP($A15,'Return Data'!$B$7:$R$2843,5,0)</f>
        <v>3.1577000000000002</v>
      </c>
      <c r="E15" s="66">
        <f t="shared" si="0"/>
        <v>4</v>
      </c>
      <c r="F15" s="65">
        <f>VLOOKUP($A15,'Return Data'!$B$7:$R$2843,6,0)</f>
        <v>3.1581999999999999</v>
      </c>
      <c r="G15" s="66">
        <f t="shared" si="1"/>
        <v>3</v>
      </c>
      <c r="H15" s="65">
        <f>VLOOKUP($A15,'Return Data'!$B$7:$R$2843,7,0)</f>
        <v>3.1040000000000001</v>
      </c>
      <c r="I15" s="66">
        <f t="shared" si="2"/>
        <v>9</v>
      </c>
      <c r="J15" s="65">
        <f>VLOOKUP($A15,'Return Data'!$B$7:$R$2843,8,0)</f>
        <v>3.0470999999999999</v>
      </c>
      <c r="K15" s="66">
        <f t="shared" si="3"/>
        <v>19</v>
      </c>
      <c r="L15" s="65">
        <f>VLOOKUP($A15,'Return Data'!$B$7:$R$2843,9,0)</f>
        <v>3.0674000000000001</v>
      </c>
      <c r="M15" s="66">
        <f t="shared" si="4"/>
        <v>18</v>
      </c>
      <c r="N15" s="65">
        <f>VLOOKUP($A15,'Return Data'!$B$7:$R$2843,10,0)</f>
        <v>3.0876000000000001</v>
      </c>
      <c r="O15" s="66">
        <f t="shared" si="5"/>
        <v>17</v>
      </c>
      <c r="P15" s="65">
        <f>VLOOKUP($A15,'Return Data'!$B$7:$R$2843,11,0)</f>
        <v>3.0613999999999999</v>
      </c>
      <c r="Q15" s="66">
        <f t="shared" si="8"/>
        <v>12</v>
      </c>
      <c r="R15" s="65">
        <f>VLOOKUP($A15,'Return Data'!$B$7:$R$2843,12,0)</f>
        <v>3.0449000000000002</v>
      </c>
      <c r="S15" s="66">
        <f t="shared" si="9"/>
        <v>8</v>
      </c>
      <c r="T15" s="65">
        <f>VLOOKUP($A15,'Return Data'!$B$7:$R$2843,13,0)</f>
        <v>3.0903</v>
      </c>
      <c r="U15" s="66">
        <f t="shared" si="10"/>
        <v>1</v>
      </c>
      <c r="V15" s="65"/>
      <c r="W15" s="66"/>
      <c r="X15" s="65"/>
      <c r="Y15" s="66"/>
      <c r="Z15" s="65">
        <f>VLOOKUP($A15,'Return Data'!$B$7:$R$2843,16,0)</f>
        <v>3.7608000000000001</v>
      </c>
      <c r="AA15" s="67">
        <f t="shared" si="7"/>
        <v>17</v>
      </c>
    </row>
    <row r="16" spans="1:27" x14ac:dyDescent="0.3">
      <c r="A16" s="63" t="s">
        <v>1297</v>
      </c>
      <c r="B16" s="64">
        <f>VLOOKUP($A16,'Return Data'!$B$7:$R$2843,3,0)</f>
        <v>44395</v>
      </c>
      <c r="C16" s="65">
        <f>VLOOKUP($A16,'Return Data'!$B$7:$R$2843,4,0)</f>
        <v>1084.2094</v>
      </c>
      <c r="D16" s="65">
        <f>VLOOKUP($A16,'Return Data'!$B$7:$R$2843,5,0)</f>
        <v>3.0539000000000001</v>
      </c>
      <c r="E16" s="66">
        <f t="shared" si="0"/>
        <v>22</v>
      </c>
      <c r="F16" s="65">
        <f>VLOOKUP($A16,'Return Data'!$B$7:$R$2843,6,0)</f>
        <v>3.0474999999999999</v>
      </c>
      <c r="G16" s="66">
        <f t="shared" si="1"/>
        <v>22</v>
      </c>
      <c r="H16" s="65">
        <f>VLOOKUP($A16,'Return Data'!$B$7:$R$2843,7,0)</f>
        <v>3.0392999999999999</v>
      </c>
      <c r="I16" s="66">
        <f t="shared" si="2"/>
        <v>20</v>
      </c>
      <c r="J16" s="65">
        <f>VLOOKUP($A16,'Return Data'!$B$7:$R$2843,8,0)</f>
        <v>3.0289999999999999</v>
      </c>
      <c r="K16" s="66">
        <f t="shared" si="3"/>
        <v>25</v>
      </c>
      <c r="L16" s="65">
        <f>VLOOKUP($A16,'Return Data'!$B$7:$R$2843,9,0)</f>
        <v>3.1048</v>
      </c>
      <c r="M16" s="66">
        <f t="shared" si="4"/>
        <v>8</v>
      </c>
      <c r="N16" s="65">
        <f>VLOOKUP($A16,'Return Data'!$B$7:$R$2843,10,0)</f>
        <v>3.0813999999999999</v>
      </c>
      <c r="O16" s="66">
        <f t="shared" si="5"/>
        <v>20</v>
      </c>
      <c r="P16" s="65">
        <f>VLOOKUP($A16,'Return Data'!$B$7:$R$2843,11,0)</f>
        <v>3.0366</v>
      </c>
      <c r="Q16" s="66">
        <f t="shared" si="8"/>
        <v>20</v>
      </c>
      <c r="R16" s="65">
        <f>VLOOKUP($A16,'Return Data'!$B$7:$R$2843,12,0)</f>
        <v>2.9782999999999999</v>
      </c>
      <c r="S16" s="66">
        <f t="shared" si="9"/>
        <v>20</v>
      </c>
      <c r="T16" s="65">
        <f>VLOOKUP($A16,'Return Data'!$B$7:$R$2843,13,0)</f>
        <v>3</v>
      </c>
      <c r="U16" s="66">
        <f t="shared" si="10"/>
        <v>17</v>
      </c>
      <c r="V16" s="65"/>
      <c r="W16" s="66"/>
      <c r="X16" s="65"/>
      <c r="Y16" s="66"/>
      <c r="Z16" s="65">
        <f>VLOOKUP($A16,'Return Data'!$B$7:$R$2843,16,0)</f>
        <v>3.7482000000000002</v>
      </c>
      <c r="AA16" s="67">
        <f t="shared" si="7"/>
        <v>19</v>
      </c>
    </row>
    <row r="17" spans="1:27" x14ac:dyDescent="0.3">
      <c r="A17" s="63" t="s">
        <v>1299</v>
      </c>
      <c r="B17" s="64">
        <f>VLOOKUP($A17,'Return Data'!$B$7:$R$2843,3,0)</f>
        <v>44395</v>
      </c>
      <c r="C17" s="65">
        <f>VLOOKUP($A17,'Return Data'!$B$7:$R$2843,4,0)</f>
        <v>3067.9973</v>
      </c>
      <c r="D17" s="65">
        <f>VLOOKUP($A17,'Return Data'!$B$7:$R$2843,5,0)</f>
        <v>3.0283000000000002</v>
      </c>
      <c r="E17" s="66">
        <f t="shared" si="0"/>
        <v>25</v>
      </c>
      <c r="F17" s="65">
        <f>VLOOKUP($A17,'Return Data'!$B$7:$R$2843,6,0)</f>
        <v>2.9964</v>
      </c>
      <c r="G17" s="66">
        <f t="shared" si="1"/>
        <v>28</v>
      </c>
      <c r="H17" s="65">
        <f>VLOOKUP($A17,'Return Data'!$B$7:$R$2843,7,0)</f>
        <v>3.0171000000000001</v>
      </c>
      <c r="I17" s="66">
        <f t="shared" si="2"/>
        <v>27</v>
      </c>
      <c r="J17" s="65">
        <f>VLOOKUP($A17,'Return Data'!$B$7:$R$2843,8,0)</f>
        <v>3.0127000000000002</v>
      </c>
      <c r="K17" s="66">
        <f t="shared" si="3"/>
        <v>28</v>
      </c>
      <c r="L17" s="65">
        <f>VLOOKUP($A17,'Return Data'!$B$7:$R$2843,9,0)</f>
        <v>3.0339999999999998</v>
      </c>
      <c r="M17" s="66">
        <f t="shared" si="4"/>
        <v>28</v>
      </c>
      <c r="N17" s="65">
        <f>VLOOKUP($A17,'Return Data'!$B$7:$R$2843,10,0)</f>
        <v>3.0594000000000001</v>
      </c>
      <c r="O17" s="66">
        <f t="shared" si="5"/>
        <v>26</v>
      </c>
      <c r="P17" s="65">
        <f>VLOOKUP($A17,'Return Data'!$B$7:$R$2843,11,0)</f>
        <v>3.0186000000000002</v>
      </c>
      <c r="Q17" s="66">
        <f t="shared" si="8"/>
        <v>27</v>
      </c>
      <c r="R17" s="65">
        <f>VLOOKUP($A17,'Return Data'!$B$7:$R$2843,12,0)</f>
        <v>2.9579</v>
      </c>
      <c r="S17" s="66">
        <f t="shared" si="9"/>
        <v>26</v>
      </c>
      <c r="T17" s="65">
        <f>VLOOKUP($A17,'Return Data'!$B$7:$R$2843,13,0)</f>
        <v>2.9765000000000001</v>
      </c>
      <c r="U17" s="66">
        <f t="shared" si="10"/>
        <v>21</v>
      </c>
      <c r="V17" s="65">
        <f>VLOOKUP($A17,'Return Data'!$B$7:$R$2843,17,0)</f>
        <v>3.5790000000000002</v>
      </c>
      <c r="W17" s="66">
        <f>RANK(V17,V$8:V$37,0)</f>
        <v>4</v>
      </c>
      <c r="X17" s="65">
        <f>VLOOKUP($A17,'Return Data'!$B$7:$R$2843,14,0)</f>
        <v>4.4234</v>
      </c>
      <c r="Y17" s="66">
        <f>RANK(X17,X$8:X$37,0)</f>
        <v>3</v>
      </c>
      <c r="Z17" s="65">
        <f>VLOOKUP($A17,'Return Data'!$B$7:$R$2843,16,0)</f>
        <v>5.9306000000000001</v>
      </c>
      <c r="AA17" s="67">
        <f t="shared" si="7"/>
        <v>4</v>
      </c>
    </row>
    <row r="18" spans="1:27" x14ac:dyDescent="0.3">
      <c r="A18" s="63" t="s">
        <v>1302</v>
      </c>
      <c r="B18" s="64">
        <f>VLOOKUP($A18,'Return Data'!$B$7:$R$2843,3,0)</f>
        <v>44395</v>
      </c>
      <c r="C18" s="65">
        <f>VLOOKUP($A18,'Return Data'!$B$7:$R$2843,4,0)</f>
        <v>1082.9619</v>
      </c>
      <c r="D18" s="65">
        <f>VLOOKUP($A18,'Return Data'!$B$7:$R$2843,5,0)</f>
        <v>3.0794000000000001</v>
      </c>
      <c r="E18" s="66">
        <f t="shared" si="0"/>
        <v>16</v>
      </c>
      <c r="F18" s="65">
        <f>VLOOKUP($A18,'Return Data'!$B$7:$R$2843,6,0)</f>
        <v>3.06</v>
      </c>
      <c r="G18" s="66">
        <f t="shared" si="1"/>
        <v>18</v>
      </c>
      <c r="H18" s="65">
        <f>VLOOKUP($A18,'Return Data'!$B$7:$R$2843,7,0)</f>
        <v>3.0467</v>
      </c>
      <c r="I18" s="66">
        <f t="shared" si="2"/>
        <v>17</v>
      </c>
      <c r="J18" s="65">
        <f>VLOOKUP($A18,'Return Data'!$B$7:$R$2843,8,0)</f>
        <v>3.0533000000000001</v>
      </c>
      <c r="K18" s="66">
        <f t="shared" si="3"/>
        <v>15</v>
      </c>
      <c r="L18" s="65">
        <f>VLOOKUP($A18,'Return Data'!$B$7:$R$2843,9,0)</f>
        <v>3.0907</v>
      </c>
      <c r="M18" s="66">
        <f t="shared" si="4"/>
        <v>9</v>
      </c>
      <c r="N18" s="65">
        <f>VLOOKUP($A18,'Return Data'!$B$7:$R$2843,10,0)</f>
        <v>3.09</v>
      </c>
      <c r="O18" s="66">
        <f t="shared" si="5"/>
        <v>15</v>
      </c>
      <c r="P18" s="65">
        <f>VLOOKUP($A18,'Return Data'!$B$7:$R$2843,11,0)</f>
        <v>3.0541999999999998</v>
      </c>
      <c r="Q18" s="66">
        <f t="shared" si="8"/>
        <v>15</v>
      </c>
      <c r="R18" s="65">
        <f>VLOOKUP($A18,'Return Data'!$B$7:$R$2843,12,0)</f>
        <v>2.9927999999999999</v>
      </c>
      <c r="S18" s="66">
        <f t="shared" si="9"/>
        <v>17</v>
      </c>
      <c r="T18" s="65">
        <f>VLOOKUP($A18,'Return Data'!$B$7:$R$2843,13,0)</f>
        <v>3.0106000000000002</v>
      </c>
      <c r="U18" s="66">
        <f t="shared" si="10"/>
        <v>13</v>
      </c>
      <c r="V18" s="65"/>
      <c r="W18" s="66"/>
      <c r="X18" s="65"/>
      <c r="Y18" s="66"/>
      <c r="Z18" s="65">
        <f>VLOOKUP($A18,'Return Data'!$B$7:$R$2843,16,0)</f>
        <v>3.7532000000000001</v>
      </c>
      <c r="AA18" s="67">
        <f t="shared" si="7"/>
        <v>18</v>
      </c>
    </row>
    <row r="19" spans="1:27" x14ac:dyDescent="0.3">
      <c r="A19" s="63" t="s">
        <v>1303</v>
      </c>
      <c r="B19" s="64">
        <f>VLOOKUP($A19,'Return Data'!$B$7:$R$2843,3,0)</f>
        <v>44395</v>
      </c>
      <c r="C19" s="65">
        <f>VLOOKUP($A19,'Return Data'!$B$7:$R$2843,4,0)</f>
        <v>111.73220000000001</v>
      </c>
      <c r="D19" s="65">
        <f>VLOOKUP($A19,'Return Data'!$B$7:$R$2843,5,0)</f>
        <v>3.0386000000000002</v>
      </c>
      <c r="E19" s="66">
        <f t="shared" si="0"/>
        <v>23</v>
      </c>
      <c r="F19" s="65">
        <f>VLOOKUP($A19,'Return Data'!$B$7:$R$2843,6,0)</f>
        <v>3.0278999999999998</v>
      </c>
      <c r="G19" s="66">
        <f t="shared" si="1"/>
        <v>24</v>
      </c>
      <c r="H19" s="65">
        <f>VLOOKUP($A19,'Return Data'!$B$7:$R$2843,7,0)</f>
        <v>3.0257999999999998</v>
      </c>
      <c r="I19" s="66">
        <f t="shared" si="2"/>
        <v>24</v>
      </c>
      <c r="J19" s="65">
        <f>VLOOKUP($A19,'Return Data'!$B$7:$R$2843,8,0)</f>
        <v>3.0276000000000001</v>
      </c>
      <c r="K19" s="66">
        <f t="shared" si="3"/>
        <v>26</v>
      </c>
      <c r="L19" s="65">
        <f>VLOOKUP($A19,'Return Data'!$B$7:$R$2843,9,0)</f>
        <v>3.0413000000000001</v>
      </c>
      <c r="M19" s="66">
        <f t="shared" si="4"/>
        <v>27</v>
      </c>
      <c r="N19" s="65">
        <f>VLOOKUP($A19,'Return Data'!$B$7:$R$2843,10,0)</f>
        <v>3.0766</v>
      </c>
      <c r="O19" s="66">
        <f t="shared" si="5"/>
        <v>22</v>
      </c>
      <c r="P19" s="65">
        <f>VLOOKUP($A19,'Return Data'!$B$7:$R$2843,11,0)</f>
        <v>3.0348999999999999</v>
      </c>
      <c r="Q19" s="66">
        <f t="shared" si="8"/>
        <v>22</v>
      </c>
      <c r="R19" s="65">
        <f>VLOOKUP($A19,'Return Data'!$B$7:$R$2843,12,0)</f>
        <v>2.9742999999999999</v>
      </c>
      <c r="S19" s="66">
        <f t="shared" si="9"/>
        <v>21</v>
      </c>
      <c r="T19" s="65">
        <f>VLOOKUP($A19,'Return Data'!$B$7:$R$2843,13,0)</f>
        <v>2.9903</v>
      </c>
      <c r="U19" s="66">
        <f t="shared" si="10"/>
        <v>19</v>
      </c>
      <c r="V19" s="65"/>
      <c r="W19" s="66"/>
      <c r="X19" s="65"/>
      <c r="Y19" s="66"/>
      <c r="Z19" s="65">
        <f>VLOOKUP($A19,'Return Data'!$B$7:$R$2843,16,0)</f>
        <v>4.2298999999999998</v>
      </c>
      <c r="AA19" s="67">
        <f t="shared" si="7"/>
        <v>7</v>
      </c>
    </row>
    <row r="20" spans="1:27" x14ac:dyDescent="0.3">
      <c r="A20" s="63" t="s">
        <v>1306</v>
      </c>
      <c r="B20" s="64">
        <f>VLOOKUP($A20,'Return Data'!$B$7:$R$2843,3,0)</f>
        <v>44395</v>
      </c>
      <c r="C20" s="65">
        <f>VLOOKUP($A20,'Return Data'!$B$7:$R$2843,4,0)</f>
        <v>1104.8852999999999</v>
      </c>
      <c r="D20" s="65">
        <f>VLOOKUP($A20,'Return Data'!$B$7:$R$2843,5,0)</f>
        <v>3.0295999999999998</v>
      </c>
      <c r="E20" s="66">
        <f t="shared" si="0"/>
        <v>24</v>
      </c>
      <c r="F20" s="65">
        <f>VLOOKUP($A20,'Return Data'!$B$7:$R$2843,6,0)</f>
        <v>3.0301</v>
      </c>
      <c r="G20" s="66">
        <f t="shared" si="1"/>
        <v>23</v>
      </c>
      <c r="H20" s="65">
        <f>VLOOKUP($A20,'Return Data'!$B$7:$R$2843,7,0)</f>
        <v>3.1303000000000001</v>
      </c>
      <c r="I20" s="66">
        <f t="shared" si="2"/>
        <v>5</v>
      </c>
      <c r="J20" s="65">
        <f>VLOOKUP($A20,'Return Data'!$B$7:$R$2843,8,0)</f>
        <v>3.0598000000000001</v>
      </c>
      <c r="K20" s="66">
        <f t="shared" si="3"/>
        <v>9</v>
      </c>
      <c r="L20" s="65">
        <f>VLOOKUP($A20,'Return Data'!$B$7:$R$2843,9,0)</f>
        <v>3.0558999999999998</v>
      </c>
      <c r="M20" s="66">
        <f t="shared" si="4"/>
        <v>25</v>
      </c>
      <c r="N20" s="65">
        <f>VLOOKUP($A20,'Return Data'!$B$7:$R$2843,10,0)</f>
        <v>3.0609000000000002</v>
      </c>
      <c r="O20" s="66">
        <f t="shared" si="5"/>
        <v>25</v>
      </c>
      <c r="P20" s="65">
        <f>VLOOKUP($A20,'Return Data'!$B$7:$R$2843,11,0)</f>
        <v>3.0217999999999998</v>
      </c>
      <c r="Q20" s="66">
        <f t="shared" si="8"/>
        <v>25</v>
      </c>
      <c r="R20" s="65">
        <f>VLOOKUP($A20,'Return Data'!$B$7:$R$2843,12,0)</f>
        <v>2.9554999999999998</v>
      </c>
      <c r="S20" s="66">
        <f t="shared" si="9"/>
        <v>27</v>
      </c>
      <c r="T20" s="65">
        <f>VLOOKUP($A20,'Return Data'!$B$7:$R$2843,13,0)</f>
        <v>2.9759000000000002</v>
      </c>
      <c r="U20" s="66">
        <f t="shared" si="10"/>
        <v>22</v>
      </c>
      <c r="V20" s="65"/>
      <c r="W20" s="66"/>
      <c r="X20" s="65"/>
      <c r="Y20" s="66"/>
      <c r="Z20" s="65">
        <f>VLOOKUP($A20,'Return Data'!$B$7:$R$2843,16,0)</f>
        <v>4.0726000000000004</v>
      </c>
      <c r="AA20" s="67">
        <f t="shared" si="7"/>
        <v>11</v>
      </c>
    </row>
    <row r="21" spans="1:27" x14ac:dyDescent="0.3">
      <c r="A21" s="63" t="s">
        <v>1308</v>
      </c>
      <c r="B21" s="64">
        <f>VLOOKUP($A21,'Return Data'!$B$7:$R$2843,3,0)</f>
        <v>44395</v>
      </c>
      <c r="C21" s="65">
        <f>VLOOKUP($A21,'Return Data'!$B$7:$R$2843,4,0)</f>
        <v>1074.904</v>
      </c>
      <c r="D21" s="65">
        <f>VLOOKUP($A21,'Return Data'!$B$7:$R$2843,5,0)</f>
        <v>3.0053999999999998</v>
      </c>
      <c r="E21" s="66">
        <f t="shared" si="0"/>
        <v>28</v>
      </c>
      <c r="F21" s="65">
        <f>VLOOKUP($A21,'Return Data'!$B$7:$R$2843,6,0)</f>
        <v>3.0070000000000001</v>
      </c>
      <c r="G21" s="66">
        <f t="shared" si="1"/>
        <v>27</v>
      </c>
      <c r="H21" s="65">
        <f>VLOOKUP($A21,'Return Data'!$B$7:$R$2843,7,0)</f>
        <v>2.9777</v>
      </c>
      <c r="I21" s="66">
        <f t="shared" si="2"/>
        <v>29</v>
      </c>
      <c r="J21" s="65">
        <f>VLOOKUP($A21,'Return Data'!$B$7:$R$2843,8,0)</f>
        <v>2.9639000000000002</v>
      </c>
      <c r="K21" s="66">
        <f t="shared" si="3"/>
        <v>30</v>
      </c>
      <c r="L21" s="65">
        <f>VLOOKUP($A21,'Return Data'!$B$7:$R$2843,9,0)</f>
        <v>2.9788999999999999</v>
      </c>
      <c r="M21" s="66">
        <f t="shared" si="4"/>
        <v>30</v>
      </c>
      <c r="N21" s="65">
        <f>VLOOKUP($A21,'Return Data'!$B$7:$R$2843,10,0)</f>
        <v>3.0011999999999999</v>
      </c>
      <c r="O21" s="66">
        <f t="shared" si="5"/>
        <v>30</v>
      </c>
      <c r="P21" s="65">
        <f>VLOOKUP($A21,'Return Data'!$B$7:$R$2843,11,0)</f>
        <v>2.9708999999999999</v>
      </c>
      <c r="Q21" s="66">
        <f t="shared" si="8"/>
        <v>30</v>
      </c>
      <c r="R21" s="65">
        <f>VLOOKUP($A21,'Return Data'!$B$7:$R$2843,12,0)</f>
        <v>2.9192999999999998</v>
      </c>
      <c r="S21" s="66">
        <f t="shared" si="9"/>
        <v>29</v>
      </c>
      <c r="T21" s="65">
        <f>VLOOKUP($A21,'Return Data'!$B$7:$R$2843,13,0)</f>
        <v>2.9377</v>
      </c>
      <c r="U21" s="66">
        <f t="shared" si="10"/>
        <v>26</v>
      </c>
      <c r="V21" s="65"/>
      <c r="W21" s="66"/>
      <c r="X21" s="65"/>
      <c r="Y21" s="66"/>
      <c r="Z21" s="65">
        <f>VLOOKUP($A21,'Return Data'!$B$7:$R$2843,16,0)</f>
        <v>3.6219999999999999</v>
      </c>
      <c r="AA21" s="67">
        <f t="shared" si="7"/>
        <v>22</v>
      </c>
    </row>
    <row r="22" spans="1:27" x14ac:dyDescent="0.3">
      <c r="A22" s="63" t="s">
        <v>1310</v>
      </c>
      <c r="B22" s="64">
        <f>VLOOKUP($A22,'Return Data'!$B$7:$R$2843,3,0)</f>
        <v>44395</v>
      </c>
      <c r="C22" s="65">
        <f>VLOOKUP($A22,'Return Data'!$B$7:$R$2843,4,0)</f>
        <v>1049.2587000000001</v>
      </c>
      <c r="D22" s="65">
        <f>VLOOKUP($A22,'Return Data'!$B$7:$R$2843,5,0)</f>
        <v>3.0857999999999999</v>
      </c>
      <c r="E22" s="66">
        <f t="shared" si="0"/>
        <v>15</v>
      </c>
      <c r="F22" s="65">
        <f>VLOOKUP($A22,'Return Data'!$B$7:$R$2843,6,0)</f>
        <v>3.0804999999999998</v>
      </c>
      <c r="G22" s="66">
        <f t="shared" si="1"/>
        <v>15</v>
      </c>
      <c r="H22" s="65">
        <f>VLOOKUP($A22,'Return Data'!$B$7:$R$2843,7,0)</f>
        <v>3.0705</v>
      </c>
      <c r="I22" s="66">
        <f t="shared" si="2"/>
        <v>14</v>
      </c>
      <c r="J22" s="65">
        <f>VLOOKUP($A22,'Return Data'!$B$7:$R$2843,8,0)</f>
        <v>3.0444</v>
      </c>
      <c r="K22" s="66">
        <f t="shared" si="3"/>
        <v>20</v>
      </c>
      <c r="L22" s="65">
        <f>VLOOKUP($A22,'Return Data'!$B$7:$R$2843,9,0)</f>
        <v>3.0821999999999998</v>
      </c>
      <c r="M22" s="66">
        <f t="shared" si="4"/>
        <v>13</v>
      </c>
      <c r="N22" s="65">
        <f>VLOOKUP($A22,'Return Data'!$B$7:$R$2843,10,0)</f>
        <v>3.0931999999999999</v>
      </c>
      <c r="O22" s="66">
        <f t="shared" si="5"/>
        <v>14</v>
      </c>
      <c r="P22" s="65">
        <f>VLOOKUP($A22,'Return Data'!$B$7:$R$2843,11,0)</f>
        <v>3.0611000000000002</v>
      </c>
      <c r="Q22" s="66">
        <f t="shared" si="8"/>
        <v>13</v>
      </c>
      <c r="R22" s="65">
        <f>VLOOKUP($A22,'Return Data'!$B$7:$R$2843,12,0)</f>
        <v>3.0070999999999999</v>
      </c>
      <c r="S22" s="66">
        <f>RANK(R22,R$8:R$37,0)</f>
        <v>11</v>
      </c>
      <c r="T22" s="65"/>
      <c r="U22" s="66"/>
      <c r="V22" s="65"/>
      <c r="W22" s="66"/>
      <c r="X22" s="65"/>
      <c r="Y22" s="66"/>
      <c r="Z22" s="65">
        <f>VLOOKUP($A22,'Return Data'!$B$7:$R$2843,16,0)</f>
        <v>3.2010999999999998</v>
      </c>
      <c r="AA22" s="67">
        <f t="shared" si="7"/>
        <v>30</v>
      </c>
    </row>
    <row r="23" spans="1:27" x14ac:dyDescent="0.3">
      <c r="A23" s="63" t="s">
        <v>1312</v>
      </c>
      <c r="B23" s="64">
        <f>VLOOKUP($A23,'Return Data'!$B$7:$R$2843,3,0)</f>
        <v>44395</v>
      </c>
      <c r="C23" s="65">
        <f>VLOOKUP($A23,'Return Data'!$B$7:$R$2843,4,0)</f>
        <v>1058.4989</v>
      </c>
      <c r="D23" s="65">
        <f>VLOOKUP($A23,'Return Data'!$B$7:$R$2843,5,0)</f>
        <v>3.0175000000000001</v>
      </c>
      <c r="E23" s="66">
        <f t="shared" si="0"/>
        <v>27</v>
      </c>
      <c r="F23" s="65">
        <f>VLOOKUP($A23,'Return Data'!$B$7:$R$2843,6,0)</f>
        <v>3.0179999999999998</v>
      </c>
      <c r="G23" s="66">
        <f t="shared" si="1"/>
        <v>26</v>
      </c>
      <c r="H23" s="65">
        <f>VLOOKUP($A23,'Return Data'!$B$7:$R$2843,7,0)</f>
        <v>2.9883999999999999</v>
      </c>
      <c r="I23" s="66">
        <f t="shared" si="2"/>
        <v>28</v>
      </c>
      <c r="J23" s="65">
        <f>VLOOKUP($A23,'Return Data'!$B$7:$R$2843,8,0)</f>
        <v>2.9752999999999998</v>
      </c>
      <c r="K23" s="66">
        <f t="shared" si="3"/>
        <v>29</v>
      </c>
      <c r="L23" s="65">
        <f>VLOOKUP($A23,'Return Data'!$B$7:$R$2843,9,0)</f>
        <v>3.0785</v>
      </c>
      <c r="M23" s="66">
        <f t="shared" si="4"/>
        <v>15</v>
      </c>
      <c r="N23" s="65">
        <f>VLOOKUP($A23,'Return Data'!$B$7:$R$2843,10,0)</f>
        <v>3.0352999999999999</v>
      </c>
      <c r="O23" s="66">
        <f t="shared" si="5"/>
        <v>28</v>
      </c>
      <c r="P23" s="65">
        <f>VLOOKUP($A23,'Return Data'!$B$7:$R$2843,11,0)</f>
        <v>2.9762</v>
      </c>
      <c r="Q23" s="66">
        <f t="shared" si="8"/>
        <v>29</v>
      </c>
      <c r="R23" s="65">
        <f>VLOOKUP($A23,'Return Data'!$B$7:$R$2843,12,0)</f>
        <v>2.9184999999999999</v>
      </c>
      <c r="S23" s="66">
        <f t="shared" si="9"/>
        <v>30</v>
      </c>
      <c r="T23" s="65">
        <f>VLOOKUP($A23,'Return Data'!$B$7:$R$2843,13,0)</f>
        <v>2.9359999999999999</v>
      </c>
      <c r="U23" s="66">
        <f t="shared" si="10"/>
        <v>27</v>
      </c>
      <c r="V23" s="65"/>
      <c r="W23" s="66"/>
      <c r="X23" s="65"/>
      <c r="Y23" s="66"/>
      <c r="Z23" s="65">
        <f>VLOOKUP($A23,'Return Data'!$B$7:$R$2843,16,0)</f>
        <v>3.3325</v>
      </c>
      <c r="AA23" s="67">
        <f t="shared" si="7"/>
        <v>28</v>
      </c>
    </row>
    <row r="24" spans="1:27" x14ac:dyDescent="0.3">
      <c r="A24" s="63" t="s">
        <v>1314</v>
      </c>
      <c r="B24" s="64">
        <f>VLOOKUP($A24,'Return Data'!$B$7:$R$2843,3,0)</f>
        <v>44395</v>
      </c>
      <c r="C24" s="65">
        <f>VLOOKUP($A24,'Return Data'!$B$7:$R$2843,4,0)</f>
        <v>1054.8012000000001</v>
      </c>
      <c r="D24" s="65">
        <f>VLOOKUP($A24,'Return Data'!$B$7:$R$2843,5,0)</f>
        <v>3.1076999999999999</v>
      </c>
      <c r="E24" s="66">
        <f t="shared" si="0"/>
        <v>10</v>
      </c>
      <c r="F24" s="65">
        <f>VLOOKUP($A24,'Return Data'!$B$7:$R$2843,6,0)</f>
        <v>3.1059000000000001</v>
      </c>
      <c r="G24" s="66">
        <f t="shared" si="1"/>
        <v>10</v>
      </c>
      <c r="H24" s="65">
        <f>VLOOKUP($A24,'Return Data'!$B$7:$R$2843,7,0)</f>
        <v>3.09</v>
      </c>
      <c r="I24" s="66">
        <f t="shared" si="2"/>
        <v>13</v>
      </c>
      <c r="J24" s="65">
        <f>VLOOKUP($A24,'Return Data'!$B$7:$R$2843,8,0)</f>
        <v>3.0529000000000002</v>
      </c>
      <c r="K24" s="66">
        <f t="shared" si="3"/>
        <v>16</v>
      </c>
      <c r="L24" s="65">
        <f>VLOOKUP($A24,'Return Data'!$B$7:$R$2843,9,0)</f>
        <v>3.0752999999999999</v>
      </c>
      <c r="M24" s="66">
        <f t="shared" si="4"/>
        <v>17</v>
      </c>
      <c r="N24" s="65">
        <f>VLOOKUP($A24,'Return Data'!$B$7:$R$2843,10,0)</f>
        <v>3.1562000000000001</v>
      </c>
      <c r="O24" s="66">
        <f t="shared" si="5"/>
        <v>4</v>
      </c>
      <c r="P24" s="65">
        <f>VLOOKUP($A24,'Return Data'!$B$7:$R$2843,11,0)</f>
        <v>3.1128999999999998</v>
      </c>
      <c r="Q24" s="66">
        <f t="shared" si="8"/>
        <v>4</v>
      </c>
      <c r="R24" s="65">
        <f>VLOOKUP($A24,'Return Data'!$B$7:$R$2843,12,0)</f>
        <v>3.0546000000000002</v>
      </c>
      <c r="S24" s="66">
        <f>RANK(R24,R$8:R$37,0)</f>
        <v>5</v>
      </c>
      <c r="T24" s="65"/>
      <c r="U24" s="66"/>
      <c r="V24" s="65"/>
      <c r="W24" s="66"/>
      <c r="X24" s="65"/>
      <c r="Y24" s="66"/>
      <c r="Z24" s="65">
        <f>VLOOKUP($A24,'Return Data'!$B$7:$R$2843,16,0)</f>
        <v>3.3384</v>
      </c>
      <c r="AA24" s="67">
        <f t="shared" si="7"/>
        <v>27</v>
      </c>
    </row>
    <row r="25" spans="1:27" x14ac:dyDescent="0.3">
      <c r="A25" s="63" t="s">
        <v>1316</v>
      </c>
      <c r="B25" s="64">
        <f>VLOOKUP($A25,'Return Data'!$B$7:$R$2843,3,0)</f>
        <v>44395</v>
      </c>
      <c r="C25" s="65">
        <f>VLOOKUP($A25,'Return Data'!$B$7:$R$2843,4,0)</f>
        <v>1106.1441</v>
      </c>
      <c r="D25" s="65">
        <f>VLOOKUP($A25,'Return Data'!$B$7:$R$2843,5,0)</f>
        <v>3.0609999999999999</v>
      </c>
      <c r="E25" s="66">
        <f t="shared" si="0"/>
        <v>19</v>
      </c>
      <c r="F25" s="65">
        <f>VLOOKUP($A25,'Return Data'!$B$7:$R$2843,6,0)</f>
        <v>3.0552000000000001</v>
      </c>
      <c r="G25" s="66">
        <f t="shared" si="1"/>
        <v>20</v>
      </c>
      <c r="H25" s="65">
        <f>VLOOKUP($A25,'Return Data'!$B$7:$R$2843,7,0)</f>
        <v>3.0341999999999998</v>
      </c>
      <c r="I25" s="66">
        <f t="shared" si="2"/>
        <v>22</v>
      </c>
      <c r="J25" s="65">
        <f>VLOOKUP($A25,'Return Data'!$B$7:$R$2843,8,0)</f>
        <v>3.0316999999999998</v>
      </c>
      <c r="K25" s="66">
        <f t="shared" si="3"/>
        <v>23</v>
      </c>
      <c r="L25" s="65">
        <f>VLOOKUP($A25,'Return Data'!$B$7:$R$2843,9,0)</f>
        <v>3.0426000000000002</v>
      </c>
      <c r="M25" s="66">
        <f t="shared" si="4"/>
        <v>26</v>
      </c>
      <c r="N25" s="65">
        <f>VLOOKUP($A25,'Return Data'!$B$7:$R$2843,10,0)</f>
        <v>3.0590000000000002</v>
      </c>
      <c r="O25" s="66">
        <f t="shared" si="5"/>
        <v>27</v>
      </c>
      <c r="P25" s="65">
        <f>VLOOKUP($A25,'Return Data'!$B$7:$R$2843,11,0)</f>
        <v>3.0202</v>
      </c>
      <c r="Q25" s="66">
        <f t="shared" si="8"/>
        <v>26</v>
      </c>
      <c r="R25" s="65">
        <f>VLOOKUP($A25,'Return Data'!$B$7:$R$2843,12,0)</f>
        <v>2.9706999999999999</v>
      </c>
      <c r="S25" s="66">
        <f t="shared" si="9"/>
        <v>23</v>
      </c>
      <c r="T25" s="65">
        <f>VLOOKUP($A25,'Return Data'!$B$7:$R$2843,13,0)</f>
        <v>2.9876</v>
      </c>
      <c r="U25" s="66">
        <f t="shared" si="10"/>
        <v>20</v>
      </c>
      <c r="V25" s="65"/>
      <c r="W25" s="66"/>
      <c r="X25" s="65"/>
      <c r="Y25" s="66"/>
      <c r="Z25" s="65">
        <f>VLOOKUP($A25,'Return Data'!$B$7:$R$2843,16,0)</f>
        <v>4.1062000000000003</v>
      </c>
      <c r="AA25" s="67">
        <f t="shared" si="7"/>
        <v>10</v>
      </c>
    </row>
    <row r="26" spans="1:27" x14ac:dyDescent="0.3">
      <c r="A26" s="63" t="s">
        <v>1318</v>
      </c>
      <c r="B26" s="64">
        <f>VLOOKUP($A26,'Return Data'!$B$7:$R$2843,3,0)</f>
        <v>44395</v>
      </c>
      <c r="C26" s="65">
        <f>VLOOKUP($A26,'Return Data'!$B$7:$R$2843,4,0)</f>
        <v>2572.0698333333298</v>
      </c>
      <c r="D26" s="65">
        <f>VLOOKUP($A26,'Return Data'!$B$7:$R$2843,5,0)</f>
        <v>3.056</v>
      </c>
      <c r="E26" s="66">
        <f t="shared" si="0"/>
        <v>21</v>
      </c>
      <c r="F26" s="65">
        <f>VLOOKUP($A26,'Return Data'!$B$7:$R$2843,6,0)</f>
        <v>3.0573000000000001</v>
      </c>
      <c r="G26" s="66">
        <f t="shared" si="1"/>
        <v>19</v>
      </c>
      <c r="H26" s="65">
        <f>VLOOKUP($A26,'Return Data'!$B$7:$R$2843,7,0)</f>
        <v>3.0457000000000001</v>
      </c>
      <c r="I26" s="66">
        <f t="shared" si="2"/>
        <v>19</v>
      </c>
      <c r="J26" s="65">
        <f>VLOOKUP($A26,'Return Data'!$B$7:$R$2843,8,0)</f>
        <v>3.0577000000000001</v>
      </c>
      <c r="K26" s="66">
        <f t="shared" si="3"/>
        <v>12</v>
      </c>
      <c r="L26" s="65">
        <f>VLOOKUP($A26,'Return Data'!$B$7:$R$2843,9,0)</f>
        <v>3.0581999999999998</v>
      </c>
      <c r="M26" s="66">
        <f t="shared" si="4"/>
        <v>24</v>
      </c>
      <c r="N26" s="65">
        <f>VLOOKUP($A26,'Return Data'!$B$7:$R$2843,10,0)</f>
        <v>3.0960000000000001</v>
      </c>
      <c r="O26" s="66">
        <f t="shared" si="5"/>
        <v>13</v>
      </c>
      <c r="P26" s="65">
        <f>VLOOKUP($A26,'Return Data'!$B$7:$R$2843,11,0)</f>
        <v>3.0604</v>
      </c>
      <c r="Q26" s="66">
        <f t="shared" si="8"/>
        <v>14</v>
      </c>
      <c r="R26" s="65">
        <f>VLOOKUP($A26,'Return Data'!$B$7:$R$2843,12,0)</f>
        <v>2.988</v>
      </c>
      <c r="S26" s="66">
        <f t="shared" si="9"/>
        <v>19</v>
      </c>
      <c r="T26" s="65">
        <f>VLOOKUP($A26,'Return Data'!$B$7:$R$2843,13,0)</f>
        <v>3.0030999999999999</v>
      </c>
      <c r="U26" s="66">
        <f t="shared" si="10"/>
        <v>15</v>
      </c>
      <c r="V26" s="65">
        <f>VLOOKUP($A26,'Return Data'!$B$7:$R$2843,17,0)</f>
        <v>3.3927999999999998</v>
      </c>
      <c r="W26" s="66">
        <f t="shared" ref="W26:W36" si="11">RANK(V26,V$8:V$37,0)</f>
        <v>5</v>
      </c>
      <c r="X26" s="65">
        <f>VLOOKUP($A26,'Return Data'!$B$7:$R$2843,14,0)</f>
        <v>4.0838000000000001</v>
      </c>
      <c r="Y26" s="66">
        <f t="shared" ref="Y26:Y36" si="12">RANK(X26,X$8:X$37,0)</f>
        <v>4</v>
      </c>
      <c r="Z26" s="65">
        <f>VLOOKUP($A26,'Return Data'!$B$7:$R$2843,16,0)</f>
        <v>6.6612999999999998</v>
      </c>
      <c r="AA26" s="67">
        <f t="shared" si="7"/>
        <v>1</v>
      </c>
    </row>
    <row r="27" spans="1:27" x14ac:dyDescent="0.3">
      <c r="A27" s="63" t="s">
        <v>1320</v>
      </c>
      <c r="B27" s="64">
        <f>VLOOKUP($A27,'Return Data'!$B$7:$R$2843,3,0)</f>
        <v>44395</v>
      </c>
      <c r="C27" s="65">
        <f>VLOOKUP($A27,'Return Data'!$B$7:$R$2843,4,0)</f>
        <v>1073.9566</v>
      </c>
      <c r="D27" s="65">
        <f>VLOOKUP($A27,'Return Data'!$B$7:$R$2843,5,0)</f>
        <v>2.9944999999999999</v>
      </c>
      <c r="E27" s="66">
        <f t="shared" si="0"/>
        <v>29</v>
      </c>
      <c r="F27" s="65">
        <f>VLOOKUP($A27,'Return Data'!$B$7:$R$2843,6,0)</f>
        <v>2.9948999999999999</v>
      </c>
      <c r="G27" s="66">
        <f t="shared" si="1"/>
        <v>29</v>
      </c>
      <c r="H27" s="65">
        <f>VLOOKUP($A27,'Return Data'!$B$7:$R$2843,7,0)</f>
        <v>3.0211999999999999</v>
      </c>
      <c r="I27" s="66">
        <f t="shared" si="2"/>
        <v>26</v>
      </c>
      <c r="J27" s="65">
        <f>VLOOKUP($A27,'Return Data'!$B$7:$R$2843,8,0)</f>
        <v>3.0402</v>
      </c>
      <c r="K27" s="66">
        <f t="shared" si="3"/>
        <v>22</v>
      </c>
      <c r="L27" s="65">
        <f>VLOOKUP($A27,'Return Data'!$B$7:$R$2843,9,0)</f>
        <v>3.0634000000000001</v>
      </c>
      <c r="M27" s="66">
        <f t="shared" si="4"/>
        <v>21</v>
      </c>
      <c r="N27" s="65">
        <f>VLOOKUP($A27,'Return Data'!$B$7:$R$2843,10,0)</f>
        <v>3.0880999999999998</v>
      </c>
      <c r="O27" s="66">
        <f t="shared" si="5"/>
        <v>16</v>
      </c>
      <c r="P27" s="65">
        <f>VLOOKUP($A27,'Return Data'!$B$7:$R$2843,11,0)</f>
        <v>3.0310000000000001</v>
      </c>
      <c r="Q27" s="66">
        <f t="shared" si="8"/>
        <v>24</v>
      </c>
      <c r="R27" s="65">
        <f>VLOOKUP($A27,'Return Data'!$B$7:$R$2843,12,0)</f>
        <v>2.9597000000000002</v>
      </c>
      <c r="S27" s="66">
        <f t="shared" si="9"/>
        <v>25</v>
      </c>
      <c r="T27" s="65">
        <f>VLOOKUP($A27,'Return Data'!$B$7:$R$2843,13,0)</f>
        <v>2.972</v>
      </c>
      <c r="U27" s="66">
        <f t="shared" si="10"/>
        <v>23</v>
      </c>
      <c r="V27" s="65"/>
      <c r="W27" s="66"/>
      <c r="X27" s="65"/>
      <c r="Y27" s="66"/>
      <c r="Z27" s="65">
        <f>VLOOKUP($A27,'Return Data'!$B$7:$R$2843,16,0)</f>
        <v>3.5983999999999998</v>
      </c>
      <c r="AA27" s="67">
        <f t="shared" si="7"/>
        <v>24</v>
      </c>
    </row>
    <row r="28" spans="1:27" x14ac:dyDescent="0.3">
      <c r="A28" s="63" t="s">
        <v>1322</v>
      </c>
      <c r="B28" s="64">
        <f>VLOOKUP($A28,'Return Data'!$B$7:$R$2843,3,0)</f>
        <v>44395</v>
      </c>
      <c r="C28" s="65">
        <f>VLOOKUP($A28,'Return Data'!$B$7:$R$2843,4,0)</f>
        <v>1072.9275</v>
      </c>
      <c r="D28" s="65">
        <f>VLOOKUP($A28,'Return Data'!$B$7:$R$2843,5,0)</f>
        <v>3.1061999999999999</v>
      </c>
      <c r="E28" s="66">
        <f t="shared" si="0"/>
        <v>11</v>
      </c>
      <c r="F28" s="65">
        <f>VLOOKUP($A28,'Return Data'!$B$7:$R$2843,6,0)</f>
        <v>3.1078999999999999</v>
      </c>
      <c r="G28" s="66">
        <f t="shared" si="1"/>
        <v>8</v>
      </c>
      <c r="H28" s="65">
        <f>VLOOKUP($A28,'Return Data'!$B$7:$R$2843,7,0)</f>
        <v>3.0465</v>
      </c>
      <c r="I28" s="66">
        <f t="shared" si="2"/>
        <v>18</v>
      </c>
      <c r="J28" s="65">
        <f>VLOOKUP($A28,'Return Data'!$B$7:$R$2843,8,0)</f>
        <v>3.0497000000000001</v>
      </c>
      <c r="K28" s="66">
        <f t="shared" si="3"/>
        <v>17</v>
      </c>
      <c r="L28" s="65">
        <f>VLOOKUP($A28,'Return Data'!$B$7:$R$2843,9,0)</f>
        <v>3.0872000000000002</v>
      </c>
      <c r="M28" s="66">
        <f t="shared" si="4"/>
        <v>12</v>
      </c>
      <c r="N28" s="65">
        <f>VLOOKUP($A28,'Return Data'!$B$7:$R$2843,10,0)</f>
        <v>3.1225999999999998</v>
      </c>
      <c r="O28" s="66">
        <f t="shared" si="5"/>
        <v>9</v>
      </c>
      <c r="P28" s="65">
        <f>VLOOKUP($A28,'Return Data'!$B$7:$R$2843,11,0)</f>
        <v>3.0720000000000001</v>
      </c>
      <c r="Q28" s="66">
        <f t="shared" si="8"/>
        <v>9</v>
      </c>
      <c r="R28" s="65">
        <f>VLOOKUP($A28,'Return Data'!$B$7:$R$2843,12,0)</f>
        <v>3.0125000000000002</v>
      </c>
      <c r="S28" s="66">
        <f t="shared" si="9"/>
        <v>10</v>
      </c>
      <c r="T28" s="65">
        <f>VLOOKUP($A28,'Return Data'!$B$7:$R$2843,13,0)</f>
        <v>3.0390000000000001</v>
      </c>
      <c r="U28" s="66">
        <f t="shared" si="10"/>
        <v>8</v>
      </c>
      <c r="V28" s="65"/>
      <c r="W28" s="66"/>
      <c r="X28" s="65"/>
      <c r="Y28" s="66"/>
      <c r="Z28" s="65">
        <f>VLOOKUP($A28,'Return Data'!$B$7:$R$2843,16,0)</f>
        <v>3.6023000000000001</v>
      </c>
      <c r="AA28" s="67">
        <f t="shared" si="7"/>
        <v>23</v>
      </c>
    </row>
    <row r="29" spans="1:27" x14ac:dyDescent="0.3">
      <c r="A29" s="63" t="s">
        <v>1324</v>
      </c>
      <c r="B29" s="64">
        <f>VLOOKUP($A29,'Return Data'!$B$7:$R$2843,3,0)</f>
        <v>44395</v>
      </c>
      <c r="C29" s="65">
        <f>VLOOKUP($A29,'Return Data'!$B$7:$R$2843,4,0)</f>
        <v>1062.5948000000001</v>
      </c>
      <c r="D29" s="65">
        <f>VLOOKUP($A29,'Return Data'!$B$7:$R$2843,5,0)</f>
        <v>3.1109</v>
      </c>
      <c r="E29" s="66">
        <f t="shared" si="0"/>
        <v>9</v>
      </c>
      <c r="F29" s="65">
        <f>VLOOKUP($A29,'Return Data'!$B$7:$R$2843,6,0)</f>
        <v>3.1116999999999999</v>
      </c>
      <c r="G29" s="66">
        <f t="shared" si="1"/>
        <v>7</v>
      </c>
      <c r="H29" s="65">
        <f>VLOOKUP($A29,'Return Data'!$B$7:$R$2843,7,0)</f>
        <v>3.1124999999999998</v>
      </c>
      <c r="I29" s="66">
        <f t="shared" si="2"/>
        <v>7</v>
      </c>
      <c r="J29" s="65">
        <f>VLOOKUP($A29,'Return Data'!$B$7:$R$2843,8,0)</f>
        <v>3.1594000000000002</v>
      </c>
      <c r="K29" s="66">
        <f t="shared" si="3"/>
        <v>3</v>
      </c>
      <c r="L29" s="65">
        <f>VLOOKUP($A29,'Return Data'!$B$7:$R$2843,9,0)</f>
        <v>3.1452</v>
      </c>
      <c r="M29" s="66">
        <f t="shared" si="4"/>
        <v>3</v>
      </c>
      <c r="N29" s="65">
        <f>VLOOKUP($A29,'Return Data'!$B$7:$R$2843,10,0)</f>
        <v>3.1539999999999999</v>
      </c>
      <c r="O29" s="66">
        <f t="shared" si="5"/>
        <v>5</v>
      </c>
      <c r="P29" s="65">
        <f>VLOOKUP($A29,'Return Data'!$B$7:$R$2843,11,0)</f>
        <v>3.1126999999999998</v>
      </c>
      <c r="Q29" s="66">
        <f t="shared" si="8"/>
        <v>5</v>
      </c>
      <c r="R29" s="65">
        <f>VLOOKUP($A29,'Return Data'!$B$7:$R$2843,12,0)</f>
        <v>3.0598999999999998</v>
      </c>
      <c r="S29" s="66">
        <f t="shared" si="9"/>
        <v>4</v>
      </c>
      <c r="T29" s="65">
        <f>VLOOKUP($A29,'Return Data'!$B$7:$R$2843,13,0)</f>
        <v>3.0817999999999999</v>
      </c>
      <c r="U29" s="66">
        <f t="shared" ref="U29" si="13">RANK(T29,T$8:T$37,0)</f>
        <v>2</v>
      </c>
      <c r="V29" s="65"/>
      <c r="W29" s="66"/>
      <c r="X29" s="65"/>
      <c r="Y29" s="66"/>
      <c r="Z29" s="65">
        <f>VLOOKUP($A29,'Return Data'!$B$7:$R$2843,16,0)</f>
        <v>3.5121000000000002</v>
      </c>
      <c r="AA29" s="67">
        <f t="shared" si="7"/>
        <v>26</v>
      </c>
    </row>
    <row r="30" spans="1:27" x14ac:dyDescent="0.3">
      <c r="A30" s="63" t="s">
        <v>1326</v>
      </c>
      <c r="B30" s="64">
        <f>VLOOKUP($A30,'Return Data'!$B$7:$R$2843,3,0)</f>
        <v>44395</v>
      </c>
      <c r="C30" s="65">
        <f>VLOOKUP($A30,'Return Data'!$B$7:$R$2843,4,0)</f>
        <v>111.2393</v>
      </c>
      <c r="D30" s="65">
        <f>VLOOKUP($A30,'Return Data'!$B$7:$R$2843,5,0)</f>
        <v>3.0684999999999998</v>
      </c>
      <c r="E30" s="66">
        <f t="shared" si="0"/>
        <v>18</v>
      </c>
      <c r="F30" s="65">
        <f>VLOOKUP($A30,'Return Data'!$B$7:$R$2843,6,0)</f>
        <v>3.0741999999999998</v>
      </c>
      <c r="G30" s="66">
        <f t="shared" si="1"/>
        <v>16</v>
      </c>
      <c r="H30" s="65">
        <f>VLOOKUP($A30,'Return Data'!$B$7:$R$2843,7,0)</f>
        <v>3.0579999999999998</v>
      </c>
      <c r="I30" s="66">
        <f t="shared" si="2"/>
        <v>16</v>
      </c>
      <c r="J30" s="65">
        <f>VLOOKUP($A30,'Return Data'!$B$7:$R$2843,8,0)</f>
        <v>3.0480999999999998</v>
      </c>
      <c r="K30" s="66">
        <f t="shared" si="3"/>
        <v>18</v>
      </c>
      <c r="L30" s="65">
        <f>VLOOKUP($A30,'Return Data'!$B$7:$R$2843,9,0)</f>
        <v>3.0647000000000002</v>
      </c>
      <c r="M30" s="66">
        <f t="shared" si="4"/>
        <v>20</v>
      </c>
      <c r="N30" s="65">
        <f>VLOOKUP($A30,'Return Data'!$B$7:$R$2843,10,0)</f>
        <v>3.0792999999999999</v>
      </c>
      <c r="O30" s="66">
        <f t="shared" si="5"/>
        <v>21</v>
      </c>
      <c r="P30" s="65">
        <f>VLOOKUP($A30,'Return Data'!$B$7:$R$2843,11,0)</f>
        <v>3.0356000000000001</v>
      </c>
      <c r="Q30" s="66">
        <f t="shared" si="8"/>
        <v>21</v>
      </c>
      <c r="R30" s="65">
        <f>VLOOKUP($A30,'Return Data'!$B$7:$R$2843,12,0)</f>
        <v>2.9891000000000001</v>
      </c>
      <c r="S30" s="66">
        <f t="shared" si="9"/>
        <v>18</v>
      </c>
      <c r="T30" s="65">
        <f>VLOOKUP($A30,'Return Data'!$B$7:$R$2843,13,0)</f>
        <v>3.0085000000000002</v>
      </c>
      <c r="U30" s="66">
        <f t="shared" si="10"/>
        <v>14</v>
      </c>
      <c r="V30" s="65"/>
      <c r="W30" s="66"/>
      <c r="X30" s="65"/>
      <c r="Y30" s="66"/>
      <c r="Z30" s="65">
        <f>VLOOKUP($A30,'Return Data'!$B$7:$R$2843,16,0)</f>
        <v>4.2088999999999999</v>
      </c>
      <c r="AA30" s="67">
        <f t="shared" si="7"/>
        <v>9</v>
      </c>
    </row>
    <row r="31" spans="1:27" x14ac:dyDescent="0.3">
      <c r="A31" s="63" t="s">
        <v>1328</v>
      </c>
      <c r="B31" s="64">
        <f>VLOOKUP($A31,'Return Data'!$B$7:$R$2843,3,0)</f>
        <v>44395</v>
      </c>
      <c r="C31" s="65">
        <f>VLOOKUP($A31,'Return Data'!$B$7:$R$2843,4,0)</f>
        <v>1070.2822000000001</v>
      </c>
      <c r="D31" s="65">
        <f>VLOOKUP($A31,'Return Data'!$B$7:$R$2843,5,0)</f>
        <v>3.1787000000000001</v>
      </c>
      <c r="E31" s="66">
        <f t="shared" si="0"/>
        <v>3</v>
      </c>
      <c r="F31" s="65">
        <f>VLOOKUP($A31,'Return Data'!$B$7:$R$2843,6,0)</f>
        <v>3.1440000000000001</v>
      </c>
      <c r="G31" s="66">
        <f t="shared" si="1"/>
        <v>4</v>
      </c>
      <c r="H31" s="65">
        <f>VLOOKUP($A31,'Return Data'!$B$7:$R$2843,7,0)</f>
        <v>3.1442999999999999</v>
      </c>
      <c r="I31" s="66">
        <f t="shared" si="2"/>
        <v>4</v>
      </c>
      <c r="J31" s="65">
        <f>VLOOKUP($A31,'Return Data'!$B$7:$R$2843,8,0)</f>
        <v>3.1606000000000001</v>
      </c>
      <c r="K31" s="66">
        <f t="shared" si="3"/>
        <v>2</v>
      </c>
      <c r="L31" s="65">
        <f>VLOOKUP($A31,'Return Data'!$B$7:$R$2843,9,0)</f>
        <v>3.1800999999999999</v>
      </c>
      <c r="M31" s="66">
        <f t="shared" si="4"/>
        <v>1</v>
      </c>
      <c r="N31" s="65">
        <f>VLOOKUP($A31,'Return Data'!$B$7:$R$2843,10,0)</f>
        <v>3.1999</v>
      </c>
      <c r="O31" s="66">
        <f t="shared" si="5"/>
        <v>1</v>
      </c>
      <c r="P31" s="65">
        <f>VLOOKUP($A31,'Return Data'!$B$7:$R$2843,11,0)</f>
        <v>3.1288</v>
      </c>
      <c r="Q31" s="66">
        <f t="shared" si="8"/>
        <v>1</v>
      </c>
      <c r="R31" s="65">
        <f>VLOOKUP($A31,'Return Data'!$B$7:$R$2843,12,0)</f>
        <v>3.0666000000000002</v>
      </c>
      <c r="S31" s="66">
        <f t="shared" si="9"/>
        <v>2</v>
      </c>
      <c r="T31" s="65">
        <f>VLOOKUP($A31,'Return Data'!$B$7:$R$2843,13,0)</f>
        <v>3.0735000000000001</v>
      </c>
      <c r="U31" s="66">
        <f t="shared" si="10"/>
        <v>4</v>
      </c>
      <c r="V31" s="65"/>
      <c r="W31" s="66"/>
      <c r="X31" s="65"/>
      <c r="Y31" s="66"/>
      <c r="Z31" s="65">
        <f>VLOOKUP($A31,'Return Data'!$B$7:$R$2843,16,0)</f>
        <v>3.6528999999999998</v>
      </c>
      <c r="AA31" s="67">
        <f t="shared" si="7"/>
        <v>21</v>
      </c>
    </row>
    <row r="32" spans="1:27" x14ac:dyDescent="0.3">
      <c r="A32" s="63" t="s">
        <v>1330</v>
      </c>
      <c r="B32" s="64">
        <f>VLOOKUP($A32,'Return Data'!$B$7:$R$2843,3,0)</f>
        <v>44395</v>
      </c>
      <c r="C32" s="65">
        <f>VLOOKUP($A32,'Return Data'!$B$7:$R$2843,4,0)</f>
        <v>3350.1057000000001</v>
      </c>
      <c r="D32" s="65">
        <f>VLOOKUP($A32,'Return Data'!$B$7:$R$2843,5,0)</f>
        <v>3.0727000000000002</v>
      </c>
      <c r="E32" s="66">
        <f t="shared" si="0"/>
        <v>17</v>
      </c>
      <c r="F32" s="65">
        <f>VLOOKUP($A32,'Return Data'!$B$7:$R$2843,6,0)</f>
        <v>3.0659000000000001</v>
      </c>
      <c r="G32" s="66">
        <f t="shared" si="1"/>
        <v>17</v>
      </c>
      <c r="H32" s="65">
        <f>VLOOKUP($A32,'Return Data'!$B$7:$R$2843,7,0)</f>
        <v>3.0587</v>
      </c>
      <c r="I32" s="66">
        <f t="shared" si="2"/>
        <v>15</v>
      </c>
      <c r="J32" s="65">
        <f>VLOOKUP($A32,'Return Data'!$B$7:$R$2843,8,0)</f>
        <v>3.0543999999999998</v>
      </c>
      <c r="K32" s="66">
        <f t="shared" si="3"/>
        <v>14</v>
      </c>
      <c r="L32" s="65">
        <f>VLOOKUP($A32,'Return Data'!$B$7:$R$2843,9,0)</f>
        <v>3.0794999999999999</v>
      </c>
      <c r="M32" s="66">
        <f t="shared" si="4"/>
        <v>14</v>
      </c>
      <c r="N32" s="65">
        <f>VLOOKUP($A32,'Return Data'!$B$7:$R$2843,10,0)</f>
        <v>3.1137999999999999</v>
      </c>
      <c r="O32" s="66">
        <f t="shared" si="5"/>
        <v>11</v>
      </c>
      <c r="P32" s="65">
        <f>VLOOKUP($A32,'Return Data'!$B$7:$R$2843,11,0)</f>
        <v>3.0651999999999999</v>
      </c>
      <c r="Q32" s="66">
        <f t="shared" si="8"/>
        <v>10</v>
      </c>
      <c r="R32" s="65">
        <f>VLOOKUP($A32,'Return Data'!$B$7:$R$2843,12,0)</f>
        <v>3.0019999999999998</v>
      </c>
      <c r="S32" s="66">
        <f t="shared" si="9"/>
        <v>14</v>
      </c>
      <c r="T32" s="65">
        <f>VLOOKUP($A32,'Return Data'!$B$7:$R$2843,13,0)</f>
        <v>3.0186999999999999</v>
      </c>
      <c r="U32" s="66">
        <f t="shared" si="10"/>
        <v>10</v>
      </c>
      <c r="V32" s="65">
        <f>VLOOKUP($A32,'Return Data'!$B$7:$R$2843,17,0)</f>
        <v>3.6322999999999999</v>
      </c>
      <c r="W32" s="66">
        <f t="shared" si="11"/>
        <v>2</v>
      </c>
      <c r="X32" s="65">
        <f>VLOOKUP($A32,'Return Data'!$B$7:$R$2843,14,0)</f>
        <v>4.4805999999999999</v>
      </c>
      <c r="Y32" s="66">
        <f t="shared" si="12"/>
        <v>2</v>
      </c>
      <c r="Z32" s="65">
        <f>VLOOKUP($A32,'Return Data'!$B$7:$R$2843,16,0)</f>
        <v>6.6321000000000003</v>
      </c>
      <c r="AA32" s="67">
        <f t="shared" si="7"/>
        <v>2</v>
      </c>
    </row>
    <row r="33" spans="1:27" x14ac:dyDescent="0.3">
      <c r="A33" s="63" t="s">
        <v>1332</v>
      </c>
      <c r="B33" s="64">
        <f>VLOOKUP($A33,'Return Data'!$B$7:$R$2843,3,0)</f>
        <v>44395</v>
      </c>
      <c r="C33" s="65">
        <f>VLOOKUP($A33,'Return Data'!$B$7:$R$2843,4,0)</f>
        <v>1101.9589000000001</v>
      </c>
      <c r="D33" s="65">
        <f>VLOOKUP($A33,'Return Data'!$B$7:$R$2843,5,0)</f>
        <v>2.9813000000000001</v>
      </c>
      <c r="E33" s="66">
        <f t="shared" si="0"/>
        <v>30</v>
      </c>
      <c r="F33" s="65">
        <f>VLOOKUP($A33,'Return Data'!$B$7:$R$2843,6,0)</f>
        <v>2.9706999999999999</v>
      </c>
      <c r="G33" s="66">
        <f t="shared" si="1"/>
        <v>30</v>
      </c>
      <c r="H33" s="65">
        <f>VLOOKUP($A33,'Return Data'!$B$7:$R$2843,7,0)</f>
        <v>2.9567000000000001</v>
      </c>
      <c r="I33" s="66">
        <f t="shared" si="2"/>
        <v>30</v>
      </c>
      <c r="J33" s="65">
        <f>VLOOKUP($A33,'Return Data'!$B$7:$R$2843,8,0)</f>
        <v>3.0295000000000001</v>
      </c>
      <c r="K33" s="66">
        <f t="shared" si="3"/>
        <v>24</v>
      </c>
      <c r="L33" s="65">
        <f>VLOOKUP($A33,'Return Data'!$B$7:$R$2843,9,0)</f>
        <v>3.0219999999999998</v>
      </c>
      <c r="M33" s="66">
        <f t="shared" si="4"/>
        <v>29</v>
      </c>
      <c r="N33" s="65">
        <f>VLOOKUP($A33,'Return Data'!$B$7:$R$2843,10,0)</f>
        <v>3.0234000000000001</v>
      </c>
      <c r="O33" s="66">
        <f t="shared" si="5"/>
        <v>29</v>
      </c>
      <c r="P33" s="65">
        <f>VLOOKUP($A33,'Return Data'!$B$7:$R$2843,11,0)</f>
        <v>2.9885999999999999</v>
      </c>
      <c r="Q33" s="66">
        <f t="shared" si="8"/>
        <v>28</v>
      </c>
      <c r="R33" s="65">
        <f>VLOOKUP($A33,'Return Data'!$B$7:$R$2843,12,0)</f>
        <v>2.9371</v>
      </c>
      <c r="S33" s="66">
        <f t="shared" si="9"/>
        <v>28</v>
      </c>
      <c r="T33" s="65">
        <f>VLOOKUP($A33,'Return Data'!$B$7:$R$2843,13,0)</f>
        <v>2.9548000000000001</v>
      </c>
      <c r="U33" s="66">
        <f t="shared" si="10"/>
        <v>25</v>
      </c>
      <c r="V33" s="65"/>
      <c r="W33" s="66"/>
      <c r="X33" s="65"/>
      <c r="Y33" s="66"/>
      <c r="Z33" s="65">
        <f>VLOOKUP($A33,'Return Data'!$B$7:$R$2843,16,0)</f>
        <v>4.2522000000000002</v>
      </c>
      <c r="AA33" s="67">
        <f t="shared" si="7"/>
        <v>6</v>
      </c>
    </row>
    <row r="34" spans="1:27" x14ac:dyDescent="0.3">
      <c r="A34" s="63" t="s">
        <v>1334</v>
      </c>
      <c r="B34" s="64">
        <f>VLOOKUP($A34,'Return Data'!$B$7:$R$2843,3,0)</f>
        <v>44395</v>
      </c>
      <c r="C34" s="65">
        <f>VLOOKUP($A34,'Return Data'!$B$7:$R$2843,4,0)</f>
        <v>1093.5257999999999</v>
      </c>
      <c r="D34" s="65">
        <f>VLOOKUP($A34,'Return Data'!$B$7:$R$2843,5,0)</f>
        <v>3.0243000000000002</v>
      </c>
      <c r="E34" s="66">
        <f t="shared" si="0"/>
        <v>26</v>
      </c>
      <c r="F34" s="65">
        <f>VLOOKUP($A34,'Return Data'!$B$7:$R$2843,6,0)</f>
        <v>3.0247999999999999</v>
      </c>
      <c r="G34" s="66">
        <f t="shared" si="1"/>
        <v>25</v>
      </c>
      <c r="H34" s="65">
        <f>VLOOKUP($A34,'Return Data'!$B$7:$R$2843,7,0)</f>
        <v>3.0329999999999999</v>
      </c>
      <c r="I34" s="66">
        <f t="shared" si="2"/>
        <v>23</v>
      </c>
      <c r="J34" s="65">
        <f>VLOOKUP($A34,'Return Data'!$B$7:$R$2843,8,0)</f>
        <v>3.0426000000000002</v>
      </c>
      <c r="K34" s="66">
        <f t="shared" si="3"/>
        <v>21</v>
      </c>
      <c r="L34" s="65">
        <f>VLOOKUP($A34,'Return Data'!$B$7:$R$2843,9,0)</f>
        <v>3.0598000000000001</v>
      </c>
      <c r="M34" s="66">
        <f t="shared" si="4"/>
        <v>22</v>
      </c>
      <c r="N34" s="65">
        <f>VLOOKUP($A34,'Return Data'!$B$7:$R$2843,10,0)</f>
        <v>3.0823</v>
      </c>
      <c r="O34" s="66">
        <f t="shared" si="5"/>
        <v>18</v>
      </c>
      <c r="P34" s="65">
        <f>VLOOKUP($A34,'Return Data'!$B$7:$R$2843,11,0)</f>
        <v>3.0445000000000002</v>
      </c>
      <c r="Q34" s="66">
        <f t="shared" si="8"/>
        <v>17</v>
      </c>
      <c r="R34" s="65">
        <f>VLOOKUP($A34,'Return Data'!$B$7:$R$2843,12,0)</f>
        <v>2.9939</v>
      </c>
      <c r="S34" s="66">
        <f t="shared" si="9"/>
        <v>16</v>
      </c>
      <c r="T34" s="65">
        <f>VLOOKUP($A34,'Return Data'!$B$7:$R$2843,13,0)</f>
        <v>3.0148000000000001</v>
      </c>
      <c r="U34" s="66">
        <f t="shared" si="10"/>
        <v>11</v>
      </c>
      <c r="V34" s="65"/>
      <c r="W34" s="66"/>
      <c r="X34" s="65"/>
      <c r="Y34" s="66"/>
      <c r="Z34" s="65">
        <f>VLOOKUP($A34,'Return Data'!$B$7:$R$2843,16,0)</f>
        <v>3.9272999999999998</v>
      </c>
      <c r="AA34" s="67">
        <f t="shared" si="7"/>
        <v>13</v>
      </c>
    </row>
    <row r="35" spans="1:27" x14ac:dyDescent="0.3">
      <c r="A35" s="63" t="s">
        <v>1336</v>
      </c>
      <c r="B35" s="64">
        <f>VLOOKUP($A35,'Return Data'!$B$7:$R$2843,3,0)</f>
        <v>44395</v>
      </c>
      <c r="C35" s="65">
        <f>VLOOKUP($A35,'Return Data'!$B$7:$R$2843,4,0)</f>
        <v>1091.4770000000001</v>
      </c>
      <c r="D35" s="65">
        <f>VLOOKUP($A35,'Return Data'!$B$7:$R$2843,5,0)</f>
        <v>3.1303000000000001</v>
      </c>
      <c r="E35" s="66">
        <f t="shared" si="0"/>
        <v>6</v>
      </c>
      <c r="F35" s="65">
        <f>VLOOKUP($A35,'Return Data'!$B$7:$R$2843,6,0)</f>
        <v>3.0807000000000002</v>
      </c>
      <c r="G35" s="66">
        <f t="shared" si="1"/>
        <v>14</v>
      </c>
      <c r="H35" s="65">
        <f>VLOOKUP($A35,'Return Data'!$B$7:$R$2843,7,0)</f>
        <v>3.0253000000000001</v>
      </c>
      <c r="I35" s="66">
        <f t="shared" si="2"/>
        <v>25</v>
      </c>
      <c r="J35" s="65">
        <f>VLOOKUP($A35,'Return Data'!$B$7:$R$2843,8,0)</f>
        <v>3.0259</v>
      </c>
      <c r="K35" s="66">
        <f t="shared" si="3"/>
        <v>27</v>
      </c>
      <c r="L35" s="65">
        <f>VLOOKUP($A35,'Return Data'!$B$7:$R$2843,9,0)</f>
        <v>3.0594000000000001</v>
      </c>
      <c r="M35" s="66">
        <f t="shared" si="4"/>
        <v>23</v>
      </c>
      <c r="N35" s="65">
        <f>VLOOKUP($A35,'Return Data'!$B$7:$R$2843,10,0)</f>
        <v>3.0712000000000002</v>
      </c>
      <c r="O35" s="66">
        <f t="shared" si="5"/>
        <v>23</v>
      </c>
      <c r="P35" s="65">
        <f>VLOOKUP($A35,'Return Data'!$B$7:$R$2843,11,0)</f>
        <v>3.0348000000000002</v>
      </c>
      <c r="Q35" s="66">
        <f t="shared" si="8"/>
        <v>23</v>
      </c>
      <c r="R35" s="65">
        <f>VLOOKUP($A35,'Return Data'!$B$7:$R$2843,12,0)</f>
        <v>2.9725999999999999</v>
      </c>
      <c r="S35" s="66">
        <f t="shared" si="9"/>
        <v>22</v>
      </c>
      <c r="T35" s="65">
        <f>VLOOKUP($A35,'Return Data'!$B$7:$R$2843,13,0)</f>
        <v>2.9908999999999999</v>
      </c>
      <c r="U35" s="66">
        <f t="shared" si="10"/>
        <v>18</v>
      </c>
      <c r="V35" s="65"/>
      <c r="W35" s="66"/>
      <c r="X35" s="65"/>
      <c r="Y35" s="66"/>
      <c r="Z35" s="65">
        <f>VLOOKUP($A35,'Return Data'!$B$7:$R$2843,16,0)</f>
        <v>3.8508</v>
      </c>
      <c r="AA35" s="67">
        <f t="shared" si="7"/>
        <v>16</v>
      </c>
    </row>
    <row r="36" spans="1:27" x14ac:dyDescent="0.3">
      <c r="A36" s="63" t="s">
        <v>1338</v>
      </c>
      <c r="B36" s="64">
        <f>VLOOKUP($A36,'Return Data'!$B$7:$R$2843,3,0)</f>
        <v>44395</v>
      </c>
      <c r="C36" s="65">
        <f>VLOOKUP($A36,'Return Data'!$B$7:$R$2843,4,0)</f>
        <v>2819.5751</v>
      </c>
      <c r="D36" s="65">
        <f>VLOOKUP($A36,'Return Data'!$B$7:$R$2843,5,0)</f>
        <v>3.1057999999999999</v>
      </c>
      <c r="E36" s="66">
        <f t="shared" si="0"/>
        <v>12</v>
      </c>
      <c r="F36" s="65">
        <f>VLOOKUP($A36,'Return Data'!$B$7:$R$2843,6,0)</f>
        <v>3.1051000000000002</v>
      </c>
      <c r="G36" s="66">
        <f t="shared" si="1"/>
        <v>11</v>
      </c>
      <c r="H36" s="65">
        <f>VLOOKUP($A36,'Return Data'!$B$7:$R$2843,7,0)</f>
        <v>3.0916999999999999</v>
      </c>
      <c r="I36" s="66">
        <f t="shared" si="2"/>
        <v>12</v>
      </c>
      <c r="J36" s="65">
        <f>VLOOKUP($A36,'Return Data'!$B$7:$R$2843,8,0)</f>
        <v>3.0592000000000001</v>
      </c>
      <c r="K36" s="66">
        <f t="shared" si="3"/>
        <v>11</v>
      </c>
      <c r="L36" s="65">
        <f>VLOOKUP($A36,'Return Data'!$B$7:$R$2843,9,0)</f>
        <v>3.0891999999999999</v>
      </c>
      <c r="M36" s="66">
        <f t="shared" si="4"/>
        <v>10</v>
      </c>
      <c r="N36" s="65">
        <f>VLOOKUP($A36,'Return Data'!$B$7:$R$2843,10,0)</f>
        <v>3.1206</v>
      </c>
      <c r="O36" s="66">
        <f t="shared" si="5"/>
        <v>10</v>
      </c>
      <c r="P36" s="65">
        <f>VLOOKUP($A36,'Return Data'!$B$7:$R$2843,11,0)</f>
        <v>3.0777999999999999</v>
      </c>
      <c r="Q36" s="66">
        <f t="shared" si="8"/>
        <v>8</v>
      </c>
      <c r="R36" s="65">
        <f>VLOOKUP($A36,'Return Data'!$B$7:$R$2843,12,0)</f>
        <v>3.0217999999999998</v>
      </c>
      <c r="S36" s="66">
        <f t="shared" si="9"/>
        <v>9</v>
      </c>
      <c r="T36" s="65">
        <f>VLOOKUP($A36,'Return Data'!$B$7:$R$2843,13,0)</f>
        <v>3.0478000000000001</v>
      </c>
      <c r="U36" s="66">
        <f t="shared" si="10"/>
        <v>7</v>
      </c>
      <c r="V36" s="65">
        <f>VLOOKUP($A36,'Return Data'!$B$7:$R$2843,17,0)</f>
        <v>3.6684999999999999</v>
      </c>
      <c r="W36" s="66">
        <f t="shared" si="11"/>
        <v>1</v>
      </c>
      <c r="X36" s="65">
        <f>VLOOKUP($A36,'Return Data'!$B$7:$R$2843,14,0)</f>
        <v>4.5232000000000001</v>
      </c>
      <c r="Y36" s="66">
        <f t="shared" si="12"/>
        <v>1</v>
      </c>
      <c r="Z36" s="65">
        <f>VLOOKUP($A36,'Return Data'!$B$7:$R$2843,16,0)</f>
        <v>6.0598000000000001</v>
      </c>
      <c r="AA36" s="67">
        <f t="shared" si="7"/>
        <v>3</v>
      </c>
    </row>
    <row r="37" spans="1:27" x14ac:dyDescent="0.3">
      <c r="A37" s="63" t="s">
        <v>1340</v>
      </c>
      <c r="B37" s="64">
        <f>VLOOKUP($A37,'Return Data'!$B$7:$R$2843,3,0)</f>
        <v>44395</v>
      </c>
      <c r="C37" s="65">
        <f>VLOOKUP($A37,'Return Data'!$B$7:$R$2843,4,0)</f>
        <v>1067.9685999999999</v>
      </c>
      <c r="D37" s="65">
        <f>VLOOKUP($A37,'Return Data'!$B$7:$R$2843,5,0)</f>
        <v>3.3635999999999999</v>
      </c>
      <c r="E37" s="66">
        <f t="shared" si="0"/>
        <v>1</v>
      </c>
      <c r="F37" s="65">
        <f>VLOOKUP($A37,'Return Data'!$B$7:$R$2843,6,0)</f>
        <v>3.3639999999999999</v>
      </c>
      <c r="G37" s="66">
        <f t="shared" si="1"/>
        <v>1</v>
      </c>
      <c r="H37" s="65">
        <f>VLOOKUP($A37,'Return Data'!$B$7:$R$2843,7,0)</f>
        <v>3.3451</v>
      </c>
      <c r="I37" s="66">
        <f t="shared" si="2"/>
        <v>1</v>
      </c>
      <c r="J37" s="65">
        <f>VLOOKUP($A37,'Return Data'!$B$7:$R$2843,8,0)</f>
        <v>3.3138000000000001</v>
      </c>
      <c r="K37" s="66">
        <f t="shared" si="3"/>
        <v>1</v>
      </c>
      <c r="L37" s="65">
        <f>VLOOKUP($A37,'Return Data'!$B$7:$R$2843,9,0)</f>
        <v>3.1179000000000001</v>
      </c>
      <c r="M37" s="66">
        <f t="shared" si="4"/>
        <v>7</v>
      </c>
      <c r="N37" s="65">
        <f>VLOOKUP($A37,'Return Data'!$B$7:$R$2843,10,0)</f>
        <v>3.1602999999999999</v>
      </c>
      <c r="O37" s="66">
        <f t="shared" si="5"/>
        <v>3</v>
      </c>
      <c r="P37" s="65">
        <f>VLOOKUP($A37,'Return Data'!$B$7:$R$2843,11,0)</f>
        <v>3.0476999999999999</v>
      </c>
      <c r="Q37" s="66">
        <f t="shared" si="8"/>
        <v>16</v>
      </c>
      <c r="R37" s="65">
        <f>VLOOKUP($A37,'Return Data'!$B$7:$R$2843,12,0)</f>
        <v>2.9628999999999999</v>
      </c>
      <c r="S37" s="66">
        <f t="shared" si="9"/>
        <v>24</v>
      </c>
      <c r="T37" s="65">
        <f>VLOOKUP($A37,'Return Data'!$B$7:$R$2843,13,0)</f>
        <v>2.9691999999999998</v>
      </c>
      <c r="U37" s="66">
        <f t="shared" si="10"/>
        <v>24</v>
      </c>
      <c r="V37" s="65"/>
      <c r="W37" s="66"/>
      <c r="X37" s="65"/>
      <c r="Y37" s="66"/>
      <c r="Z37" s="65">
        <f>VLOOKUP($A37,'Return Data'!$B$7:$R$2843,16,0)</f>
        <v>3.5137999999999998</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3.0947300000000006</v>
      </c>
      <c r="E39" s="74"/>
      <c r="F39" s="75">
        <f>AVERAGE(F8:F37)</f>
        <v>3.0881199999999995</v>
      </c>
      <c r="G39" s="74"/>
      <c r="H39" s="75">
        <f>AVERAGE(H8:H37)</f>
        <v>3.075063333333333</v>
      </c>
      <c r="I39" s="74"/>
      <c r="J39" s="75">
        <f>AVERAGE(J8:J37)</f>
        <v>3.0657000000000005</v>
      </c>
      <c r="K39" s="74"/>
      <c r="L39" s="75">
        <f>AVERAGE(L8:L37)</f>
        <v>3.0823066666666672</v>
      </c>
      <c r="M39" s="74"/>
      <c r="N39" s="75">
        <f>AVERAGE(N8:N37)</f>
        <v>3.0989733333333334</v>
      </c>
      <c r="O39" s="74"/>
      <c r="P39" s="75">
        <f>AVERAGE(P8:P37)</f>
        <v>3.0552800000000007</v>
      </c>
      <c r="Q39" s="74"/>
      <c r="R39" s="75">
        <f>AVERAGE(R8:R37)</f>
        <v>2.999683333333333</v>
      </c>
      <c r="S39" s="74"/>
      <c r="T39" s="75">
        <f>AVERAGE(T8:T37)</f>
        <v>3.0130185185185185</v>
      </c>
      <c r="U39" s="74"/>
      <c r="V39" s="75">
        <f>AVERAGE(V8:V37)</f>
        <v>3.5762</v>
      </c>
      <c r="W39" s="74"/>
      <c r="X39" s="75">
        <f>AVERAGE(X8:X37)</f>
        <v>4.3777499999999998</v>
      </c>
      <c r="Y39" s="74"/>
      <c r="Z39" s="75">
        <f>AVERAGE(Z8:Z37)</f>
        <v>4.1308533333333335</v>
      </c>
      <c r="AA39" s="76"/>
    </row>
    <row r="40" spans="1:27" x14ac:dyDescent="0.3">
      <c r="A40" s="73" t="s">
        <v>28</v>
      </c>
      <c r="B40" s="74"/>
      <c r="C40" s="74"/>
      <c r="D40" s="75">
        <f>MIN(D8:D37)</f>
        <v>2.9813000000000001</v>
      </c>
      <c r="E40" s="74"/>
      <c r="F40" s="75">
        <f>MIN(F8:F37)</f>
        <v>2.9706999999999999</v>
      </c>
      <c r="G40" s="74"/>
      <c r="H40" s="75">
        <f>MIN(H8:H37)</f>
        <v>2.9567000000000001</v>
      </c>
      <c r="I40" s="74"/>
      <c r="J40" s="75">
        <f>MIN(J8:J37)</f>
        <v>2.9639000000000002</v>
      </c>
      <c r="K40" s="74"/>
      <c r="L40" s="75">
        <f>MIN(L8:L37)</f>
        <v>2.9788999999999999</v>
      </c>
      <c r="M40" s="74"/>
      <c r="N40" s="75">
        <f>MIN(N8:N37)</f>
        <v>3.0011999999999999</v>
      </c>
      <c r="O40" s="74"/>
      <c r="P40" s="75">
        <f>MIN(P8:P37)</f>
        <v>2.9708999999999999</v>
      </c>
      <c r="Q40" s="74"/>
      <c r="R40" s="75">
        <f>MIN(R8:R37)</f>
        <v>2.9184999999999999</v>
      </c>
      <c r="S40" s="74"/>
      <c r="T40" s="75">
        <f>MIN(T8:T37)</f>
        <v>2.9359999999999999</v>
      </c>
      <c r="U40" s="74"/>
      <c r="V40" s="75">
        <f>MIN(V8:V37)</f>
        <v>3.3927999999999998</v>
      </c>
      <c r="W40" s="74"/>
      <c r="X40" s="75">
        <f>MIN(X8:X37)</f>
        <v>4.0838000000000001</v>
      </c>
      <c r="Y40" s="74"/>
      <c r="Z40" s="75">
        <f>MIN(Z8:Z37)</f>
        <v>3.2010999999999998</v>
      </c>
      <c r="AA40" s="76"/>
    </row>
    <row r="41" spans="1:27" ht="15" thickBot="1" x14ac:dyDescent="0.35">
      <c r="A41" s="77" t="s">
        <v>29</v>
      </c>
      <c r="B41" s="78"/>
      <c r="C41" s="78"/>
      <c r="D41" s="79">
        <f>MAX(D8:D37)</f>
        <v>3.3635999999999999</v>
      </c>
      <c r="E41" s="78"/>
      <c r="F41" s="79">
        <f>MAX(F8:F37)</f>
        <v>3.3639999999999999</v>
      </c>
      <c r="G41" s="78"/>
      <c r="H41" s="79">
        <f>MAX(H8:H37)</f>
        <v>3.3451</v>
      </c>
      <c r="I41" s="78"/>
      <c r="J41" s="79">
        <f>MAX(J8:J37)</f>
        <v>3.3138000000000001</v>
      </c>
      <c r="K41" s="78"/>
      <c r="L41" s="79">
        <f>MAX(L8:L37)</f>
        <v>3.1800999999999999</v>
      </c>
      <c r="M41" s="78"/>
      <c r="N41" s="79">
        <f>MAX(N8:N37)</f>
        <v>3.1999</v>
      </c>
      <c r="O41" s="78"/>
      <c r="P41" s="79">
        <f>MAX(P8:P37)</f>
        <v>3.1288</v>
      </c>
      <c r="Q41" s="78"/>
      <c r="R41" s="79">
        <f>MAX(R8:R37)</f>
        <v>3.0802999999999998</v>
      </c>
      <c r="S41" s="78"/>
      <c r="T41" s="79">
        <f>MAX(T8:T37)</f>
        <v>3.0903</v>
      </c>
      <c r="U41" s="78"/>
      <c r="V41" s="79">
        <f>MAX(V8:V37)</f>
        <v>3.6684999999999999</v>
      </c>
      <c r="W41" s="78"/>
      <c r="X41" s="79">
        <f>MAX(X8:X37)</f>
        <v>4.5232000000000001</v>
      </c>
      <c r="Y41" s="78"/>
      <c r="Z41" s="79">
        <f>MAX(Z8:Z37)</f>
        <v>6.6612999999999998</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44393</v>
      </c>
      <c r="C8" s="65">
        <f>VLOOKUP($A8,'Return Data'!$B$7:$R$2843,4,0)</f>
        <v>560.88990000000001</v>
      </c>
      <c r="D8" s="65">
        <f>VLOOKUP($A8,'Return Data'!$B$7:$R$2843,5,0)</f>
        <v>13.481999999999999</v>
      </c>
      <c r="E8" s="66">
        <f t="shared" ref="E8:E33" si="0">RANK(D8,D$8:D$33,0)</f>
        <v>10</v>
      </c>
      <c r="F8" s="65">
        <f>VLOOKUP($A8,'Return Data'!$B$7:$R$2843,6,0)</f>
        <v>11.118499999999999</v>
      </c>
      <c r="G8" s="66">
        <f t="shared" ref="G8:G33" si="1">RANK(F8,F$8:F$33,0)</f>
        <v>5</v>
      </c>
      <c r="H8" s="65">
        <f>VLOOKUP($A8,'Return Data'!$B$7:$R$2843,7,0)</f>
        <v>7.9653</v>
      </c>
      <c r="I8" s="66">
        <f t="shared" ref="I8:I33" si="2">RANK(H8,H$8:H$33,0)</f>
        <v>5</v>
      </c>
      <c r="J8" s="65">
        <f>VLOOKUP($A8,'Return Data'!$B$7:$R$2843,8,0)</f>
        <v>7.5071000000000003</v>
      </c>
      <c r="K8" s="66">
        <f t="shared" ref="K8:K33" si="3">RANK(J8,J$8:J$33,0)</f>
        <v>4</v>
      </c>
      <c r="L8" s="65">
        <f>VLOOKUP($A8,'Return Data'!$B$7:$R$2843,9,0)</f>
        <v>5.3635999999999999</v>
      </c>
      <c r="M8" s="66">
        <f t="shared" ref="M8:M33" si="4">RANK(L8,L$8:L$33,0)</f>
        <v>4</v>
      </c>
      <c r="N8" s="65">
        <f>VLOOKUP($A8,'Return Data'!$B$7:$R$2843,10,0)</f>
        <v>5.5575000000000001</v>
      </c>
      <c r="O8" s="66">
        <f t="shared" ref="O8:O33" si="5">RANK(N8,N$8:N$33,0)</f>
        <v>4</v>
      </c>
      <c r="P8" s="65">
        <f>VLOOKUP($A8,'Return Data'!$B$7:$R$2843,11,0)</f>
        <v>4.8708999999999998</v>
      </c>
      <c r="Q8" s="66">
        <f t="shared" ref="Q8:Q33" si="6">RANK(P8,P$8:P$33,0)</f>
        <v>5</v>
      </c>
      <c r="R8" s="65">
        <f>VLOOKUP($A8,'Return Data'!$B$7:$R$2843,12,0)</f>
        <v>4.8747999999999996</v>
      </c>
      <c r="S8" s="66">
        <f t="shared" ref="S8:S33" si="7">RANK(R8,R$8:R$33,0)</f>
        <v>5</v>
      </c>
      <c r="T8" s="65">
        <f>VLOOKUP($A8,'Return Data'!$B$7:$R$2843,13,0)</f>
        <v>5.3834</v>
      </c>
      <c r="U8" s="66">
        <f t="shared" ref="U8:U33" si="8">RANK(T8,T$8:T$33,0)</f>
        <v>5</v>
      </c>
      <c r="V8" s="65">
        <f>VLOOKUP($A8,'Return Data'!$B$7:$R$2843,17,0)</f>
        <v>7.4626999999999999</v>
      </c>
      <c r="W8" s="66">
        <f t="shared" ref="W8:W31" si="9">RANK(V8,V$8:V$33,0)</f>
        <v>4</v>
      </c>
      <c r="X8" s="65">
        <f>VLOOKUP($A8,'Return Data'!$B$7:$R$2843,14,0)</f>
        <v>8.0442</v>
      </c>
      <c r="Y8" s="66">
        <f t="shared" ref="Y8:Y31" si="10">RANK(X8,X$8:X$33,0)</f>
        <v>1</v>
      </c>
      <c r="Z8" s="65">
        <f>VLOOKUP($A8,'Return Data'!$B$7:$R$2843,16,0)</f>
        <v>8.5879999999999992</v>
      </c>
      <c r="AA8" s="67">
        <f t="shared" ref="AA8:AA33" si="11">RANK(Z8,Z$8:Z$33,0)</f>
        <v>1</v>
      </c>
    </row>
    <row r="9" spans="1:27" x14ac:dyDescent="0.3">
      <c r="A9" s="63" t="s">
        <v>1014</v>
      </c>
      <c r="B9" s="64">
        <f>VLOOKUP($A9,'Return Data'!$B$7:$R$2843,3,0)</f>
        <v>44393</v>
      </c>
      <c r="C9" s="65">
        <f>VLOOKUP($A9,'Return Data'!$B$7:$R$2843,4,0)</f>
        <v>2517.1732999999999</v>
      </c>
      <c r="D9" s="65">
        <f>VLOOKUP($A9,'Return Data'!$B$7:$R$2843,5,0)</f>
        <v>12.523899999999999</v>
      </c>
      <c r="E9" s="66">
        <f t="shared" si="0"/>
        <v>13</v>
      </c>
      <c r="F9" s="65">
        <f>VLOOKUP($A9,'Return Data'!$B$7:$R$2843,6,0)</f>
        <v>9.4021000000000008</v>
      </c>
      <c r="G9" s="66">
        <f t="shared" si="1"/>
        <v>11</v>
      </c>
      <c r="H9" s="65">
        <f>VLOOKUP($A9,'Return Data'!$B$7:$R$2843,7,0)</f>
        <v>7.2827000000000002</v>
      </c>
      <c r="I9" s="66">
        <f t="shared" si="2"/>
        <v>11</v>
      </c>
      <c r="J9" s="65">
        <f>VLOOKUP($A9,'Return Data'!$B$7:$R$2843,8,0)</f>
        <v>6.8102</v>
      </c>
      <c r="K9" s="66">
        <f t="shared" si="3"/>
        <v>11</v>
      </c>
      <c r="L9" s="65">
        <f>VLOOKUP($A9,'Return Data'!$B$7:$R$2843,9,0)</f>
        <v>4.8994999999999997</v>
      </c>
      <c r="M9" s="66">
        <f t="shared" si="4"/>
        <v>10</v>
      </c>
      <c r="N9" s="65">
        <f>VLOOKUP($A9,'Return Data'!$B$7:$R$2843,10,0)</f>
        <v>4.7992999999999997</v>
      </c>
      <c r="O9" s="66">
        <f t="shared" si="5"/>
        <v>9</v>
      </c>
      <c r="P9" s="65">
        <f>VLOOKUP($A9,'Return Data'!$B$7:$R$2843,11,0)</f>
        <v>4.4786000000000001</v>
      </c>
      <c r="Q9" s="66">
        <f t="shared" si="6"/>
        <v>9</v>
      </c>
      <c r="R9" s="65">
        <f>VLOOKUP($A9,'Return Data'!$B$7:$R$2843,12,0)</f>
        <v>4.4847000000000001</v>
      </c>
      <c r="S9" s="66">
        <f t="shared" si="7"/>
        <v>12</v>
      </c>
      <c r="T9" s="65">
        <f>VLOOKUP($A9,'Return Data'!$B$7:$R$2843,13,0)</f>
        <v>4.6989000000000001</v>
      </c>
      <c r="U9" s="66">
        <f t="shared" si="8"/>
        <v>12</v>
      </c>
      <c r="V9" s="65">
        <f>VLOOKUP($A9,'Return Data'!$B$7:$R$2843,17,0)</f>
        <v>6.8570000000000002</v>
      </c>
      <c r="W9" s="66">
        <f t="shared" si="9"/>
        <v>10</v>
      </c>
      <c r="X9" s="65">
        <f>VLOOKUP($A9,'Return Data'!$B$7:$R$2843,14,0)</f>
        <v>7.5995999999999997</v>
      </c>
      <c r="Y9" s="66">
        <f t="shared" si="10"/>
        <v>5</v>
      </c>
      <c r="Z9" s="65">
        <f>VLOOKUP($A9,'Return Data'!$B$7:$R$2843,16,0)</f>
        <v>8.2607999999999997</v>
      </c>
      <c r="AA9" s="67">
        <f t="shared" si="11"/>
        <v>4</v>
      </c>
    </row>
    <row r="10" spans="1:27" x14ac:dyDescent="0.3">
      <c r="A10" s="63" t="s">
        <v>1017</v>
      </c>
      <c r="B10" s="64">
        <f>VLOOKUP($A10,'Return Data'!$B$7:$R$2843,3,0)</f>
        <v>44393</v>
      </c>
      <c r="C10" s="65">
        <f>VLOOKUP($A10,'Return Data'!$B$7:$R$2843,4,0)</f>
        <v>1612.0509</v>
      </c>
      <c r="D10" s="65">
        <f>VLOOKUP($A10,'Return Data'!$B$7:$R$2843,5,0)</f>
        <v>15.160600000000001</v>
      </c>
      <c r="E10" s="66">
        <f t="shared" si="0"/>
        <v>6</v>
      </c>
      <c r="F10" s="65">
        <f>VLOOKUP($A10,'Return Data'!$B$7:$R$2843,6,0)</f>
        <v>9.3024000000000004</v>
      </c>
      <c r="G10" s="66">
        <f t="shared" si="1"/>
        <v>12</v>
      </c>
      <c r="H10" s="65">
        <f>VLOOKUP($A10,'Return Data'!$B$7:$R$2843,7,0)</f>
        <v>5.0404</v>
      </c>
      <c r="I10" s="66">
        <f t="shared" si="2"/>
        <v>25</v>
      </c>
      <c r="J10" s="65">
        <f>VLOOKUP($A10,'Return Data'!$B$7:$R$2843,8,0)</f>
        <v>4.4344999999999999</v>
      </c>
      <c r="K10" s="66">
        <f t="shared" si="3"/>
        <v>24</v>
      </c>
      <c r="L10" s="65">
        <f>VLOOKUP($A10,'Return Data'!$B$7:$R$2843,9,0)</f>
        <v>3.2625000000000002</v>
      </c>
      <c r="M10" s="66">
        <f t="shared" si="4"/>
        <v>24</v>
      </c>
      <c r="N10" s="65">
        <f>VLOOKUP($A10,'Return Data'!$B$7:$R$2843,10,0)</f>
        <v>3.6597</v>
      </c>
      <c r="O10" s="66">
        <f t="shared" si="5"/>
        <v>25</v>
      </c>
      <c r="P10" s="65">
        <f>VLOOKUP($A10,'Return Data'!$B$7:$R$2843,11,0)</f>
        <v>5.1933999999999996</v>
      </c>
      <c r="Q10" s="66">
        <f t="shared" si="6"/>
        <v>3</v>
      </c>
      <c r="R10" s="65">
        <f>VLOOKUP($A10,'Return Data'!$B$7:$R$2843,12,0)</f>
        <v>8.3155000000000001</v>
      </c>
      <c r="S10" s="66">
        <f t="shared" si="7"/>
        <v>2</v>
      </c>
      <c r="T10" s="65">
        <f>VLOOKUP($A10,'Return Data'!$B$7:$R$2843,13,0)</f>
        <v>35.680500000000002</v>
      </c>
      <c r="U10" s="66">
        <f t="shared" si="8"/>
        <v>1</v>
      </c>
      <c r="V10" s="65">
        <f>VLOOKUP($A10,'Return Data'!$B$7:$R$2843,17,0)</f>
        <v>-6.6580000000000004</v>
      </c>
      <c r="W10" s="66">
        <f t="shared" si="9"/>
        <v>25</v>
      </c>
      <c r="X10" s="65">
        <f>VLOOKUP($A10,'Return Data'!$B$7:$R$2843,14,0)</f>
        <v>-8.5251999999999999</v>
      </c>
      <c r="Y10" s="66">
        <f t="shared" si="10"/>
        <v>25</v>
      </c>
      <c r="Z10" s="65">
        <f>VLOOKUP($A10,'Return Data'!$B$7:$R$2843,16,0)</f>
        <v>2.5156999999999998</v>
      </c>
      <c r="AA10" s="67">
        <f t="shared" si="11"/>
        <v>25</v>
      </c>
    </row>
    <row r="11" spans="1:27" x14ac:dyDescent="0.3">
      <c r="A11" s="63" t="s">
        <v>1021</v>
      </c>
      <c r="B11" s="64">
        <f>VLOOKUP($A11,'Return Data'!$B$7:$R$2843,3,0)</f>
        <v>44393</v>
      </c>
      <c r="C11" s="65">
        <f>VLOOKUP($A11,'Return Data'!$B$7:$R$2843,4,0)</f>
        <v>34.187199999999997</v>
      </c>
      <c r="D11" s="65">
        <f>VLOOKUP($A11,'Return Data'!$B$7:$R$2843,5,0)</f>
        <v>13.9916</v>
      </c>
      <c r="E11" s="66">
        <f t="shared" si="0"/>
        <v>8</v>
      </c>
      <c r="F11" s="65">
        <f>VLOOKUP($A11,'Return Data'!$B$7:$R$2843,6,0)</f>
        <v>11.042400000000001</v>
      </c>
      <c r="G11" s="66">
        <f t="shared" si="1"/>
        <v>6</v>
      </c>
      <c r="H11" s="65">
        <f>VLOOKUP($A11,'Return Data'!$B$7:$R$2843,7,0)</f>
        <v>7.6677999999999997</v>
      </c>
      <c r="I11" s="66">
        <f t="shared" si="2"/>
        <v>7</v>
      </c>
      <c r="J11" s="65">
        <f>VLOOKUP($A11,'Return Data'!$B$7:$R$2843,8,0)</f>
        <v>7.5564</v>
      </c>
      <c r="K11" s="66">
        <f t="shared" si="3"/>
        <v>3</v>
      </c>
      <c r="L11" s="65">
        <f>VLOOKUP($A11,'Return Data'!$B$7:$R$2843,9,0)</f>
        <v>5.2145999999999999</v>
      </c>
      <c r="M11" s="66">
        <f t="shared" si="4"/>
        <v>6</v>
      </c>
      <c r="N11" s="65">
        <f>VLOOKUP($A11,'Return Data'!$B$7:$R$2843,10,0)</f>
        <v>5.1982999999999997</v>
      </c>
      <c r="O11" s="66">
        <f t="shared" si="5"/>
        <v>6</v>
      </c>
      <c r="P11" s="65">
        <f>VLOOKUP($A11,'Return Data'!$B$7:$R$2843,11,0)</f>
        <v>4.9574999999999996</v>
      </c>
      <c r="Q11" s="66">
        <f t="shared" si="6"/>
        <v>4</v>
      </c>
      <c r="R11" s="65">
        <f>VLOOKUP($A11,'Return Data'!$B$7:$R$2843,12,0)</f>
        <v>4.8188000000000004</v>
      </c>
      <c r="S11" s="66">
        <f t="shared" si="7"/>
        <v>7</v>
      </c>
      <c r="T11" s="65">
        <f>VLOOKUP($A11,'Return Data'!$B$7:$R$2843,13,0)</f>
        <v>4.9489000000000001</v>
      </c>
      <c r="U11" s="66">
        <f t="shared" si="8"/>
        <v>9</v>
      </c>
      <c r="V11" s="65">
        <f>VLOOKUP($A11,'Return Data'!$B$7:$R$2843,17,0)</f>
        <v>7.2285000000000004</v>
      </c>
      <c r="W11" s="66">
        <f t="shared" si="9"/>
        <v>6</v>
      </c>
      <c r="X11" s="65">
        <f>VLOOKUP($A11,'Return Data'!$B$7:$R$2843,14,0)</f>
        <v>7.4691999999999998</v>
      </c>
      <c r="Y11" s="66">
        <f t="shared" si="10"/>
        <v>7</v>
      </c>
      <c r="Z11" s="65">
        <f>VLOOKUP($A11,'Return Data'!$B$7:$R$2843,16,0)</f>
        <v>8.1890000000000001</v>
      </c>
      <c r="AA11" s="67">
        <f t="shared" si="11"/>
        <v>6</v>
      </c>
    </row>
    <row r="12" spans="1:27" x14ac:dyDescent="0.3">
      <c r="A12" s="63" t="s">
        <v>1022</v>
      </c>
      <c r="B12" s="64">
        <f>VLOOKUP($A12,'Return Data'!$B$7:$R$2843,3,0)</f>
        <v>44393</v>
      </c>
      <c r="C12" s="65">
        <f>VLOOKUP($A12,'Return Data'!$B$7:$R$2843,4,0)</f>
        <v>33.993000000000002</v>
      </c>
      <c r="D12" s="65">
        <f>VLOOKUP($A12,'Return Data'!$B$7:$R$2843,5,0)</f>
        <v>7.7325999999999997</v>
      </c>
      <c r="E12" s="66">
        <f t="shared" si="0"/>
        <v>25</v>
      </c>
      <c r="F12" s="65">
        <f>VLOOKUP($A12,'Return Data'!$B$7:$R$2843,6,0)</f>
        <v>7.0909000000000004</v>
      </c>
      <c r="G12" s="66">
        <f t="shared" si="1"/>
        <v>25</v>
      </c>
      <c r="H12" s="65">
        <f>VLOOKUP($A12,'Return Data'!$B$7:$R$2843,7,0)</f>
        <v>5.8507999999999996</v>
      </c>
      <c r="I12" s="66">
        <f t="shared" si="2"/>
        <v>23</v>
      </c>
      <c r="J12" s="65">
        <f>VLOOKUP($A12,'Return Data'!$B$7:$R$2843,8,0)</f>
        <v>5.4877000000000002</v>
      </c>
      <c r="K12" s="66">
        <f t="shared" si="3"/>
        <v>21</v>
      </c>
      <c r="L12" s="65">
        <f>VLOOKUP($A12,'Return Data'!$B$7:$R$2843,9,0)</f>
        <v>4.2670000000000003</v>
      </c>
      <c r="M12" s="66">
        <f t="shared" si="4"/>
        <v>21</v>
      </c>
      <c r="N12" s="65">
        <f>VLOOKUP($A12,'Return Data'!$B$7:$R$2843,10,0)</f>
        <v>3.9428000000000001</v>
      </c>
      <c r="O12" s="66">
        <f t="shared" si="5"/>
        <v>24</v>
      </c>
      <c r="P12" s="65">
        <f>VLOOKUP($A12,'Return Data'!$B$7:$R$2843,11,0)</f>
        <v>3.7275999999999998</v>
      </c>
      <c r="Q12" s="66">
        <f t="shared" si="6"/>
        <v>24</v>
      </c>
      <c r="R12" s="65">
        <f>VLOOKUP($A12,'Return Data'!$B$7:$R$2843,12,0)</f>
        <v>3.6863000000000001</v>
      </c>
      <c r="S12" s="66">
        <f t="shared" si="7"/>
        <v>24</v>
      </c>
      <c r="T12" s="65">
        <f>VLOOKUP($A12,'Return Data'!$B$7:$R$2843,13,0)</f>
        <v>3.7584</v>
      </c>
      <c r="U12" s="66">
        <f t="shared" si="8"/>
        <v>24</v>
      </c>
      <c r="V12" s="65">
        <f>VLOOKUP($A12,'Return Data'!$B$7:$R$2843,17,0)</f>
        <v>5.9085999999999999</v>
      </c>
      <c r="W12" s="66">
        <f t="shared" si="9"/>
        <v>19</v>
      </c>
      <c r="X12" s="65">
        <f>VLOOKUP($A12,'Return Data'!$B$7:$R$2843,14,0)</f>
        <v>6.7531999999999996</v>
      </c>
      <c r="Y12" s="66">
        <f t="shared" si="10"/>
        <v>13</v>
      </c>
      <c r="Z12" s="65">
        <f>VLOOKUP($A12,'Return Data'!$B$7:$R$2843,16,0)</f>
        <v>7.7729999999999997</v>
      </c>
      <c r="AA12" s="67">
        <f t="shared" si="11"/>
        <v>13</v>
      </c>
    </row>
    <row r="13" spans="1:27" x14ac:dyDescent="0.3">
      <c r="A13" s="63" t="s">
        <v>1024</v>
      </c>
      <c r="B13" s="64">
        <f>VLOOKUP($A13,'Return Data'!$B$7:$R$2843,3,0)</f>
        <v>44393</v>
      </c>
      <c r="C13" s="65">
        <f>VLOOKUP($A13,'Return Data'!$B$7:$R$2843,4,0)</f>
        <v>16.030200000000001</v>
      </c>
      <c r="D13" s="65">
        <f>VLOOKUP($A13,'Return Data'!$B$7:$R$2843,5,0)</f>
        <v>10.477</v>
      </c>
      <c r="E13" s="66">
        <f t="shared" si="0"/>
        <v>20</v>
      </c>
      <c r="F13" s="65">
        <f>VLOOKUP($A13,'Return Data'!$B$7:$R$2843,6,0)</f>
        <v>9.1145999999999994</v>
      </c>
      <c r="G13" s="66">
        <f t="shared" si="1"/>
        <v>15</v>
      </c>
      <c r="H13" s="65">
        <f>VLOOKUP($A13,'Return Data'!$B$7:$R$2843,7,0)</f>
        <v>7.4922000000000004</v>
      </c>
      <c r="I13" s="66">
        <f t="shared" si="2"/>
        <v>9</v>
      </c>
      <c r="J13" s="65">
        <f>VLOOKUP($A13,'Return Data'!$B$7:$R$2843,8,0)</f>
        <v>6.8978999999999999</v>
      </c>
      <c r="K13" s="66">
        <f t="shared" si="3"/>
        <v>10</v>
      </c>
      <c r="L13" s="65">
        <f>VLOOKUP($A13,'Return Data'!$B$7:$R$2843,9,0)</f>
        <v>5.1600999999999999</v>
      </c>
      <c r="M13" s="66">
        <f t="shared" si="4"/>
        <v>7</v>
      </c>
      <c r="N13" s="65">
        <f>VLOOKUP($A13,'Return Data'!$B$7:$R$2843,10,0)</f>
        <v>4.6113</v>
      </c>
      <c r="O13" s="66">
        <f t="shared" si="5"/>
        <v>16</v>
      </c>
      <c r="P13" s="65">
        <f>VLOOKUP($A13,'Return Data'!$B$7:$R$2843,11,0)</f>
        <v>4.3040000000000003</v>
      </c>
      <c r="Q13" s="66">
        <f t="shared" si="6"/>
        <v>15</v>
      </c>
      <c r="R13" s="65">
        <f>VLOOKUP($A13,'Return Data'!$B$7:$R$2843,12,0)</f>
        <v>4.0925000000000002</v>
      </c>
      <c r="S13" s="66">
        <f t="shared" si="7"/>
        <v>19</v>
      </c>
      <c r="T13" s="65">
        <f>VLOOKUP($A13,'Return Data'!$B$7:$R$2843,13,0)</f>
        <v>4.3144</v>
      </c>
      <c r="U13" s="66">
        <f t="shared" si="8"/>
        <v>19</v>
      </c>
      <c r="V13" s="65">
        <f>VLOOKUP($A13,'Return Data'!$B$7:$R$2843,17,0)</f>
        <v>7.0087999999999999</v>
      </c>
      <c r="W13" s="66">
        <f t="shared" si="9"/>
        <v>8</v>
      </c>
      <c r="X13" s="65">
        <f>VLOOKUP($A13,'Return Data'!$B$7:$R$2843,14,0)</f>
        <v>7.2888999999999999</v>
      </c>
      <c r="Y13" s="66">
        <f t="shared" si="10"/>
        <v>9</v>
      </c>
      <c r="Z13" s="65">
        <f>VLOOKUP($A13,'Return Data'!$B$7:$R$2843,16,0)</f>
        <v>7.7066999999999997</v>
      </c>
      <c r="AA13" s="67">
        <f t="shared" si="11"/>
        <v>14</v>
      </c>
    </row>
    <row r="14" spans="1:27" x14ac:dyDescent="0.3">
      <c r="A14" s="63" t="s">
        <v>1931</v>
      </c>
      <c r="B14" s="64">
        <f>VLOOKUP($A14,'Return Data'!$B$7:$R$2843,3,0)</f>
        <v>44393</v>
      </c>
      <c r="C14" s="65">
        <f>VLOOKUP($A14,'Return Data'!$B$7:$R$2843,4,0)</f>
        <v>24.266400000000001</v>
      </c>
      <c r="D14" s="65">
        <f>VLOOKUP($A14,'Return Data'!$B$7:$R$2843,5,0)</f>
        <v>25.4376</v>
      </c>
      <c r="E14" s="66">
        <f t="shared" si="0"/>
        <v>2</v>
      </c>
      <c r="F14" s="65">
        <f>VLOOKUP($A14,'Return Data'!$B$7:$R$2843,6,0)</f>
        <v>16.467500000000001</v>
      </c>
      <c r="G14" s="66">
        <f t="shared" si="1"/>
        <v>1</v>
      </c>
      <c r="H14" s="65">
        <f>VLOOKUP($A14,'Return Data'!$B$7:$R$2843,7,0)</f>
        <v>14.2638</v>
      </c>
      <c r="I14" s="66">
        <f t="shared" si="2"/>
        <v>1</v>
      </c>
      <c r="J14" s="65">
        <f>VLOOKUP($A14,'Return Data'!$B$7:$R$2843,8,0)</f>
        <v>-18.052700000000002</v>
      </c>
      <c r="K14" s="66">
        <f t="shared" si="3"/>
        <v>26</v>
      </c>
      <c r="L14" s="65">
        <f>VLOOKUP($A14,'Return Data'!$B$7:$R$2843,9,0)</f>
        <v>0.53169999999999995</v>
      </c>
      <c r="M14" s="66">
        <f t="shared" si="4"/>
        <v>25</v>
      </c>
      <c r="N14" s="65">
        <f>VLOOKUP($A14,'Return Data'!$B$7:$R$2843,10,0)</f>
        <v>4.7954999999999997</v>
      </c>
      <c r="O14" s="66">
        <f t="shared" si="5"/>
        <v>10</v>
      </c>
      <c r="P14" s="65">
        <f>VLOOKUP($A14,'Return Data'!$B$7:$R$2843,11,0)</f>
        <v>7.7690999999999999</v>
      </c>
      <c r="Q14" s="66">
        <f t="shared" si="6"/>
        <v>1</v>
      </c>
      <c r="R14" s="65">
        <f>VLOOKUP($A14,'Return Data'!$B$7:$R$2843,12,0)</f>
        <v>11.7563</v>
      </c>
      <c r="S14" s="66">
        <f t="shared" si="7"/>
        <v>1</v>
      </c>
      <c r="T14" s="65">
        <f>VLOOKUP($A14,'Return Data'!$B$7:$R$2843,13,0)</f>
        <v>11.7737</v>
      </c>
      <c r="U14" s="66">
        <f t="shared" si="8"/>
        <v>2</v>
      </c>
      <c r="V14" s="65">
        <f>VLOOKUP($A14,'Return Data'!$B$7:$R$2843,17,0)</f>
        <v>3.7324000000000002</v>
      </c>
      <c r="W14" s="66">
        <f t="shared" si="9"/>
        <v>24</v>
      </c>
      <c r="X14" s="65">
        <f>VLOOKUP($A14,'Return Data'!$B$7:$R$2843,14,0)</f>
        <v>5.4058999999999999</v>
      </c>
      <c r="Y14" s="66">
        <f t="shared" si="10"/>
        <v>18</v>
      </c>
      <c r="Z14" s="65">
        <f>VLOOKUP($A14,'Return Data'!$B$7:$R$2843,16,0)</f>
        <v>8.1385000000000005</v>
      </c>
      <c r="AA14" s="67">
        <f t="shared" si="11"/>
        <v>8</v>
      </c>
    </row>
    <row r="15" spans="1:27" x14ac:dyDescent="0.3">
      <c r="A15" s="63" t="s">
        <v>1031</v>
      </c>
      <c r="B15" s="64">
        <f>VLOOKUP($A15,'Return Data'!$B$7:$R$2843,3,0)</f>
        <v>44393</v>
      </c>
      <c r="C15" s="65">
        <f>VLOOKUP($A15,'Return Data'!$B$7:$R$2843,4,0)</f>
        <v>48.358899999999998</v>
      </c>
      <c r="D15" s="65">
        <f>VLOOKUP($A15,'Return Data'!$B$7:$R$2843,5,0)</f>
        <v>26.965299999999999</v>
      </c>
      <c r="E15" s="66">
        <f t="shared" si="0"/>
        <v>1</v>
      </c>
      <c r="F15" s="65">
        <f>VLOOKUP($A15,'Return Data'!$B$7:$R$2843,6,0)</f>
        <v>12.1892</v>
      </c>
      <c r="G15" s="66">
        <f t="shared" si="1"/>
        <v>4</v>
      </c>
      <c r="H15" s="65">
        <f>VLOOKUP($A15,'Return Data'!$B$7:$R$2843,7,0)</f>
        <v>9.8521999999999998</v>
      </c>
      <c r="I15" s="66">
        <f t="shared" si="2"/>
        <v>2</v>
      </c>
      <c r="J15" s="65">
        <f>VLOOKUP($A15,'Return Data'!$B$7:$R$2843,8,0)</f>
        <v>7.1033999999999997</v>
      </c>
      <c r="K15" s="66">
        <f t="shared" si="3"/>
        <v>5</v>
      </c>
      <c r="L15" s="65">
        <f>VLOOKUP($A15,'Return Data'!$B$7:$R$2843,9,0)</f>
        <v>6.1216999999999997</v>
      </c>
      <c r="M15" s="66">
        <f t="shared" si="4"/>
        <v>1</v>
      </c>
      <c r="N15" s="65">
        <f>VLOOKUP($A15,'Return Data'!$B$7:$R$2843,10,0)</f>
        <v>5.6557000000000004</v>
      </c>
      <c r="O15" s="66">
        <f t="shared" si="5"/>
        <v>3</v>
      </c>
      <c r="P15" s="65">
        <f>VLOOKUP($A15,'Return Data'!$B$7:$R$2843,11,0)</f>
        <v>4.4714999999999998</v>
      </c>
      <c r="Q15" s="66">
        <f t="shared" si="6"/>
        <v>10</v>
      </c>
      <c r="R15" s="65">
        <f>VLOOKUP($A15,'Return Data'!$B$7:$R$2843,12,0)</f>
        <v>5.2435</v>
      </c>
      <c r="S15" s="66">
        <f t="shared" si="7"/>
        <v>4</v>
      </c>
      <c r="T15" s="65">
        <f>VLOOKUP($A15,'Return Data'!$B$7:$R$2843,13,0)</f>
        <v>5.7991999999999999</v>
      </c>
      <c r="U15" s="66">
        <f t="shared" si="8"/>
        <v>3</v>
      </c>
      <c r="V15" s="65">
        <f>VLOOKUP($A15,'Return Data'!$B$7:$R$2843,17,0)</f>
        <v>7.3684000000000003</v>
      </c>
      <c r="W15" s="66">
        <f t="shared" si="9"/>
        <v>5</v>
      </c>
      <c r="X15" s="65">
        <f>VLOOKUP($A15,'Return Data'!$B$7:$R$2843,14,0)</f>
        <v>7.7927999999999997</v>
      </c>
      <c r="Y15" s="66">
        <f t="shared" si="10"/>
        <v>3</v>
      </c>
      <c r="Z15" s="65">
        <f>VLOOKUP($A15,'Return Data'!$B$7:$R$2843,16,0)</f>
        <v>8.2062000000000008</v>
      </c>
      <c r="AA15" s="67">
        <f t="shared" si="11"/>
        <v>5</v>
      </c>
    </row>
    <row r="16" spans="1:27" x14ac:dyDescent="0.3">
      <c r="A16" s="63" t="s">
        <v>1033</v>
      </c>
      <c r="B16" s="64">
        <f>VLOOKUP($A16,'Return Data'!$B$7:$R$2843,3,0)</f>
        <v>44393</v>
      </c>
      <c r="C16" s="65">
        <f>VLOOKUP($A16,'Return Data'!$B$7:$R$2843,4,0)</f>
        <v>17.459599999999998</v>
      </c>
      <c r="D16" s="65">
        <f>VLOOKUP($A16,'Return Data'!$B$7:$R$2843,5,0)</f>
        <v>14.012</v>
      </c>
      <c r="E16" s="66">
        <f t="shared" si="0"/>
        <v>7</v>
      </c>
      <c r="F16" s="65">
        <f>VLOOKUP($A16,'Return Data'!$B$7:$R$2843,6,0)</f>
        <v>12.765700000000001</v>
      </c>
      <c r="G16" s="66">
        <f t="shared" si="1"/>
        <v>3</v>
      </c>
      <c r="H16" s="65">
        <f>VLOOKUP($A16,'Return Data'!$B$7:$R$2843,7,0)</f>
        <v>9.3345000000000002</v>
      </c>
      <c r="I16" s="66">
        <f t="shared" si="2"/>
        <v>3</v>
      </c>
      <c r="J16" s="65">
        <f>VLOOKUP($A16,'Return Data'!$B$7:$R$2843,8,0)</f>
        <v>8.0434999999999999</v>
      </c>
      <c r="K16" s="66">
        <f t="shared" si="3"/>
        <v>2</v>
      </c>
      <c r="L16" s="65">
        <f>VLOOKUP($A16,'Return Data'!$B$7:$R$2843,9,0)</f>
        <v>5.6778000000000004</v>
      </c>
      <c r="M16" s="66">
        <f t="shared" si="4"/>
        <v>3</v>
      </c>
      <c r="N16" s="65">
        <f>VLOOKUP($A16,'Return Data'!$B$7:$R$2843,10,0)</f>
        <v>4.9394999999999998</v>
      </c>
      <c r="O16" s="66">
        <f t="shared" si="5"/>
        <v>7</v>
      </c>
      <c r="P16" s="65">
        <f>VLOOKUP($A16,'Return Data'!$B$7:$R$2843,11,0)</f>
        <v>4.5208000000000004</v>
      </c>
      <c r="Q16" s="66">
        <f t="shared" si="6"/>
        <v>8</v>
      </c>
      <c r="R16" s="65">
        <f>VLOOKUP($A16,'Return Data'!$B$7:$R$2843,12,0)</f>
        <v>4.3120000000000003</v>
      </c>
      <c r="S16" s="66">
        <f t="shared" si="7"/>
        <v>14</v>
      </c>
      <c r="T16" s="65">
        <f>VLOOKUP($A16,'Return Data'!$B$7:$R$2843,13,0)</f>
        <v>4.6825999999999999</v>
      </c>
      <c r="U16" s="66">
        <f t="shared" si="8"/>
        <v>13</v>
      </c>
      <c r="V16" s="65">
        <f>VLOOKUP($A16,'Return Data'!$B$7:$R$2843,17,0)</f>
        <v>4.8986999999999998</v>
      </c>
      <c r="W16" s="66">
        <f t="shared" si="9"/>
        <v>22</v>
      </c>
      <c r="X16" s="65">
        <f>VLOOKUP($A16,'Return Data'!$B$7:$R$2843,14,0)</f>
        <v>2.6802000000000001</v>
      </c>
      <c r="Y16" s="66">
        <f t="shared" si="10"/>
        <v>22</v>
      </c>
      <c r="Z16" s="65">
        <f>VLOOKUP($A16,'Return Data'!$B$7:$R$2843,16,0)</f>
        <v>6.4526000000000003</v>
      </c>
      <c r="AA16" s="67">
        <f t="shared" si="11"/>
        <v>22</v>
      </c>
    </row>
    <row r="17" spans="1:27" x14ac:dyDescent="0.3">
      <c r="A17" s="63" t="s">
        <v>1035</v>
      </c>
      <c r="B17" s="64">
        <f>VLOOKUP($A17,'Return Data'!$B$7:$R$2843,3,0)</f>
        <v>44393</v>
      </c>
      <c r="C17" s="65">
        <f>VLOOKUP($A17,'Return Data'!$B$7:$R$2843,4,0)</f>
        <v>426.48079999999999</v>
      </c>
      <c r="D17" s="65">
        <f>VLOOKUP($A17,'Return Data'!$B$7:$R$2843,5,0)</f>
        <v>16.079799999999999</v>
      </c>
      <c r="E17" s="66">
        <f t="shared" si="0"/>
        <v>5</v>
      </c>
      <c r="F17" s="65">
        <f>VLOOKUP($A17,'Return Data'!$B$7:$R$2843,6,0)</f>
        <v>8.1930999999999994</v>
      </c>
      <c r="G17" s="66">
        <f t="shared" si="1"/>
        <v>20</v>
      </c>
      <c r="H17" s="65">
        <f>VLOOKUP($A17,'Return Data'!$B$7:$R$2843,7,0)</f>
        <v>6.7564000000000002</v>
      </c>
      <c r="I17" s="66">
        <f t="shared" si="2"/>
        <v>18</v>
      </c>
      <c r="J17" s="65">
        <f>VLOOKUP($A17,'Return Data'!$B$7:$R$2843,8,0)</f>
        <v>5.3857999999999997</v>
      </c>
      <c r="K17" s="66">
        <f t="shared" si="3"/>
        <v>23</v>
      </c>
      <c r="L17" s="65">
        <f>VLOOKUP($A17,'Return Data'!$B$7:$R$2843,9,0)</f>
        <v>5.8105000000000002</v>
      </c>
      <c r="M17" s="66">
        <f t="shared" si="4"/>
        <v>2</v>
      </c>
      <c r="N17" s="65">
        <f>VLOOKUP($A17,'Return Data'!$B$7:$R$2843,10,0)</f>
        <v>5.9318999999999997</v>
      </c>
      <c r="O17" s="66">
        <f t="shared" si="5"/>
        <v>1</v>
      </c>
      <c r="P17" s="65">
        <f>VLOOKUP($A17,'Return Data'!$B$7:$R$2843,11,0)</f>
        <v>3.8147000000000002</v>
      </c>
      <c r="Q17" s="66">
        <f t="shared" si="6"/>
        <v>23</v>
      </c>
      <c r="R17" s="65">
        <f>VLOOKUP($A17,'Return Data'!$B$7:$R$2843,12,0)</f>
        <v>4.8734999999999999</v>
      </c>
      <c r="S17" s="66">
        <f t="shared" si="7"/>
        <v>6</v>
      </c>
      <c r="T17" s="65">
        <f>VLOOKUP($A17,'Return Data'!$B$7:$R$2843,13,0)</f>
        <v>5.2137000000000002</v>
      </c>
      <c r="U17" s="66">
        <f t="shared" si="8"/>
        <v>7</v>
      </c>
      <c r="V17" s="65">
        <f>VLOOKUP($A17,'Return Data'!$B$7:$R$2843,17,0)</f>
        <v>7.2121000000000004</v>
      </c>
      <c r="W17" s="66">
        <f t="shared" si="9"/>
        <v>7</v>
      </c>
      <c r="X17" s="65">
        <f>VLOOKUP($A17,'Return Data'!$B$7:$R$2843,14,0)</f>
        <v>7.7415000000000003</v>
      </c>
      <c r="Y17" s="66">
        <f t="shared" si="10"/>
        <v>4</v>
      </c>
      <c r="Z17" s="65">
        <f>VLOOKUP($A17,'Return Data'!$B$7:$R$2843,16,0)</f>
        <v>8.3785000000000007</v>
      </c>
      <c r="AA17" s="67">
        <f t="shared" si="11"/>
        <v>3</v>
      </c>
    </row>
    <row r="18" spans="1:27" x14ac:dyDescent="0.3">
      <c r="A18" s="63" t="s">
        <v>1036</v>
      </c>
      <c r="B18" s="64">
        <f>VLOOKUP($A18,'Return Data'!$B$7:$R$2843,3,0)</f>
        <v>44393</v>
      </c>
      <c r="C18" s="65">
        <f>VLOOKUP($A18,'Return Data'!$B$7:$R$2843,4,0)</f>
        <v>31.0458</v>
      </c>
      <c r="D18" s="65">
        <f>VLOOKUP($A18,'Return Data'!$B$7:$R$2843,5,0)</f>
        <v>12.231199999999999</v>
      </c>
      <c r="E18" s="66">
        <f t="shared" si="0"/>
        <v>14</v>
      </c>
      <c r="F18" s="65">
        <f>VLOOKUP($A18,'Return Data'!$B$7:$R$2843,6,0)</f>
        <v>8.5884999999999998</v>
      </c>
      <c r="G18" s="66">
        <f t="shared" si="1"/>
        <v>17</v>
      </c>
      <c r="H18" s="65">
        <f>VLOOKUP($A18,'Return Data'!$B$7:$R$2843,7,0)</f>
        <v>6.7268999999999997</v>
      </c>
      <c r="I18" s="66">
        <f t="shared" si="2"/>
        <v>21</v>
      </c>
      <c r="J18" s="65">
        <f>VLOOKUP($A18,'Return Data'!$B$7:$R$2843,8,0)</f>
        <v>6.2629000000000001</v>
      </c>
      <c r="K18" s="66">
        <f t="shared" si="3"/>
        <v>17</v>
      </c>
      <c r="L18" s="65">
        <f>VLOOKUP($A18,'Return Data'!$B$7:$R$2843,9,0)</f>
        <v>4.4248000000000003</v>
      </c>
      <c r="M18" s="66">
        <f t="shared" si="4"/>
        <v>19</v>
      </c>
      <c r="N18" s="65">
        <f>VLOOKUP($A18,'Return Data'!$B$7:$R$2843,10,0)</f>
        <v>4.4981</v>
      </c>
      <c r="O18" s="66">
        <f t="shared" si="5"/>
        <v>18</v>
      </c>
      <c r="P18" s="65">
        <f>VLOOKUP($A18,'Return Data'!$B$7:$R$2843,11,0)</f>
        <v>4.2240000000000002</v>
      </c>
      <c r="Q18" s="66">
        <f t="shared" si="6"/>
        <v>17</v>
      </c>
      <c r="R18" s="65">
        <f>VLOOKUP($A18,'Return Data'!$B$7:$R$2843,12,0)</f>
        <v>4.0244999999999997</v>
      </c>
      <c r="S18" s="66">
        <f t="shared" si="7"/>
        <v>21</v>
      </c>
      <c r="T18" s="65">
        <f>VLOOKUP($A18,'Return Data'!$B$7:$R$2843,13,0)</f>
        <v>4.1437999999999997</v>
      </c>
      <c r="U18" s="66">
        <f t="shared" si="8"/>
        <v>21</v>
      </c>
      <c r="V18" s="65">
        <f>VLOOKUP($A18,'Return Data'!$B$7:$R$2843,17,0)</f>
        <v>6.3985000000000003</v>
      </c>
      <c r="W18" s="66">
        <f t="shared" si="9"/>
        <v>17</v>
      </c>
      <c r="X18" s="65">
        <f>VLOOKUP($A18,'Return Data'!$B$7:$R$2843,14,0)</f>
        <v>7.1726000000000001</v>
      </c>
      <c r="Y18" s="66">
        <f t="shared" si="10"/>
        <v>12</v>
      </c>
      <c r="Z18" s="65">
        <f>VLOOKUP($A18,'Return Data'!$B$7:$R$2843,16,0)</f>
        <v>8.0997000000000003</v>
      </c>
      <c r="AA18" s="67">
        <f t="shared" si="11"/>
        <v>10</v>
      </c>
    </row>
    <row r="19" spans="1:27" x14ac:dyDescent="0.3">
      <c r="A19" s="63" t="s">
        <v>1039</v>
      </c>
      <c r="B19" s="64">
        <f>VLOOKUP($A19,'Return Data'!$B$7:$R$2843,3,0)</f>
        <v>44393</v>
      </c>
      <c r="C19" s="65">
        <f>VLOOKUP($A19,'Return Data'!$B$7:$R$2843,4,0)</f>
        <v>3092.5999000000002</v>
      </c>
      <c r="D19" s="65">
        <f>VLOOKUP($A19,'Return Data'!$B$7:$R$2843,5,0)</f>
        <v>12.084899999999999</v>
      </c>
      <c r="E19" s="66">
        <f t="shared" si="0"/>
        <v>15</v>
      </c>
      <c r="F19" s="65">
        <f>VLOOKUP($A19,'Return Data'!$B$7:$R$2843,6,0)</f>
        <v>9.1273</v>
      </c>
      <c r="G19" s="66">
        <f t="shared" si="1"/>
        <v>14</v>
      </c>
      <c r="H19" s="65">
        <f>VLOOKUP($A19,'Return Data'!$B$7:$R$2843,7,0)</f>
        <v>7.0221</v>
      </c>
      <c r="I19" s="66">
        <f t="shared" si="2"/>
        <v>14</v>
      </c>
      <c r="J19" s="65">
        <f>VLOOKUP($A19,'Return Data'!$B$7:$R$2843,8,0)</f>
        <v>6.9142000000000001</v>
      </c>
      <c r="K19" s="66">
        <f t="shared" si="3"/>
        <v>9</v>
      </c>
      <c r="L19" s="65">
        <f>VLOOKUP($A19,'Return Data'!$B$7:$R$2843,9,0)</f>
        <v>5.0541</v>
      </c>
      <c r="M19" s="66">
        <f t="shared" si="4"/>
        <v>8</v>
      </c>
      <c r="N19" s="65">
        <f>VLOOKUP($A19,'Return Data'!$B$7:$R$2843,10,0)</f>
        <v>4.7251000000000003</v>
      </c>
      <c r="O19" s="66">
        <f t="shared" si="5"/>
        <v>13</v>
      </c>
      <c r="P19" s="65">
        <f>VLOOKUP($A19,'Return Data'!$B$7:$R$2843,11,0)</f>
        <v>4.4180000000000001</v>
      </c>
      <c r="Q19" s="66">
        <f t="shared" si="6"/>
        <v>12</v>
      </c>
      <c r="R19" s="65">
        <f>VLOOKUP($A19,'Return Data'!$B$7:$R$2843,12,0)</f>
        <v>4.1936</v>
      </c>
      <c r="S19" s="66">
        <f t="shared" si="7"/>
        <v>16</v>
      </c>
      <c r="T19" s="65">
        <f>VLOOKUP($A19,'Return Data'!$B$7:$R$2843,13,0)</f>
        <v>4.4356999999999998</v>
      </c>
      <c r="U19" s="66">
        <f t="shared" si="8"/>
        <v>17</v>
      </c>
      <c r="V19" s="65">
        <f>VLOOKUP($A19,'Return Data'!$B$7:$R$2843,17,0)</f>
        <v>6.7375999999999996</v>
      </c>
      <c r="W19" s="66">
        <f t="shared" si="9"/>
        <v>11</v>
      </c>
      <c r="X19" s="65">
        <f>VLOOKUP($A19,'Return Data'!$B$7:$R$2843,14,0)</f>
        <v>7.5115999999999996</v>
      </c>
      <c r="Y19" s="66">
        <f t="shared" si="10"/>
        <v>6</v>
      </c>
      <c r="Z19" s="65">
        <f>VLOOKUP($A19,'Return Data'!$B$7:$R$2843,16,0)</f>
        <v>8.1056000000000008</v>
      </c>
      <c r="AA19" s="67">
        <f t="shared" si="11"/>
        <v>9</v>
      </c>
    </row>
    <row r="20" spans="1:27" x14ac:dyDescent="0.3">
      <c r="A20" s="63" t="s">
        <v>1041</v>
      </c>
      <c r="B20" s="64">
        <f>VLOOKUP($A20,'Return Data'!$B$7:$R$2843,3,0)</f>
        <v>44393</v>
      </c>
      <c r="C20" s="65">
        <f>VLOOKUP($A20,'Return Data'!$B$7:$R$2843,4,0)</f>
        <v>29.811699999999998</v>
      </c>
      <c r="D20" s="65">
        <f>VLOOKUP($A20,'Return Data'!$B$7:$R$2843,5,0)</f>
        <v>13.7179</v>
      </c>
      <c r="E20" s="66">
        <f t="shared" si="0"/>
        <v>9</v>
      </c>
      <c r="F20" s="65">
        <f>VLOOKUP($A20,'Return Data'!$B$7:$R$2843,6,0)</f>
        <v>9.6392000000000007</v>
      </c>
      <c r="G20" s="66">
        <f t="shared" si="1"/>
        <v>10</v>
      </c>
      <c r="H20" s="65">
        <f>VLOOKUP($A20,'Return Data'!$B$7:$R$2843,7,0)</f>
        <v>7.3916000000000004</v>
      </c>
      <c r="I20" s="66">
        <f t="shared" si="2"/>
        <v>10</v>
      </c>
      <c r="J20" s="65">
        <f>VLOOKUP($A20,'Return Data'!$B$7:$R$2843,8,0)</f>
        <v>6.3118999999999996</v>
      </c>
      <c r="K20" s="66">
        <f t="shared" si="3"/>
        <v>14</v>
      </c>
      <c r="L20" s="65">
        <f>VLOOKUP($A20,'Return Data'!$B$7:$R$2843,9,0)</f>
        <v>4.5429000000000004</v>
      </c>
      <c r="M20" s="66">
        <f t="shared" si="4"/>
        <v>18</v>
      </c>
      <c r="N20" s="65">
        <f>VLOOKUP($A20,'Return Data'!$B$7:$R$2843,10,0)</f>
        <v>4.0347999999999997</v>
      </c>
      <c r="O20" s="66">
        <f t="shared" si="5"/>
        <v>23</v>
      </c>
      <c r="P20" s="65">
        <f>VLOOKUP($A20,'Return Data'!$B$7:$R$2843,11,0)</f>
        <v>3.6627000000000001</v>
      </c>
      <c r="Q20" s="66">
        <f t="shared" si="6"/>
        <v>25</v>
      </c>
      <c r="R20" s="65">
        <f>VLOOKUP($A20,'Return Data'!$B$7:$R$2843,12,0)</f>
        <v>3.5855000000000001</v>
      </c>
      <c r="S20" s="66">
        <f t="shared" si="7"/>
        <v>25</v>
      </c>
      <c r="T20" s="65">
        <f>VLOOKUP($A20,'Return Data'!$B$7:$R$2843,13,0)</f>
        <v>3.7195999999999998</v>
      </c>
      <c r="U20" s="66">
        <f t="shared" si="8"/>
        <v>25</v>
      </c>
      <c r="V20" s="65">
        <f>VLOOKUP($A20,'Return Data'!$B$7:$R$2843,17,0)</f>
        <v>10.7944</v>
      </c>
      <c r="W20" s="66">
        <f t="shared" si="9"/>
        <v>1</v>
      </c>
      <c r="X20" s="65">
        <f>VLOOKUP($A20,'Return Data'!$B$7:$R$2843,14,0)</f>
        <v>5.5796000000000001</v>
      </c>
      <c r="Y20" s="66">
        <f t="shared" si="10"/>
        <v>17</v>
      </c>
      <c r="Z20" s="65">
        <f>VLOOKUP($A20,'Return Data'!$B$7:$R$2843,16,0)</f>
        <v>7.3356000000000003</v>
      </c>
      <c r="AA20" s="67">
        <f t="shared" si="11"/>
        <v>18</v>
      </c>
    </row>
    <row r="21" spans="1:27" x14ac:dyDescent="0.3">
      <c r="A21" s="63" t="s">
        <v>1043</v>
      </c>
      <c r="B21" s="64">
        <f>VLOOKUP($A21,'Return Data'!$B$7:$R$2843,3,0)</f>
        <v>44393</v>
      </c>
      <c r="C21" s="65">
        <f>VLOOKUP($A21,'Return Data'!$B$7:$R$2843,4,0)</f>
        <v>2816.567</v>
      </c>
      <c r="D21" s="65">
        <f>VLOOKUP($A21,'Return Data'!$B$7:$R$2843,5,0)</f>
        <v>17.204699999999999</v>
      </c>
      <c r="E21" s="66">
        <f t="shared" si="0"/>
        <v>4</v>
      </c>
      <c r="F21" s="65">
        <f>VLOOKUP($A21,'Return Data'!$B$7:$R$2843,6,0)</f>
        <v>9.8355999999999995</v>
      </c>
      <c r="G21" s="66">
        <f t="shared" si="1"/>
        <v>8</v>
      </c>
      <c r="H21" s="65">
        <f>VLOOKUP($A21,'Return Data'!$B$7:$R$2843,7,0)</f>
        <v>6.9798</v>
      </c>
      <c r="I21" s="66">
        <f t="shared" si="2"/>
        <v>15</v>
      </c>
      <c r="J21" s="65">
        <f>VLOOKUP($A21,'Return Data'!$B$7:$R$2843,8,0)</f>
        <v>6.6360000000000001</v>
      </c>
      <c r="K21" s="66">
        <f t="shared" si="3"/>
        <v>12</v>
      </c>
      <c r="L21" s="65">
        <f>VLOOKUP($A21,'Return Data'!$B$7:$R$2843,9,0)</f>
        <v>4.8445</v>
      </c>
      <c r="M21" s="66">
        <f t="shared" si="4"/>
        <v>12</v>
      </c>
      <c r="N21" s="65">
        <f>VLOOKUP($A21,'Return Data'!$B$7:$R$2843,10,0)</f>
        <v>5.2594000000000003</v>
      </c>
      <c r="O21" s="66">
        <f t="shared" si="5"/>
        <v>5</v>
      </c>
      <c r="P21" s="65">
        <f>VLOOKUP($A21,'Return Data'!$B$7:$R$2843,11,0)</f>
        <v>4.4668999999999999</v>
      </c>
      <c r="Q21" s="66">
        <f t="shared" si="6"/>
        <v>11</v>
      </c>
      <c r="R21" s="65">
        <f>VLOOKUP($A21,'Return Data'!$B$7:$R$2843,12,0)</f>
        <v>4.6836000000000002</v>
      </c>
      <c r="S21" s="66">
        <f t="shared" si="7"/>
        <v>10</v>
      </c>
      <c r="T21" s="65">
        <f>VLOOKUP($A21,'Return Data'!$B$7:$R$2843,13,0)</f>
        <v>5.2601000000000004</v>
      </c>
      <c r="U21" s="66">
        <f t="shared" si="8"/>
        <v>6</v>
      </c>
      <c r="V21" s="65">
        <f>VLOOKUP($A21,'Return Data'!$B$7:$R$2843,17,0)</f>
        <v>7.6534000000000004</v>
      </c>
      <c r="W21" s="66">
        <f t="shared" si="9"/>
        <v>2</v>
      </c>
      <c r="X21" s="65">
        <f>VLOOKUP($A21,'Return Data'!$B$7:$R$2843,14,0)</f>
        <v>8.0055999999999994</v>
      </c>
      <c r="Y21" s="66">
        <f t="shared" si="10"/>
        <v>2</v>
      </c>
      <c r="Z21" s="65">
        <f>VLOOKUP($A21,'Return Data'!$B$7:$R$2843,16,0)</f>
        <v>8.5715000000000003</v>
      </c>
      <c r="AA21" s="67">
        <f t="shared" si="11"/>
        <v>2</v>
      </c>
    </row>
    <row r="22" spans="1:27" x14ac:dyDescent="0.3">
      <c r="A22" s="63" t="s">
        <v>1044</v>
      </c>
      <c r="B22" s="64">
        <f>VLOOKUP($A22,'Return Data'!$B$7:$R$2843,3,0)</f>
        <v>44393</v>
      </c>
      <c r="C22" s="65">
        <f>VLOOKUP($A22,'Return Data'!$B$7:$R$2843,4,0)</f>
        <v>23.1967</v>
      </c>
      <c r="D22" s="65">
        <f>VLOOKUP($A22,'Return Data'!$B$7:$R$2843,5,0)</f>
        <v>11.4902</v>
      </c>
      <c r="E22" s="66">
        <f t="shared" si="0"/>
        <v>17</v>
      </c>
      <c r="F22" s="65">
        <f>VLOOKUP($A22,'Return Data'!$B$7:$R$2843,6,0)</f>
        <v>9.8161000000000005</v>
      </c>
      <c r="G22" s="66">
        <f t="shared" si="1"/>
        <v>9</v>
      </c>
      <c r="H22" s="65">
        <f>VLOOKUP($A22,'Return Data'!$B$7:$R$2843,7,0)</f>
        <v>7.5637999999999996</v>
      </c>
      <c r="I22" s="66">
        <f t="shared" si="2"/>
        <v>8</v>
      </c>
      <c r="J22" s="65">
        <f>VLOOKUP($A22,'Return Data'!$B$7:$R$2843,8,0)</f>
        <v>6.9417999999999997</v>
      </c>
      <c r="K22" s="66">
        <f t="shared" si="3"/>
        <v>8</v>
      </c>
      <c r="L22" s="65">
        <f>VLOOKUP($A22,'Return Data'!$B$7:$R$2843,9,0)</f>
        <v>4.8710000000000004</v>
      </c>
      <c r="M22" s="66">
        <f t="shared" si="4"/>
        <v>11</v>
      </c>
      <c r="N22" s="65">
        <f>VLOOKUP($A22,'Return Data'!$B$7:$R$2843,10,0)</f>
        <v>4.7996999999999996</v>
      </c>
      <c r="O22" s="66">
        <f t="shared" si="5"/>
        <v>8</v>
      </c>
      <c r="P22" s="65">
        <f>VLOOKUP($A22,'Return Data'!$B$7:$R$2843,11,0)</f>
        <v>4.5869999999999997</v>
      </c>
      <c r="Q22" s="66">
        <f t="shared" si="6"/>
        <v>6</v>
      </c>
      <c r="R22" s="65">
        <f>VLOOKUP($A22,'Return Data'!$B$7:$R$2843,12,0)</f>
        <v>4.5411000000000001</v>
      </c>
      <c r="S22" s="66">
        <f t="shared" si="7"/>
        <v>11</v>
      </c>
      <c r="T22" s="65">
        <f>VLOOKUP($A22,'Return Data'!$B$7:$R$2843,13,0)</f>
        <v>4.8949999999999996</v>
      </c>
      <c r="U22" s="66">
        <f t="shared" si="8"/>
        <v>10</v>
      </c>
      <c r="V22" s="65">
        <f>VLOOKUP($A22,'Return Data'!$B$7:$R$2843,17,0)</f>
        <v>6.4897</v>
      </c>
      <c r="W22" s="66">
        <f t="shared" si="9"/>
        <v>16</v>
      </c>
      <c r="X22" s="65">
        <f>VLOOKUP($A22,'Return Data'!$B$7:$R$2843,14,0)</f>
        <v>6.3608000000000002</v>
      </c>
      <c r="Y22" s="66">
        <f t="shared" si="10"/>
        <v>15</v>
      </c>
      <c r="Z22" s="65">
        <f>VLOOKUP($A22,'Return Data'!$B$7:$R$2843,16,0)</f>
        <v>8.0554000000000006</v>
      </c>
      <c r="AA22" s="67">
        <f t="shared" si="11"/>
        <v>11</v>
      </c>
    </row>
    <row r="23" spans="1:27" x14ac:dyDescent="0.3">
      <c r="A23" s="63" t="s">
        <v>1047</v>
      </c>
      <c r="B23" s="64">
        <f>VLOOKUP($A23,'Return Data'!$B$7:$R$2843,3,0)</f>
        <v>44393</v>
      </c>
      <c r="C23" s="65">
        <f>VLOOKUP($A23,'Return Data'!$B$7:$R$2843,4,0)</f>
        <v>33.542400000000001</v>
      </c>
      <c r="D23" s="65">
        <f>VLOOKUP($A23,'Return Data'!$B$7:$R$2843,5,0)</f>
        <v>11.6472</v>
      </c>
      <c r="E23" s="66">
        <f t="shared" si="0"/>
        <v>16</v>
      </c>
      <c r="F23" s="65">
        <f>VLOOKUP($A23,'Return Data'!$B$7:$R$2843,6,0)</f>
        <v>8.2758000000000003</v>
      </c>
      <c r="G23" s="66">
        <f t="shared" si="1"/>
        <v>19</v>
      </c>
      <c r="H23" s="65">
        <f>VLOOKUP($A23,'Return Data'!$B$7:$R$2843,7,0)</f>
        <v>6.8489000000000004</v>
      </c>
      <c r="I23" s="66">
        <f t="shared" si="2"/>
        <v>17</v>
      </c>
      <c r="J23" s="65">
        <f>VLOOKUP($A23,'Return Data'!$B$7:$R$2843,8,0)</f>
        <v>6.4126000000000003</v>
      </c>
      <c r="K23" s="66">
        <f t="shared" si="3"/>
        <v>13</v>
      </c>
      <c r="L23" s="65">
        <f>VLOOKUP($A23,'Return Data'!$B$7:$R$2843,9,0)</f>
        <v>4.6351000000000004</v>
      </c>
      <c r="M23" s="66">
        <f t="shared" si="4"/>
        <v>15</v>
      </c>
      <c r="N23" s="65">
        <f>VLOOKUP($A23,'Return Data'!$B$7:$R$2843,10,0)</f>
        <v>4.4554999999999998</v>
      </c>
      <c r="O23" s="66">
        <f t="shared" si="5"/>
        <v>19</v>
      </c>
      <c r="P23" s="65">
        <f>VLOOKUP($A23,'Return Data'!$B$7:$R$2843,11,0)</f>
        <v>3.8805000000000001</v>
      </c>
      <c r="Q23" s="66">
        <f t="shared" si="6"/>
        <v>22</v>
      </c>
      <c r="R23" s="65">
        <f>VLOOKUP($A23,'Return Data'!$B$7:$R$2843,12,0)</f>
        <v>4.7778</v>
      </c>
      <c r="S23" s="66">
        <f t="shared" si="7"/>
        <v>8</v>
      </c>
      <c r="T23" s="65">
        <f>VLOOKUP($A23,'Return Data'!$B$7:$R$2843,13,0)</f>
        <v>4.7945000000000002</v>
      </c>
      <c r="U23" s="66">
        <f t="shared" si="8"/>
        <v>11</v>
      </c>
      <c r="V23" s="65">
        <f>VLOOKUP($A23,'Return Data'!$B$7:$R$2843,17,0)</f>
        <v>6.8711000000000002</v>
      </c>
      <c r="W23" s="66">
        <f t="shared" si="9"/>
        <v>9</v>
      </c>
      <c r="X23" s="65">
        <f>VLOOKUP($A23,'Return Data'!$B$7:$R$2843,14,0)</f>
        <v>5.9878</v>
      </c>
      <c r="Y23" s="66">
        <f t="shared" si="10"/>
        <v>16</v>
      </c>
      <c r="Z23" s="65">
        <f>VLOOKUP($A23,'Return Data'!$B$7:$R$2843,16,0)</f>
        <v>7.6390000000000002</v>
      </c>
      <c r="AA23" s="67">
        <f t="shared" si="11"/>
        <v>15</v>
      </c>
    </row>
    <row r="24" spans="1:27" x14ac:dyDescent="0.3">
      <c r="A24" s="63" t="s">
        <v>1048</v>
      </c>
      <c r="B24" s="64">
        <f>VLOOKUP($A24,'Return Data'!$B$7:$R$2843,3,0)</f>
        <v>44393</v>
      </c>
      <c r="C24" s="65">
        <f>VLOOKUP($A24,'Return Data'!$B$7:$R$2843,4,0)</f>
        <v>1361.9957999999999</v>
      </c>
      <c r="D24" s="65">
        <f>VLOOKUP($A24,'Return Data'!$B$7:$R$2843,5,0)</f>
        <v>11.4253</v>
      </c>
      <c r="E24" s="66">
        <f t="shared" si="0"/>
        <v>18</v>
      </c>
      <c r="F24" s="65">
        <f>VLOOKUP($A24,'Return Data'!$B$7:$R$2843,6,0)</f>
        <v>8.4734999999999996</v>
      </c>
      <c r="G24" s="66">
        <f t="shared" si="1"/>
        <v>18</v>
      </c>
      <c r="H24" s="65">
        <f>VLOOKUP($A24,'Return Data'!$B$7:$R$2843,7,0)</f>
        <v>6.7363999999999997</v>
      </c>
      <c r="I24" s="66">
        <f t="shared" si="2"/>
        <v>20</v>
      </c>
      <c r="J24" s="65">
        <f>VLOOKUP($A24,'Return Data'!$B$7:$R$2843,8,0)</f>
        <v>6.2663000000000002</v>
      </c>
      <c r="K24" s="66">
        <f t="shared" si="3"/>
        <v>16</v>
      </c>
      <c r="L24" s="65">
        <f>VLOOKUP($A24,'Return Data'!$B$7:$R$2843,9,0)</f>
        <v>4.3353000000000002</v>
      </c>
      <c r="M24" s="66">
        <f t="shared" si="4"/>
        <v>20</v>
      </c>
      <c r="N24" s="65">
        <f>VLOOKUP($A24,'Return Data'!$B$7:$R$2843,10,0)</f>
        <v>4.7465999999999999</v>
      </c>
      <c r="O24" s="66">
        <f t="shared" si="5"/>
        <v>11</v>
      </c>
      <c r="P24" s="65">
        <f>VLOOKUP($A24,'Return Data'!$B$7:$R$2843,11,0)</f>
        <v>4.3902000000000001</v>
      </c>
      <c r="Q24" s="66">
        <f t="shared" si="6"/>
        <v>13</v>
      </c>
      <c r="R24" s="65">
        <f>VLOOKUP($A24,'Return Data'!$B$7:$R$2843,12,0)</f>
        <v>4.3170000000000002</v>
      </c>
      <c r="S24" s="66">
        <f t="shared" si="7"/>
        <v>13</v>
      </c>
      <c r="T24" s="65">
        <f>VLOOKUP($A24,'Return Data'!$B$7:$R$2843,13,0)</f>
        <v>4.6028000000000002</v>
      </c>
      <c r="U24" s="66">
        <f t="shared" si="8"/>
        <v>15</v>
      </c>
      <c r="V24" s="65">
        <f>VLOOKUP($A24,'Return Data'!$B$7:$R$2843,17,0)</f>
        <v>6.5151000000000003</v>
      </c>
      <c r="W24" s="66">
        <f t="shared" si="9"/>
        <v>15</v>
      </c>
      <c r="X24" s="65">
        <f>VLOOKUP($A24,'Return Data'!$B$7:$R$2843,14,0)</f>
        <v>7.2882999999999996</v>
      </c>
      <c r="Y24" s="66">
        <f t="shared" si="10"/>
        <v>10</v>
      </c>
      <c r="Z24" s="65">
        <f>VLOOKUP($A24,'Return Data'!$B$7:$R$2843,16,0)</f>
        <v>7.2460000000000004</v>
      </c>
      <c r="AA24" s="67">
        <f t="shared" si="11"/>
        <v>19</v>
      </c>
    </row>
    <row r="25" spans="1:27" x14ac:dyDescent="0.3">
      <c r="A25" s="63" t="s">
        <v>1050</v>
      </c>
      <c r="B25" s="64">
        <f>VLOOKUP($A25,'Return Data'!$B$7:$R$2843,3,0)</f>
        <v>44393</v>
      </c>
      <c r="C25" s="65">
        <f>VLOOKUP($A25,'Return Data'!$B$7:$R$2843,4,0)</f>
        <v>1915.1895</v>
      </c>
      <c r="D25" s="65">
        <f>VLOOKUP($A25,'Return Data'!$B$7:$R$2843,5,0)</f>
        <v>13.383699999999999</v>
      </c>
      <c r="E25" s="66">
        <f t="shared" si="0"/>
        <v>11</v>
      </c>
      <c r="F25" s="65">
        <f>VLOOKUP($A25,'Return Data'!$B$7:$R$2843,6,0)</f>
        <v>10.5184</v>
      </c>
      <c r="G25" s="66">
        <f t="shared" si="1"/>
        <v>7</v>
      </c>
      <c r="H25" s="65">
        <f>VLOOKUP($A25,'Return Data'!$B$7:$R$2843,7,0)</f>
        <v>7.7510000000000003</v>
      </c>
      <c r="I25" s="66">
        <f t="shared" si="2"/>
        <v>6</v>
      </c>
      <c r="J25" s="65">
        <f>VLOOKUP($A25,'Return Data'!$B$7:$R$2843,8,0)</f>
        <v>7.0765000000000002</v>
      </c>
      <c r="K25" s="66">
        <f t="shared" si="3"/>
        <v>6</v>
      </c>
      <c r="L25" s="65">
        <f>VLOOKUP($A25,'Return Data'!$B$7:$R$2843,9,0)</f>
        <v>4.6910999999999996</v>
      </c>
      <c r="M25" s="66">
        <f t="shared" si="4"/>
        <v>14</v>
      </c>
      <c r="N25" s="65">
        <f>VLOOKUP($A25,'Return Data'!$B$7:$R$2843,10,0)</f>
        <v>4.5323000000000002</v>
      </c>
      <c r="O25" s="66">
        <f t="shared" si="5"/>
        <v>17</v>
      </c>
      <c r="P25" s="65">
        <f>VLOOKUP($A25,'Return Data'!$B$7:$R$2843,11,0)</f>
        <v>4.1349</v>
      </c>
      <c r="Q25" s="66">
        <f t="shared" si="6"/>
        <v>19</v>
      </c>
      <c r="R25" s="65">
        <f>VLOOKUP($A25,'Return Data'!$B$7:$R$2843,12,0)</f>
        <v>4.1478000000000002</v>
      </c>
      <c r="S25" s="66">
        <f t="shared" si="7"/>
        <v>17</v>
      </c>
      <c r="T25" s="65">
        <f>VLOOKUP($A25,'Return Data'!$B$7:$R$2843,13,0)</f>
        <v>4.4831000000000003</v>
      </c>
      <c r="U25" s="66">
        <f t="shared" si="8"/>
        <v>16</v>
      </c>
      <c r="V25" s="65">
        <f>VLOOKUP($A25,'Return Data'!$B$7:$R$2843,17,0)</f>
        <v>6.1032000000000002</v>
      </c>
      <c r="W25" s="66">
        <f t="shared" si="9"/>
        <v>18</v>
      </c>
      <c r="X25" s="65">
        <f>VLOOKUP($A25,'Return Data'!$B$7:$R$2843,14,0)</f>
        <v>6.4710999999999999</v>
      </c>
      <c r="Y25" s="66">
        <f t="shared" si="10"/>
        <v>14</v>
      </c>
      <c r="Z25" s="65">
        <f>VLOOKUP($A25,'Return Data'!$B$7:$R$2843,16,0)</f>
        <v>7.3522999999999996</v>
      </c>
      <c r="AA25" s="67">
        <f t="shared" si="11"/>
        <v>17</v>
      </c>
    </row>
    <row r="26" spans="1:27" x14ac:dyDescent="0.3">
      <c r="A26" s="63" t="s">
        <v>1053</v>
      </c>
      <c r="B26" s="64">
        <f>VLOOKUP($A26,'Return Data'!$B$7:$R$2843,3,0)</f>
        <v>44393</v>
      </c>
      <c r="C26" s="65">
        <f>VLOOKUP($A26,'Return Data'!$B$7:$R$2843,4,0)</f>
        <v>3071.5731000000001</v>
      </c>
      <c r="D26" s="65">
        <f>VLOOKUP($A26,'Return Data'!$B$7:$R$2843,5,0)</f>
        <v>18.7898</v>
      </c>
      <c r="E26" s="66">
        <f t="shared" si="0"/>
        <v>3</v>
      </c>
      <c r="F26" s="65">
        <f>VLOOKUP($A26,'Return Data'!$B$7:$R$2843,6,0)</f>
        <v>13.392799999999999</v>
      </c>
      <c r="G26" s="66">
        <f t="shared" si="1"/>
        <v>2</v>
      </c>
      <c r="H26" s="65">
        <f>VLOOKUP($A26,'Return Data'!$B$7:$R$2843,7,0)</f>
        <v>9.1364999999999998</v>
      </c>
      <c r="I26" s="66">
        <f t="shared" si="2"/>
        <v>4</v>
      </c>
      <c r="J26" s="65">
        <f>VLOOKUP($A26,'Return Data'!$B$7:$R$2843,8,0)</f>
        <v>8.2761999999999993</v>
      </c>
      <c r="K26" s="66">
        <f t="shared" si="3"/>
        <v>1</v>
      </c>
      <c r="L26" s="65">
        <f>VLOOKUP($A26,'Return Data'!$B$7:$R$2843,9,0)</f>
        <v>5.3449</v>
      </c>
      <c r="M26" s="66">
        <f t="shared" si="4"/>
        <v>5</v>
      </c>
      <c r="N26" s="65">
        <f>VLOOKUP($A26,'Return Data'!$B$7:$R$2843,10,0)</f>
        <v>5.7915999999999999</v>
      </c>
      <c r="O26" s="66">
        <f t="shared" si="5"/>
        <v>2</v>
      </c>
      <c r="P26" s="65">
        <f>VLOOKUP($A26,'Return Data'!$B$7:$R$2843,11,0)</f>
        <v>5.4877000000000002</v>
      </c>
      <c r="Q26" s="66">
        <f t="shared" si="6"/>
        <v>2</v>
      </c>
      <c r="R26" s="65">
        <f>VLOOKUP($A26,'Return Data'!$B$7:$R$2843,12,0)</f>
        <v>5.5033000000000003</v>
      </c>
      <c r="S26" s="66">
        <f t="shared" si="7"/>
        <v>3</v>
      </c>
      <c r="T26" s="65">
        <f>VLOOKUP($A26,'Return Data'!$B$7:$R$2843,13,0)</f>
        <v>5.7709000000000001</v>
      </c>
      <c r="U26" s="66">
        <f t="shared" si="8"/>
        <v>4</v>
      </c>
      <c r="V26" s="65">
        <f>VLOOKUP($A26,'Return Data'!$B$7:$R$2843,17,0)</f>
        <v>7.5079000000000002</v>
      </c>
      <c r="W26" s="66">
        <f t="shared" si="9"/>
        <v>3</v>
      </c>
      <c r="X26" s="65">
        <f>VLOOKUP($A26,'Return Data'!$B$7:$R$2843,14,0)</f>
        <v>7.3189000000000002</v>
      </c>
      <c r="Y26" s="66">
        <f t="shared" si="10"/>
        <v>8</v>
      </c>
      <c r="Z26" s="65">
        <f>VLOOKUP($A26,'Return Data'!$B$7:$R$2843,16,0)</f>
        <v>8.1699000000000002</v>
      </c>
      <c r="AA26" s="67">
        <f t="shared" si="11"/>
        <v>7</v>
      </c>
    </row>
    <row r="27" spans="1:27" x14ac:dyDescent="0.3">
      <c r="A27" s="63" t="s">
        <v>1055</v>
      </c>
      <c r="B27" s="64">
        <f>VLOOKUP($A27,'Return Data'!$B$7:$R$2843,3,0)</f>
        <v>44393</v>
      </c>
      <c r="C27" s="65">
        <f>VLOOKUP($A27,'Return Data'!$B$7:$R$2843,4,0)</f>
        <v>24.866499999999998</v>
      </c>
      <c r="D27" s="65">
        <f>VLOOKUP($A27,'Return Data'!$B$7:$R$2843,5,0)</f>
        <v>8.6623000000000001</v>
      </c>
      <c r="E27" s="66">
        <f t="shared" si="0"/>
        <v>24</v>
      </c>
      <c r="F27" s="65">
        <f>VLOOKUP($A27,'Return Data'!$B$7:$R$2843,6,0)</f>
        <v>7.9314999999999998</v>
      </c>
      <c r="G27" s="66">
        <f t="shared" si="1"/>
        <v>21</v>
      </c>
      <c r="H27" s="65">
        <f>VLOOKUP($A27,'Return Data'!$B$7:$R$2843,7,0)</f>
        <v>6.5926</v>
      </c>
      <c r="I27" s="66">
        <f t="shared" si="2"/>
        <v>22</v>
      </c>
      <c r="J27" s="65">
        <f>VLOOKUP($A27,'Return Data'!$B$7:$R$2843,8,0)</f>
        <v>5.4108000000000001</v>
      </c>
      <c r="K27" s="66">
        <f t="shared" si="3"/>
        <v>22</v>
      </c>
      <c r="L27" s="65">
        <f>VLOOKUP($A27,'Return Data'!$B$7:$R$2843,9,0)</f>
        <v>4.1632999999999996</v>
      </c>
      <c r="M27" s="66">
        <f t="shared" si="4"/>
        <v>23</v>
      </c>
      <c r="N27" s="65">
        <f>VLOOKUP($A27,'Return Data'!$B$7:$R$2843,10,0)</f>
        <v>4.7214</v>
      </c>
      <c r="O27" s="66">
        <f t="shared" si="5"/>
        <v>14</v>
      </c>
      <c r="P27" s="65">
        <f>VLOOKUP($A27,'Return Data'!$B$7:$R$2843,11,0)</f>
        <v>4.5309999999999997</v>
      </c>
      <c r="Q27" s="66">
        <f t="shared" si="6"/>
        <v>7</v>
      </c>
      <c r="R27" s="65">
        <f>VLOOKUP($A27,'Return Data'!$B$7:$R$2843,12,0)</f>
        <v>4.6928000000000001</v>
      </c>
      <c r="S27" s="66">
        <f t="shared" si="7"/>
        <v>9</v>
      </c>
      <c r="T27" s="65">
        <f>VLOOKUP($A27,'Return Data'!$B$7:$R$2843,13,0)</f>
        <v>5.1574999999999998</v>
      </c>
      <c r="U27" s="66">
        <f t="shared" si="8"/>
        <v>8</v>
      </c>
      <c r="V27" s="65">
        <f>VLOOKUP($A27,'Return Data'!$B$7:$R$2843,17,0)</f>
        <v>4.8993000000000002</v>
      </c>
      <c r="W27" s="66">
        <f t="shared" si="9"/>
        <v>21</v>
      </c>
      <c r="X27" s="65">
        <f>VLOOKUP($A27,'Return Data'!$B$7:$R$2843,14,0)</f>
        <v>-5.04E-2</v>
      </c>
      <c r="Y27" s="66">
        <f t="shared" si="10"/>
        <v>23</v>
      </c>
      <c r="Z27" s="65">
        <f>VLOOKUP($A27,'Return Data'!$B$7:$R$2843,16,0)</f>
        <v>5.8391999999999999</v>
      </c>
      <c r="AA27" s="67">
        <f t="shared" si="11"/>
        <v>23</v>
      </c>
    </row>
    <row r="28" spans="1:27" x14ac:dyDescent="0.3">
      <c r="A28" s="63" t="s">
        <v>1057</v>
      </c>
      <c r="B28" s="64">
        <f>VLOOKUP($A28,'Return Data'!$B$7:$R$2843,3,0)</f>
        <v>44393</v>
      </c>
      <c r="C28" s="65">
        <f>VLOOKUP($A28,'Return Data'!$B$7:$R$2843,4,0)</f>
        <v>2882.5700999999999</v>
      </c>
      <c r="D28" s="65">
        <f>VLOOKUP($A28,'Return Data'!$B$7:$R$2843,5,0)</f>
        <v>8.7441999999999993</v>
      </c>
      <c r="E28" s="66">
        <f t="shared" si="0"/>
        <v>23</v>
      </c>
      <c r="F28" s="65">
        <f>VLOOKUP($A28,'Return Data'!$B$7:$R$2843,6,0)</f>
        <v>7.6063999999999998</v>
      </c>
      <c r="G28" s="66">
        <f t="shared" si="1"/>
        <v>23</v>
      </c>
      <c r="H28" s="65">
        <f>VLOOKUP($A28,'Return Data'!$B$7:$R$2843,7,0)</f>
        <v>6.7549000000000001</v>
      </c>
      <c r="I28" s="66">
        <f t="shared" si="2"/>
        <v>19</v>
      </c>
      <c r="J28" s="65">
        <f>VLOOKUP($A28,'Return Data'!$B$7:$R$2843,8,0)</f>
        <v>6.3003999999999998</v>
      </c>
      <c r="K28" s="66">
        <f t="shared" si="3"/>
        <v>15</v>
      </c>
      <c r="L28" s="65">
        <f>VLOOKUP($A28,'Return Data'!$B$7:$R$2843,9,0)</f>
        <v>4.5469999999999997</v>
      </c>
      <c r="M28" s="66">
        <f t="shared" si="4"/>
        <v>17</v>
      </c>
      <c r="N28" s="65">
        <f>VLOOKUP($A28,'Return Data'!$B$7:$R$2843,10,0)</f>
        <v>4.4021999999999997</v>
      </c>
      <c r="O28" s="66">
        <f t="shared" si="5"/>
        <v>21</v>
      </c>
      <c r="P28" s="65">
        <f>VLOOKUP($A28,'Return Data'!$B$7:$R$2843,11,0)</f>
        <v>4.157</v>
      </c>
      <c r="Q28" s="66">
        <f t="shared" si="6"/>
        <v>18</v>
      </c>
      <c r="R28" s="65">
        <f>VLOOKUP($A28,'Return Data'!$B$7:$R$2843,12,0)</f>
        <v>3.9853000000000001</v>
      </c>
      <c r="S28" s="66">
        <f t="shared" si="7"/>
        <v>22</v>
      </c>
      <c r="T28" s="65">
        <f>VLOOKUP($A28,'Return Data'!$B$7:$R$2843,13,0)</f>
        <v>3.9826999999999999</v>
      </c>
      <c r="U28" s="66">
        <f t="shared" si="8"/>
        <v>23</v>
      </c>
      <c r="V28" s="65">
        <f>VLOOKUP($A28,'Return Data'!$B$7:$R$2843,17,0)</f>
        <v>5.2443</v>
      </c>
      <c r="W28" s="66">
        <f t="shared" si="9"/>
        <v>20</v>
      </c>
      <c r="X28" s="65">
        <f>VLOOKUP($A28,'Return Data'!$B$7:$R$2843,14,0)</f>
        <v>-0.4032</v>
      </c>
      <c r="Y28" s="66">
        <f t="shared" si="10"/>
        <v>24</v>
      </c>
      <c r="Z28" s="65">
        <f>VLOOKUP($A28,'Return Data'!$B$7:$R$2843,16,0)</f>
        <v>5.4992000000000001</v>
      </c>
      <c r="AA28" s="67">
        <f t="shared" si="11"/>
        <v>24</v>
      </c>
    </row>
    <row r="29" spans="1:27" x14ac:dyDescent="0.3">
      <c r="A29" s="63" t="s">
        <v>1059</v>
      </c>
      <c r="B29" s="64">
        <f>VLOOKUP($A29,'Return Data'!$B$7:$R$2843,3,0)</f>
        <v>44393</v>
      </c>
      <c r="C29" s="65">
        <f>VLOOKUP($A29,'Return Data'!$B$7:$R$2843,4,0)</f>
        <v>2831.5581000000002</v>
      </c>
      <c r="D29" s="65">
        <f>VLOOKUP($A29,'Return Data'!$B$7:$R$2843,5,0)</f>
        <v>10.369400000000001</v>
      </c>
      <c r="E29" s="66">
        <f t="shared" si="0"/>
        <v>21</v>
      </c>
      <c r="F29" s="65">
        <f>VLOOKUP($A29,'Return Data'!$B$7:$R$2843,6,0)</f>
        <v>7.6901000000000002</v>
      </c>
      <c r="G29" s="66">
        <f t="shared" si="1"/>
        <v>22</v>
      </c>
      <c r="H29" s="65">
        <f>VLOOKUP($A29,'Return Data'!$B$7:$R$2843,7,0)</f>
        <v>6.97</v>
      </c>
      <c r="I29" s="66">
        <f t="shared" si="2"/>
        <v>16</v>
      </c>
      <c r="J29" s="65">
        <f>VLOOKUP($A29,'Return Data'!$B$7:$R$2843,8,0)</f>
        <v>6.0064000000000002</v>
      </c>
      <c r="K29" s="66">
        <f t="shared" si="3"/>
        <v>19</v>
      </c>
      <c r="L29" s="65">
        <f>VLOOKUP($A29,'Return Data'!$B$7:$R$2843,9,0)</f>
        <v>4.6262999999999996</v>
      </c>
      <c r="M29" s="66">
        <f t="shared" si="4"/>
        <v>16</v>
      </c>
      <c r="N29" s="65">
        <f>VLOOKUP($A29,'Return Data'!$B$7:$R$2843,10,0)</f>
        <v>4.4086999999999996</v>
      </c>
      <c r="O29" s="66">
        <f t="shared" si="5"/>
        <v>20</v>
      </c>
      <c r="P29" s="65">
        <f>VLOOKUP($A29,'Return Data'!$B$7:$R$2843,11,0)</f>
        <v>3.8974000000000002</v>
      </c>
      <c r="Q29" s="66">
        <f t="shared" si="6"/>
        <v>21</v>
      </c>
      <c r="R29" s="65">
        <f>VLOOKUP($A29,'Return Data'!$B$7:$R$2843,12,0)</f>
        <v>4.0511999999999997</v>
      </c>
      <c r="S29" s="66">
        <f t="shared" si="7"/>
        <v>20</v>
      </c>
      <c r="T29" s="65">
        <f>VLOOKUP($A29,'Return Data'!$B$7:$R$2843,13,0)</f>
        <v>4.2881999999999998</v>
      </c>
      <c r="U29" s="66">
        <f t="shared" si="8"/>
        <v>20</v>
      </c>
      <c r="V29" s="65">
        <f>VLOOKUP($A29,'Return Data'!$B$7:$R$2843,17,0)</f>
        <v>6.5529000000000002</v>
      </c>
      <c r="W29" s="66">
        <f t="shared" si="9"/>
        <v>14</v>
      </c>
      <c r="X29" s="65">
        <f>VLOOKUP($A29,'Return Data'!$B$7:$R$2843,14,0)</f>
        <v>7.2385000000000002</v>
      </c>
      <c r="Y29" s="66">
        <f t="shared" si="10"/>
        <v>11</v>
      </c>
      <c r="Z29" s="65">
        <f>VLOOKUP($A29,'Return Data'!$B$7:$R$2843,16,0)</f>
        <v>7.9313000000000002</v>
      </c>
      <c r="AA29" s="67">
        <f t="shared" si="11"/>
        <v>12</v>
      </c>
    </row>
    <row r="30" spans="1:27" x14ac:dyDescent="0.3">
      <c r="A30" s="63" t="s">
        <v>1060</v>
      </c>
      <c r="B30" s="64">
        <f>VLOOKUP($A30,'Return Data'!$B$7:$R$2843,3,0)</f>
        <v>44393</v>
      </c>
      <c r="C30" s="65">
        <f>VLOOKUP($A30,'Return Data'!$B$7:$R$2843,4,0)</f>
        <v>27.440200000000001</v>
      </c>
      <c r="D30" s="65">
        <f>VLOOKUP($A30,'Return Data'!$B$7:$R$2843,5,0)</f>
        <v>8.7812000000000001</v>
      </c>
      <c r="E30" s="66">
        <f t="shared" si="0"/>
        <v>22</v>
      </c>
      <c r="F30" s="65">
        <f>VLOOKUP($A30,'Return Data'!$B$7:$R$2843,6,0)</f>
        <v>7.2759</v>
      </c>
      <c r="G30" s="66">
        <f t="shared" si="1"/>
        <v>24</v>
      </c>
      <c r="H30" s="65">
        <f>VLOOKUP($A30,'Return Data'!$B$7:$R$2843,7,0)</f>
        <v>5.6688999999999998</v>
      </c>
      <c r="I30" s="66">
        <f t="shared" si="2"/>
        <v>24</v>
      </c>
      <c r="J30" s="65">
        <f>VLOOKUP($A30,'Return Data'!$B$7:$R$2843,8,0)</f>
        <v>5.6082000000000001</v>
      </c>
      <c r="K30" s="66">
        <f t="shared" si="3"/>
        <v>20</v>
      </c>
      <c r="L30" s="65">
        <f>VLOOKUP($A30,'Return Data'!$B$7:$R$2843,9,0)</f>
        <v>4.2089999999999996</v>
      </c>
      <c r="M30" s="66">
        <f t="shared" si="4"/>
        <v>22</v>
      </c>
      <c r="N30" s="65">
        <f>VLOOKUP($A30,'Return Data'!$B$7:$R$2843,10,0)</f>
        <v>4.1649000000000003</v>
      </c>
      <c r="O30" s="66">
        <f t="shared" si="5"/>
        <v>22</v>
      </c>
      <c r="P30" s="65">
        <f>VLOOKUP($A30,'Return Data'!$B$7:$R$2843,11,0)</f>
        <v>4.07</v>
      </c>
      <c r="Q30" s="66">
        <f t="shared" si="6"/>
        <v>20</v>
      </c>
      <c r="R30" s="65">
        <f>VLOOKUP($A30,'Return Data'!$B$7:$R$2843,12,0)</f>
        <v>3.9245999999999999</v>
      </c>
      <c r="S30" s="66">
        <f t="shared" si="7"/>
        <v>23</v>
      </c>
      <c r="T30" s="65">
        <f>VLOOKUP($A30,'Return Data'!$B$7:$R$2843,13,0)</f>
        <v>4.0004</v>
      </c>
      <c r="U30" s="66">
        <f t="shared" si="8"/>
        <v>22</v>
      </c>
      <c r="V30" s="65">
        <f>VLOOKUP($A30,'Return Data'!$B$7:$R$2843,17,0)</f>
        <v>3.8155999999999999</v>
      </c>
      <c r="W30" s="66">
        <f t="shared" si="9"/>
        <v>23</v>
      </c>
      <c r="X30" s="65">
        <f>VLOOKUP($A30,'Return Data'!$B$7:$R$2843,14,0)</f>
        <v>3.3784999999999998</v>
      </c>
      <c r="Y30" s="66">
        <f t="shared" si="10"/>
        <v>20</v>
      </c>
      <c r="Z30" s="65">
        <f>VLOOKUP($A30,'Return Data'!$B$7:$R$2843,16,0)</f>
        <v>6.7984</v>
      </c>
      <c r="AA30" s="67">
        <f t="shared" si="11"/>
        <v>20</v>
      </c>
    </row>
    <row r="31" spans="1:27" x14ac:dyDescent="0.3">
      <c r="A31" s="63" t="s">
        <v>1064</v>
      </c>
      <c r="B31" s="64">
        <f>VLOOKUP($A31,'Return Data'!$B$7:$R$2843,3,0)</f>
        <v>44393</v>
      </c>
      <c r="C31" s="65">
        <f>VLOOKUP($A31,'Return Data'!$B$7:$R$2843,4,0)</f>
        <v>3161.3836999999999</v>
      </c>
      <c r="D31" s="65">
        <f>VLOOKUP($A31,'Return Data'!$B$7:$R$2843,5,0)</f>
        <v>11.296200000000001</v>
      </c>
      <c r="E31" s="66">
        <f t="shared" si="0"/>
        <v>19</v>
      </c>
      <c r="F31" s="65">
        <f>VLOOKUP($A31,'Return Data'!$B$7:$R$2843,6,0)</f>
        <v>9.1732999999999993</v>
      </c>
      <c r="G31" s="66">
        <f t="shared" si="1"/>
        <v>13</v>
      </c>
      <c r="H31" s="65">
        <f>VLOOKUP($A31,'Return Data'!$B$7:$R$2843,7,0)</f>
        <v>7.0928000000000004</v>
      </c>
      <c r="I31" s="66">
        <f t="shared" si="2"/>
        <v>12</v>
      </c>
      <c r="J31" s="65">
        <f>VLOOKUP($A31,'Return Data'!$B$7:$R$2843,8,0)</f>
        <v>6.9461000000000004</v>
      </c>
      <c r="K31" s="66">
        <f t="shared" si="3"/>
        <v>7</v>
      </c>
      <c r="L31" s="65">
        <f>VLOOKUP($A31,'Return Data'!$B$7:$R$2843,9,0)</f>
        <v>4.7550999999999997</v>
      </c>
      <c r="M31" s="66">
        <f t="shared" si="4"/>
        <v>13</v>
      </c>
      <c r="N31" s="65">
        <f>VLOOKUP($A31,'Return Data'!$B$7:$R$2843,10,0)</f>
        <v>4.7323000000000004</v>
      </c>
      <c r="O31" s="66">
        <f t="shared" si="5"/>
        <v>12</v>
      </c>
      <c r="P31" s="65">
        <f>VLOOKUP($A31,'Return Data'!$B$7:$R$2843,11,0)</f>
        <v>4.2815000000000003</v>
      </c>
      <c r="Q31" s="66">
        <f t="shared" si="6"/>
        <v>16</v>
      </c>
      <c r="R31" s="65">
        <f>VLOOKUP($A31,'Return Data'!$B$7:$R$2843,12,0)</f>
        <v>4.2144000000000004</v>
      </c>
      <c r="S31" s="66">
        <f t="shared" si="7"/>
        <v>15</v>
      </c>
      <c r="T31" s="65">
        <f>VLOOKUP($A31,'Return Data'!$B$7:$R$2843,13,0)</f>
        <v>4.6220999999999997</v>
      </c>
      <c r="U31" s="66">
        <f t="shared" si="8"/>
        <v>14</v>
      </c>
      <c r="V31" s="65">
        <f>VLOOKUP($A31,'Return Data'!$B$7:$R$2843,17,0)</f>
        <v>6.6410999999999998</v>
      </c>
      <c r="W31" s="66">
        <f t="shared" si="9"/>
        <v>12</v>
      </c>
      <c r="X31" s="65">
        <f>VLOOKUP($A31,'Return Data'!$B$7:$R$2843,14,0)</f>
        <v>5.2473999999999998</v>
      </c>
      <c r="Y31" s="66">
        <f t="shared" si="10"/>
        <v>19</v>
      </c>
      <c r="Z31" s="65">
        <f>VLOOKUP($A31,'Return Data'!$B$7:$R$2843,16,0)</f>
        <v>7.3783000000000003</v>
      </c>
      <c r="AA31" s="67">
        <f t="shared" si="11"/>
        <v>16</v>
      </c>
    </row>
    <row r="32" spans="1:27" x14ac:dyDescent="0.3">
      <c r="A32" s="63" t="s">
        <v>1065</v>
      </c>
      <c r="B32" s="64">
        <f>VLOOKUP($A32,'Return Data'!$B$7:$R$2843,3,0)</f>
        <v>44393</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25</v>
      </c>
      <c r="L32" s="65">
        <f>VLOOKUP($A32,'Return Data'!$B$7:$R$2843,9,0)</f>
        <v>0</v>
      </c>
      <c r="M32" s="66">
        <f t="shared" si="4"/>
        <v>26</v>
      </c>
      <c r="N32" s="65">
        <f>VLOOKUP($A32,'Return Data'!$B$7:$R$2843,10,0)</f>
        <v>-1.5299999999999999E-2</v>
      </c>
      <c r="O32" s="66">
        <f t="shared" si="5"/>
        <v>26</v>
      </c>
      <c r="P32" s="65">
        <f>VLOOKUP($A32,'Return Data'!$B$7:$R$2843,11,0)</f>
        <v>-7.6E-3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-17.233000000000001</v>
      </c>
      <c r="AA32" s="67">
        <f t="shared" si="11"/>
        <v>26</v>
      </c>
    </row>
    <row r="33" spans="1:27" x14ac:dyDescent="0.3">
      <c r="A33" s="63" t="s">
        <v>1066</v>
      </c>
      <c r="B33" s="64">
        <f>VLOOKUP($A33,'Return Data'!$B$7:$R$2843,3,0)</f>
        <v>44393</v>
      </c>
      <c r="C33" s="65">
        <f>VLOOKUP($A33,'Return Data'!$B$7:$R$2843,4,0)</f>
        <v>2680.6894000000002</v>
      </c>
      <c r="D33" s="65">
        <f>VLOOKUP($A33,'Return Data'!$B$7:$R$2843,5,0)</f>
        <v>13.025499999999999</v>
      </c>
      <c r="E33" s="66">
        <f t="shared" si="0"/>
        <v>12</v>
      </c>
      <c r="F33" s="65">
        <f>VLOOKUP($A33,'Return Data'!$B$7:$R$2843,6,0)</f>
        <v>8.9031000000000002</v>
      </c>
      <c r="G33" s="66">
        <f t="shared" si="1"/>
        <v>16</v>
      </c>
      <c r="H33" s="65">
        <f>VLOOKUP($A33,'Return Data'!$B$7:$R$2843,7,0)</f>
        <v>7.0332999999999997</v>
      </c>
      <c r="I33" s="66">
        <f t="shared" si="2"/>
        <v>13</v>
      </c>
      <c r="J33" s="65">
        <f>VLOOKUP($A33,'Return Data'!$B$7:$R$2843,8,0)</f>
        <v>6.1551999999999998</v>
      </c>
      <c r="K33" s="66">
        <f t="shared" si="3"/>
        <v>18</v>
      </c>
      <c r="L33" s="65">
        <f>VLOOKUP($A33,'Return Data'!$B$7:$R$2843,9,0)</f>
        <v>4.9949000000000003</v>
      </c>
      <c r="M33" s="66">
        <f t="shared" si="4"/>
        <v>9</v>
      </c>
      <c r="N33" s="65">
        <f>VLOOKUP($A33,'Return Data'!$B$7:$R$2843,10,0)</f>
        <v>4.6863999999999999</v>
      </c>
      <c r="O33" s="66">
        <f t="shared" si="5"/>
        <v>15</v>
      </c>
      <c r="P33" s="65">
        <f>VLOOKUP($A33,'Return Data'!$B$7:$R$2843,11,0)</f>
        <v>4.3871000000000002</v>
      </c>
      <c r="Q33" s="66">
        <f t="shared" si="6"/>
        <v>14</v>
      </c>
      <c r="R33" s="65">
        <f>VLOOKUP($A33,'Return Data'!$B$7:$R$2843,12,0)</f>
        <v>4.1261999999999999</v>
      </c>
      <c r="S33" s="66">
        <f t="shared" si="7"/>
        <v>18</v>
      </c>
      <c r="T33" s="65">
        <f>VLOOKUP($A33,'Return Data'!$B$7:$R$2843,13,0)</f>
        <v>4.3304</v>
      </c>
      <c r="U33" s="66">
        <f t="shared" si="8"/>
        <v>18</v>
      </c>
      <c r="V33" s="65">
        <f>VLOOKUP($A33,'Return Data'!$B$7:$R$2843,17,0)</f>
        <v>6.5529999999999999</v>
      </c>
      <c r="W33" s="66">
        <f>RANK(V33,V$8:V$33,0)</f>
        <v>13</v>
      </c>
      <c r="X33" s="65">
        <f>VLOOKUP($A33,'Return Data'!$B$7:$R$2843,14,0)</f>
        <v>2.9003999999999999</v>
      </c>
      <c r="Y33" s="66">
        <f>RANK(X33,X$8:X$33,0)</f>
        <v>21</v>
      </c>
      <c r="Z33" s="65">
        <f>VLOOKUP($A33,'Return Data'!$B$7:$R$2843,16,0)</f>
        <v>6.6143999999999998</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13.027542307692309</v>
      </c>
      <c r="E35" s="74"/>
      <c r="F35" s="75">
        <f>AVERAGE(F8:F33)</f>
        <v>9.3436115384615395</v>
      </c>
      <c r="G35" s="74"/>
      <c r="H35" s="75">
        <f>AVERAGE(H8:H33)</f>
        <v>7.2221384615384627</v>
      </c>
      <c r="I35" s="74"/>
      <c r="J35" s="75">
        <f>AVERAGE(J8:J33)</f>
        <v>5.3345884615384609</v>
      </c>
      <c r="K35" s="74"/>
      <c r="L35" s="75">
        <f>AVERAGE(L8:L33)</f>
        <v>4.4749346153846146</v>
      </c>
      <c r="M35" s="74"/>
      <c r="N35" s="75">
        <f>AVERAGE(N8:N33)</f>
        <v>4.578276923076924</v>
      </c>
      <c r="O35" s="74"/>
      <c r="P35" s="75">
        <f>AVERAGE(P8:P33)</f>
        <v>4.3337076923076934</v>
      </c>
      <c r="Q35" s="74"/>
      <c r="R35" s="75">
        <f>AVERAGE(R8:R33)</f>
        <v>4.6623653846153834</v>
      </c>
      <c r="S35" s="74"/>
      <c r="T35" s="75">
        <f>AVERAGE(T8:T33)</f>
        <v>5.9451615384615373</v>
      </c>
      <c r="U35" s="74"/>
      <c r="V35" s="75">
        <f>AVERAGE(V8:V33)</f>
        <v>5.9918519999999988</v>
      </c>
      <c r="W35" s="74"/>
      <c r="X35" s="75">
        <f>AVERAGE(X8:X33)</f>
        <v>5.2903120000000001</v>
      </c>
      <c r="Y35" s="74"/>
      <c r="Z35" s="75">
        <f>AVERAGE(Z8:Z33)</f>
        <v>6.4466076923076923</v>
      </c>
      <c r="AA35" s="76"/>
    </row>
    <row r="36" spans="1:27" x14ac:dyDescent="0.3">
      <c r="A36" s="73" t="s">
        <v>28</v>
      </c>
      <c r="B36" s="74"/>
      <c r="C36" s="74"/>
      <c r="D36" s="75">
        <f>MIN(D8:D33)</f>
        <v>0</v>
      </c>
      <c r="E36" s="74"/>
      <c r="F36" s="75">
        <f>MIN(F8:F33)</f>
        <v>0</v>
      </c>
      <c r="G36" s="74"/>
      <c r="H36" s="75">
        <f>MIN(H8:H33)</f>
        <v>0</v>
      </c>
      <c r="I36" s="74"/>
      <c r="J36" s="75">
        <f>MIN(J8:J33)</f>
        <v>-18.052700000000002</v>
      </c>
      <c r="K36" s="74"/>
      <c r="L36" s="75">
        <f>MIN(L8:L33)</f>
        <v>0</v>
      </c>
      <c r="M36" s="74"/>
      <c r="N36" s="75">
        <f>MIN(N8:N33)</f>
        <v>-1.5299999999999999E-2</v>
      </c>
      <c r="O36" s="74"/>
      <c r="P36" s="75">
        <f>MIN(P8:P33)</f>
        <v>-7.6E-3</v>
      </c>
      <c r="Q36" s="74"/>
      <c r="R36" s="75">
        <f>MIN(R8:R33)</f>
        <v>-5.1000000000000004E-3</v>
      </c>
      <c r="S36" s="74"/>
      <c r="T36" s="75">
        <f>MIN(T8:T33)</f>
        <v>-0.1663</v>
      </c>
      <c r="U36" s="74"/>
      <c r="V36" s="75">
        <f>MIN(V8:V33)</f>
        <v>-6.6580000000000004</v>
      </c>
      <c r="W36" s="74"/>
      <c r="X36" s="75">
        <f>MIN(X8:X33)</f>
        <v>-8.5251999999999999</v>
      </c>
      <c r="Y36" s="74"/>
      <c r="Z36" s="75">
        <f>MIN(Z8:Z33)</f>
        <v>-17.233000000000001</v>
      </c>
      <c r="AA36" s="76"/>
    </row>
    <row r="37" spans="1:27" ht="15" thickBot="1" x14ac:dyDescent="0.35">
      <c r="A37" s="77" t="s">
        <v>29</v>
      </c>
      <c r="B37" s="78"/>
      <c r="C37" s="78"/>
      <c r="D37" s="79">
        <f>MAX(D8:D33)</f>
        <v>26.965299999999999</v>
      </c>
      <c r="E37" s="78"/>
      <c r="F37" s="79">
        <f>MAX(F8:F33)</f>
        <v>16.467500000000001</v>
      </c>
      <c r="G37" s="78"/>
      <c r="H37" s="79">
        <f>MAX(H8:H33)</f>
        <v>14.2638</v>
      </c>
      <c r="I37" s="78"/>
      <c r="J37" s="79">
        <f>MAX(J8:J33)</f>
        <v>8.2761999999999993</v>
      </c>
      <c r="K37" s="78"/>
      <c r="L37" s="79">
        <f>MAX(L8:L33)</f>
        <v>6.1216999999999997</v>
      </c>
      <c r="M37" s="78"/>
      <c r="N37" s="79">
        <f>MAX(N8:N33)</f>
        <v>5.9318999999999997</v>
      </c>
      <c r="O37" s="78"/>
      <c r="P37" s="79">
        <f>MAX(P8:P33)</f>
        <v>7.7690999999999999</v>
      </c>
      <c r="Q37" s="78"/>
      <c r="R37" s="79">
        <f>MAX(R8:R33)</f>
        <v>11.7563</v>
      </c>
      <c r="S37" s="78"/>
      <c r="T37" s="79">
        <f>MAX(T8:T33)</f>
        <v>35.680500000000002</v>
      </c>
      <c r="U37" s="78"/>
      <c r="V37" s="79">
        <f>MAX(V8:V33)</f>
        <v>10.7944</v>
      </c>
      <c r="W37" s="78"/>
      <c r="X37" s="79">
        <f>MAX(X8:X33)</f>
        <v>8.0442</v>
      </c>
      <c r="Y37" s="78"/>
      <c r="Z37" s="79">
        <f>MAX(Z8:Z33)</f>
        <v>8.5879999999999992</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44393</v>
      </c>
      <c r="C8" s="65">
        <f>VLOOKUP($A8,'Return Data'!$B$7:$R$2843,4,0)</f>
        <v>522.81259999999997</v>
      </c>
      <c r="D8" s="65">
        <f>VLOOKUP($A8,'Return Data'!$B$7:$R$2843,5,0)</f>
        <v>12.6478</v>
      </c>
      <c r="E8" s="66">
        <f t="shared" ref="E8:E33" si="0">RANK(D8,D$8:D$33,0)</f>
        <v>12</v>
      </c>
      <c r="F8" s="65">
        <f>VLOOKUP($A8,'Return Data'!$B$7:$R$2843,6,0)</f>
        <v>10.287699999999999</v>
      </c>
      <c r="G8" s="66">
        <f t="shared" ref="G8:G33" si="1">RANK(F8,F$8:F$33,0)</f>
        <v>5</v>
      </c>
      <c r="H8" s="65">
        <f>VLOOKUP($A8,'Return Data'!$B$7:$R$2843,7,0)</f>
        <v>7.1327999999999996</v>
      </c>
      <c r="I8" s="66">
        <f t="shared" ref="I8:I33" si="2">RANK(H8,H$8:H$33,0)</f>
        <v>6</v>
      </c>
      <c r="J8" s="65">
        <f>VLOOKUP($A8,'Return Data'!$B$7:$R$2843,8,0)</f>
        <v>6.6738999999999997</v>
      </c>
      <c r="K8" s="66">
        <f t="shared" ref="K8:K33" si="3">RANK(J8,J$8:J$33,0)</f>
        <v>5</v>
      </c>
      <c r="L8" s="65">
        <f>VLOOKUP($A8,'Return Data'!$B$7:$R$2843,9,0)</f>
        <v>4.5382999999999996</v>
      </c>
      <c r="M8" s="66">
        <f t="shared" ref="M8:M33" si="4">RANK(L8,L$8:L$33,0)</f>
        <v>10</v>
      </c>
      <c r="N8" s="65">
        <f>VLOOKUP($A8,'Return Data'!$B$7:$R$2843,10,0)</f>
        <v>4.7450000000000001</v>
      </c>
      <c r="O8" s="66">
        <f t="shared" ref="O8:O33" si="5">RANK(N8,N$8:N$33,0)</f>
        <v>5</v>
      </c>
      <c r="P8" s="65">
        <f>VLOOKUP($A8,'Return Data'!$B$7:$R$2843,11,0)</f>
        <v>4.0904999999999996</v>
      </c>
      <c r="Q8" s="66">
        <f t="shared" ref="Q8:Q33" si="6">RANK(P8,P$8:P$33,0)</f>
        <v>7</v>
      </c>
      <c r="R8" s="65">
        <f>VLOOKUP($A8,'Return Data'!$B$7:$R$2843,12,0)</f>
        <v>4.0669000000000004</v>
      </c>
      <c r="S8" s="66">
        <f t="shared" ref="S8:S33" si="7">RANK(R8,R$8:R$33,0)</f>
        <v>8</v>
      </c>
      <c r="T8" s="65">
        <f>VLOOKUP($A8,'Return Data'!$B$7:$R$2843,13,0)</f>
        <v>4.5526999999999997</v>
      </c>
      <c r="U8" s="66">
        <f t="shared" ref="U8:U33" si="8">RANK(T8,T$8:T$33,0)</f>
        <v>6</v>
      </c>
      <c r="V8" s="65">
        <f>VLOOKUP($A8,'Return Data'!$B$7:$R$2843,17,0)</f>
        <v>6.5891000000000002</v>
      </c>
      <c r="W8" s="66">
        <f t="shared" ref="W8:W31" si="9">RANK(V8,V$8:V$33,0)</f>
        <v>7</v>
      </c>
      <c r="X8" s="65">
        <f>VLOOKUP($A8,'Return Data'!$B$7:$R$2843,14,0)</f>
        <v>7.1599000000000004</v>
      </c>
      <c r="Y8" s="66">
        <f t="shared" ref="Y8:Y31" si="10">RANK(X8,X$8:X$33,0)</f>
        <v>5</v>
      </c>
      <c r="Z8" s="65">
        <f>VLOOKUP($A8,'Return Data'!$B$7:$R$2843,16,0)</f>
        <v>7.3935000000000004</v>
      </c>
      <c r="AA8" s="67">
        <f t="shared" ref="AA8:AA33" si="11">RANK(Z8,Z$8:Z$33,0)</f>
        <v>14</v>
      </c>
    </row>
    <row r="9" spans="1:27" x14ac:dyDescent="0.3">
      <c r="A9" s="63" t="s">
        <v>1015</v>
      </c>
      <c r="B9" s="64">
        <f>VLOOKUP($A9,'Return Data'!$B$7:$R$2843,3,0)</f>
        <v>44393</v>
      </c>
      <c r="C9" s="65">
        <f>VLOOKUP($A9,'Return Data'!$B$7:$R$2843,4,0)</f>
        <v>2432.1826000000001</v>
      </c>
      <c r="D9" s="65">
        <f>VLOOKUP($A9,'Return Data'!$B$7:$R$2843,5,0)</f>
        <v>12.224399999999999</v>
      </c>
      <c r="E9" s="66">
        <f t="shared" si="0"/>
        <v>13</v>
      </c>
      <c r="F9" s="65">
        <f>VLOOKUP($A9,'Return Data'!$B$7:$R$2843,6,0)</f>
        <v>9.1026000000000007</v>
      </c>
      <c r="G9" s="66">
        <f t="shared" si="1"/>
        <v>10</v>
      </c>
      <c r="H9" s="65">
        <f>VLOOKUP($A9,'Return Data'!$B$7:$R$2843,7,0)</f>
        <v>6.9836</v>
      </c>
      <c r="I9" s="66">
        <f t="shared" si="2"/>
        <v>9</v>
      </c>
      <c r="J9" s="65">
        <f>VLOOKUP($A9,'Return Data'!$B$7:$R$2843,8,0)</f>
        <v>6.5110999999999999</v>
      </c>
      <c r="K9" s="66">
        <f t="shared" si="3"/>
        <v>9</v>
      </c>
      <c r="L9" s="65">
        <f>VLOOKUP($A9,'Return Data'!$B$7:$R$2843,9,0)</f>
        <v>4.5953999999999997</v>
      </c>
      <c r="M9" s="66">
        <f t="shared" si="4"/>
        <v>8</v>
      </c>
      <c r="N9" s="65">
        <f>VLOOKUP($A9,'Return Data'!$B$7:$R$2843,10,0)</f>
        <v>4.4823000000000004</v>
      </c>
      <c r="O9" s="66">
        <f t="shared" si="5"/>
        <v>8</v>
      </c>
      <c r="P9" s="65">
        <f>VLOOKUP($A9,'Return Data'!$B$7:$R$2843,11,0)</f>
        <v>4.1534000000000004</v>
      </c>
      <c r="Q9" s="66">
        <f t="shared" si="6"/>
        <v>5</v>
      </c>
      <c r="R9" s="65">
        <f>VLOOKUP($A9,'Return Data'!$B$7:$R$2843,12,0)</f>
        <v>4.1589999999999998</v>
      </c>
      <c r="S9" s="66">
        <f t="shared" si="7"/>
        <v>7</v>
      </c>
      <c r="T9" s="65">
        <f>VLOOKUP($A9,'Return Data'!$B$7:$R$2843,13,0)</f>
        <v>4.3704999999999998</v>
      </c>
      <c r="U9" s="66">
        <f t="shared" si="8"/>
        <v>10</v>
      </c>
      <c r="V9" s="65">
        <f>VLOOKUP($A9,'Return Data'!$B$7:$R$2843,17,0)</f>
        <v>6.5293999999999999</v>
      </c>
      <c r="W9" s="66">
        <f t="shared" si="9"/>
        <v>8</v>
      </c>
      <c r="X9" s="65">
        <f>VLOOKUP($A9,'Return Data'!$B$7:$R$2843,14,0)</f>
        <v>7.2374999999999998</v>
      </c>
      <c r="Y9" s="66">
        <f t="shared" si="10"/>
        <v>2</v>
      </c>
      <c r="Z9" s="65">
        <f>VLOOKUP($A9,'Return Data'!$B$7:$R$2843,16,0)</f>
        <v>7.84</v>
      </c>
      <c r="AA9" s="67">
        <f t="shared" si="11"/>
        <v>6</v>
      </c>
    </row>
    <row r="10" spans="1:27" x14ac:dyDescent="0.3">
      <c r="A10" s="63" t="s">
        <v>1016</v>
      </c>
      <c r="B10" s="64">
        <f>VLOOKUP($A10,'Return Data'!$B$7:$R$2843,3,0)</f>
        <v>44393</v>
      </c>
      <c r="C10" s="65">
        <f>VLOOKUP($A10,'Return Data'!$B$7:$R$2843,4,0)</f>
        <v>1571.0119999999999</v>
      </c>
      <c r="D10" s="65">
        <f>VLOOKUP($A10,'Return Data'!$B$7:$R$2843,5,0)</f>
        <v>14.9499</v>
      </c>
      <c r="E10" s="66">
        <f t="shared" si="0"/>
        <v>6</v>
      </c>
      <c r="F10" s="65">
        <f>VLOOKUP($A10,'Return Data'!$B$7:$R$2843,6,0)</f>
        <v>9.0902999999999992</v>
      </c>
      <c r="G10" s="66">
        <f t="shared" si="1"/>
        <v>11</v>
      </c>
      <c r="H10" s="65">
        <f>VLOOKUP($A10,'Return Data'!$B$7:$R$2843,7,0)</f>
        <v>4.8291000000000004</v>
      </c>
      <c r="I10" s="66">
        <f t="shared" si="2"/>
        <v>25</v>
      </c>
      <c r="J10" s="65">
        <f>VLOOKUP($A10,'Return Data'!$B$7:$R$2843,8,0)</f>
        <v>4.2233999999999998</v>
      </c>
      <c r="K10" s="66">
        <f t="shared" si="3"/>
        <v>24</v>
      </c>
      <c r="L10" s="65">
        <f>VLOOKUP($A10,'Return Data'!$B$7:$R$2843,9,0)</f>
        <v>3.0512999999999999</v>
      </c>
      <c r="M10" s="66">
        <f t="shared" si="4"/>
        <v>24</v>
      </c>
      <c r="N10" s="65">
        <f>VLOOKUP($A10,'Return Data'!$B$7:$R$2843,10,0)</f>
        <v>3.4472</v>
      </c>
      <c r="O10" s="66">
        <f t="shared" si="5"/>
        <v>25</v>
      </c>
      <c r="P10" s="65">
        <f>VLOOKUP($A10,'Return Data'!$B$7:$R$2843,11,0)</f>
        <v>4.9782000000000002</v>
      </c>
      <c r="Q10" s="66">
        <f t="shared" si="6"/>
        <v>2</v>
      </c>
      <c r="R10" s="65">
        <f>VLOOKUP($A10,'Return Data'!$B$7:$R$2843,12,0)</f>
        <v>8.0927000000000007</v>
      </c>
      <c r="S10" s="66">
        <f t="shared" si="7"/>
        <v>2</v>
      </c>
      <c r="T10" s="65">
        <f>VLOOKUP($A10,'Return Data'!$B$7:$R$2843,13,0)</f>
        <v>35.395800000000001</v>
      </c>
      <c r="U10" s="66">
        <f t="shared" si="8"/>
        <v>1</v>
      </c>
      <c r="V10" s="65">
        <f>VLOOKUP($A10,'Return Data'!$B$7:$R$2843,17,0)</f>
        <v>-6.8948</v>
      </c>
      <c r="W10" s="66">
        <f t="shared" si="9"/>
        <v>25</v>
      </c>
      <c r="X10" s="65">
        <f>VLOOKUP($A10,'Return Data'!$B$7:$R$2843,14,0)</f>
        <v>-8.7702000000000009</v>
      </c>
      <c r="Y10" s="66">
        <f t="shared" si="10"/>
        <v>25</v>
      </c>
      <c r="Z10" s="65">
        <f>VLOOKUP($A10,'Return Data'!$B$7:$R$2843,16,0)</f>
        <v>3.8138999999999998</v>
      </c>
      <c r="AA10" s="67">
        <f t="shared" si="11"/>
        <v>24</v>
      </c>
    </row>
    <row r="11" spans="1:27" x14ac:dyDescent="0.3">
      <c r="A11" s="63" t="s">
        <v>1020</v>
      </c>
      <c r="B11" s="64">
        <f>VLOOKUP($A11,'Return Data'!$B$7:$R$2843,3,0)</f>
        <v>44393</v>
      </c>
      <c r="C11" s="65">
        <f>VLOOKUP($A11,'Return Data'!$B$7:$R$2843,4,0)</f>
        <v>32.170499999999997</v>
      </c>
      <c r="D11" s="65">
        <f>VLOOKUP($A11,'Return Data'!$B$7:$R$2843,5,0)</f>
        <v>13.165900000000001</v>
      </c>
      <c r="E11" s="66">
        <f t="shared" si="0"/>
        <v>8</v>
      </c>
      <c r="F11" s="65">
        <f>VLOOKUP($A11,'Return Data'!$B$7:$R$2843,6,0)</f>
        <v>10.2577</v>
      </c>
      <c r="G11" s="66">
        <f t="shared" si="1"/>
        <v>6</v>
      </c>
      <c r="H11" s="65">
        <f>VLOOKUP($A11,'Return Data'!$B$7:$R$2843,7,0)</f>
        <v>6.8651</v>
      </c>
      <c r="I11" s="66">
        <f t="shared" si="2"/>
        <v>13</v>
      </c>
      <c r="J11" s="65">
        <f>VLOOKUP($A11,'Return Data'!$B$7:$R$2843,8,0)</f>
        <v>6.7683</v>
      </c>
      <c r="K11" s="66">
        <f t="shared" si="3"/>
        <v>3</v>
      </c>
      <c r="L11" s="65">
        <f>VLOOKUP($A11,'Return Data'!$B$7:$R$2843,9,0)</f>
        <v>4.4257999999999997</v>
      </c>
      <c r="M11" s="66">
        <f t="shared" si="4"/>
        <v>11</v>
      </c>
      <c r="N11" s="65">
        <f>VLOOKUP($A11,'Return Data'!$B$7:$R$2843,10,0)</f>
        <v>4.3556999999999997</v>
      </c>
      <c r="O11" s="66">
        <f t="shared" si="5"/>
        <v>11</v>
      </c>
      <c r="P11" s="65">
        <f>VLOOKUP($A11,'Return Data'!$B$7:$R$2843,11,0)</f>
        <v>4.1193999999999997</v>
      </c>
      <c r="Q11" s="66">
        <f t="shared" si="6"/>
        <v>6</v>
      </c>
      <c r="R11" s="65">
        <f>VLOOKUP($A11,'Return Data'!$B$7:$R$2843,12,0)</f>
        <v>3.9910999999999999</v>
      </c>
      <c r="S11" s="66">
        <f t="shared" si="7"/>
        <v>11</v>
      </c>
      <c r="T11" s="65">
        <f>VLOOKUP($A11,'Return Data'!$B$7:$R$2843,13,0)</f>
        <v>4.1073000000000004</v>
      </c>
      <c r="U11" s="66">
        <f t="shared" si="8"/>
        <v>14</v>
      </c>
      <c r="V11" s="65">
        <f>VLOOKUP($A11,'Return Data'!$B$7:$R$2843,17,0)</f>
        <v>6.3543000000000003</v>
      </c>
      <c r="W11" s="66">
        <f t="shared" si="9"/>
        <v>12</v>
      </c>
      <c r="X11" s="65">
        <f>VLOOKUP($A11,'Return Data'!$B$7:$R$2843,14,0)</f>
        <v>6.6024000000000003</v>
      </c>
      <c r="Y11" s="66">
        <f t="shared" si="10"/>
        <v>11</v>
      </c>
      <c r="Z11" s="65">
        <f>VLOOKUP($A11,'Return Data'!$B$7:$R$2843,16,0)</f>
        <v>7.7034000000000002</v>
      </c>
      <c r="AA11" s="67">
        <f t="shared" si="11"/>
        <v>7</v>
      </c>
    </row>
    <row r="12" spans="1:27" x14ac:dyDescent="0.3">
      <c r="A12" s="63" t="s">
        <v>1023</v>
      </c>
      <c r="B12" s="64">
        <f>VLOOKUP($A12,'Return Data'!$B$7:$R$2843,3,0)</f>
        <v>44393</v>
      </c>
      <c r="C12" s="65">
        <f>VLOOKUP($A12,'Return Data'!$B$7:$R$2843,4,0)</f>
        <v>33.4407</v>
      </c>
      <c r="D12" s="65">
        <f>VLOOKUP($A12,'Return Data'!$B$7:$R$2843,5,0)</f>
        <v>7.5327999999999999</v>
      </c>
      <c r="E12" s="66">
        <f t="shared" si="0"/>
        <v>25</v>
      </c>
      <c r="F12" s="65">
        <f>VLOOKUP($A12,'Return Data'!$B$7:$R$2843,6,0)</f>
        <v>6.8437999999999999</v>
      </c>
      <c r="G12" s="66">
        <f t="shared" si="1"/>
        <v>24</v>
      </c>
      <c r="H12" s="65">
        <f>VLOOKUP($A12,'Return Data'!$B$7:$R$2843,7,0)</f>
        <v>5.5880999999999998</v>
      </c>
      <c r="I12" s="66">
        <f t="shared" si="2"/>
        <v>23</v>
      </c>
      <c r="J12" s="65">
        <f>VLOOKUP($A12,'Return Data'!$B$7:$R$2843,8,0)</f>
        <v>5.2183999999999999</v>
      </c>
      <c r="K12" s="66">
        <f t="shared" si="3"/>
        <v>21</v>
      </c>
      <c r="L12" s="65">
        <f>VLOOKUP($A12,'Return Data'!$B$7:$R$2843,9,0)</f>
        <v>4.0042999999999997</v>
      </c>
      <c r="M12" s="66">
        <f t="shared" si="4"/>
        <v>20</v>
      </c>
      <c r="N12" s="65">
        <f>VLOOKUP($A12,'Return Data'!$B$7:$R$2843,10,0)</f>
        <v>3.6760999999999999</v>
      </c>
      <c r="O12" s="66">
        <f t="shared" si="5"/>
        <v>23</v>
      </c>
      <c r="P12" s="65">
        <f>VLOOKUP($A12,'Return Data'!$B$7:$R$2843,11,0)</f>
        <v>3.4521999999999999</v>
      </c>
      <c r="Q12" s="66">
        <f t="shared" si="6"/>
        <v>21</v>
      </c>
      <c r="R12" s="65">
        <f>VLOOKUP($A12,'Return Data'!$B$7:$R$2843,12,0)</f>
        <v>3.4293999999999998</v>
      </c>
      <c r="S12" s="66">
        <f t="shared" si="7"/>
        <v>23</v>
      </c>
      <c r="T12" s="65">
        <f>VLOOKUP($A12,'Return Data'!$B$7:$R$2843,13,0)</f>
        <v>3.4893000000000001</v>
      </c>
      <c r="U12" s="66">
        <f t="shared" si="8"/>
        <v>24</v>
      </c>
      <c r="V12" s="65">
        <f>VLOOKUP($A12,'Return Data'!$B$7:$R$2843,17,0)</f>
        <v>5.6497000000000002</v>
      </c>
      <c r="W12" s="66">
        <f t="shared" si="9"/>
        <v>18</v>
      </c>
      <c r="X12" s="65">
        <f>VLOOKUP($A12,'Return Data'!$B$7:$R$2843,14,0)</f>
        <v>6.4936999999999996</v>
      </c>
      <c r="Y12" s="66">
        <f t="shared" si="10"/>
        <v>12</v>
      </c>
      <c r="Z12" s="65">
        <f>VLOOKUP($A12,'Return Data'!$B$7:$R$2843,16,0)</f>
        <v>7.6492000000000004</v>
      </c>
      <c r="AA12" s="67">
        <f t="shared" si="11"/>
        <v>8</v>
      </c>
    </row>
    <row r="13" spans="1:27" x14ac:dyDescent="0.3">
      <c r="A13" s="63" t="s">
        <v>1025</v>
      </c>
      <c r="B13" s="64">
        <f>VLOOKUP($A13,'Return Data'!$B$7:$R$2843,3,0)</f>
        <v>44393</v>
      </c>
      <c r="C13" s="65">
        <f>VLOOKUP($A13,'Return Data'!$B$7:$R$2843,4,0)</f>
        <v>15.714</v>
      </c>
      <c r="D13" s="65">
        <f>VLOOKUP($A13,'Return Data'!$B$7:$R$2843,5,0)</f>
        <v>10.223000000000001</v>
      </c>
      <c r="E13" s="66">
        <f t="shared" si="0"/>
        <v>20</v>
      </c>
      <c r="F13" s="65">
        <f>VLOOKUP($A13,'Return Data'!$B$7:$R$2843,6,0)</f>
        <v>8.8329000000000004</v>
      </c>
      <c r="G13" s="66">
        <f t="shared" si="1"/>
        <v>14</v>
      </c>
      <c r="H13" s="65">
        <f>VLOOKUP($A13,'Return Data'!$B$7:$R$2843,7,0)</f>
        <v>7.2104999999999997</v>
      </c>
      <c r="I13" s="66">
        <f t="shared" si="2"/>
        <v>5</v>
      </c>
      <c r="J13" s="65">
        <f>VLOOKUP($A13,'Return Data'!$B$7:$R$2843,8,0)</f>
        <v>6.6200999999999999</v>
      </c>
      <c r="K13" s="66">
        <f t="shared" si="3"/>
        <v>6</v>
      </c>
      <c r="L13" s="65">
        <f>VLOOKUP($A13,'Return Data'!$B$7:$R$2843,9,0)</f>
        <v>4.8662000000000001</v>
      </c>
      <c r="M13" s="66">
        <f t="shared" si="4"/>
        <v>4</v>
      </c>
      <c r="N13" s="65">
        <f>VLOOKUP($A13,'Return Data'!$B$7:$R$2843,10,0)</f>
        <v>4.3215000000000003</v>
      </c>
      <c r="O13" s="66">
        <f t="shared" si="5"/>
        <v>12</v>
      </c>
      <c r="P13" s="65">
        <f>VLOOKUP($A13,'Return Data'!$B$7:$R$2843,11,0)</f>
        <v>4.0213999999999999</v>
      </c>
      <c r="Q13" s="66">
        <f t="shared" si="6"/>
        <v>10</v>
      </c>
      <c r="R13" s="65">
        <f>VLOOKUP($A13,'Return Data'!$B$7:$R$2843,12,0)</f>
        <v>3.8100999999999998</v>
      </c>
      <c r="S13" s="66">
        <f t="shared" si="7"/>
        <v>16</v>
      </c>
      <c r="T13" s="65">
        <f>VLOOKUP($A13,'Return Data'!$B$7:$R$2843,13,0)</f>
        <v>4.0338000000000003</v>
      </c>
      <c r="U13" s="66">
        <f t="shared" si="8"/>
        <v>16</v>
      </c>
      <c r="V13" s="65">
        <f>VLOOKUP($A13,'Return Data'!$B$7:$R$2843,17,0)</f>
        <v>6.7072000000000003</v>
      </c>
      <c r="W13" s="66">
        <f t="shared" si="9"/>
        <v>6</v>
      </c>
      <c r="X13" s="65">
        <f>VLOOKUP($A13,'Return Data'!$B$7:$R$2843,14,0)</f>
        <v>6.9812000000000003</v>
      </c>
      <c r="Y13" s="66">
        <f t="shared" si="10"/>
        <v>7</v>
      </c>
      <c r="Z13" s="65">
        <f>VLOOKUP($A13,'Return Data'!$B$7:$R$2843,16,0)</f>
        <v>7.3696000000000002</v>
      </c>
      <c r="AA13" s="67">
        <f t="shared" si="11"/>
        <v>15</v>
      </c>
    </row>
    <row r="14" spans="1:27" x14ac:dyDescent="0.3">
      <c r="A14" s="63" t="s">
        <v>1930</v>
      </c>
      <c r="B14" s="64">
        <f>VLOOKUP($A14,'Return Data'!$B$7:$R$2843,3,0)</f>
        <v>44393</v>
      </c>
      <c r="C14" s="65">
        <f>VLOOKUP($A14,'Return Data'!$B$7:$R$2843,4,0)</f>
        <v>23.627400000000002</v>
      </c>
      <c r="D14" s="65">
        <f>VLOOKUP($A14,'Return Data'!$B$7:$R$2843,5,0)</f>
        <v>25.352599999999999</v>
      </c>
      <c r="E14" s="66">
        <f t="shared" si="0"/>
        <v>2</v>
      </c>
      <c r="F14" s="65">
        <f>VLOOKUP($A14,'Return Data'!$B$7:$R$2843,6,0)</f>
        <v>16.448799999999999</v>
      </c>
      <c r="G14" s="66">
        <f t="shared" si="1"/>
        <v>1</v>
      </c>
      <c r="H14" s="65">
        <f>VLOOKUP($A14,'Return Data'!$B$7:$R$2843,7,0)</f>
        <v>14.273300000000001</v>
      </c>
      <c r="I14" s="66">
        <f t="shared" si="2"/>
        <v>1</v>
      </c>
      <c r="J14" s="65">
        <f>VLOOKUP($A14,'Return Data'!$B$7:$R$2843,8,0)</f>
        <v>-18.058700000000002</v>
      </c>
      <c r="K14" s="66">
        <f t="shared" si="3"/>
        <v>26</v>
      </c>
      <c r="L14" s="65">
        <f>VLOOKUP($A14,'Return Data'!$B$7:$R$2843,9,0)</f>
        <v>0.53059999999999996</v>
      </c>
      <c r="M14" s="66">
        <f t="shared" si="4"/>
        <v>25</v>
      </c>
      <c r="N14" s="65">
        <f>VLOOKUP($A14,'Return Data'!$B$7:$R$2843,10,0)</f>
        <v>4.7946</v>
      </c>
      <c r="O14" s="66">
        <f t="shared" si="5"/>
        <v>4</v>
      </c>
      <c r="P14" s="65">
        <f>VLOOKUP($A14,'Return Data'!$B$7:$R$2843,11,0)</f>
        <v>7.6513</v>
      </c>
      <c r="Q14" s="66">
        <f t="shared" si="6"/>
        <v>1</v>
      </c>
      <c r="R14" s="65">
        <f>VLOOKUP($A14,'Return Data'!$B$7:$R$2843,12,0)</f>
        <v>11.543900000000001</v>
      </c>
      <c r="S14" s="66">
        <f t="shared" si="7"/>
        <v>1</v>
      </c>
      <c r="T14" s="65">
        <f>VLOOKUP($A14,'Return Data'!$B$7:$R$2843,13,0)</f>
        <v>11.508900000000001</v>
      </c>
      <c r="U14" s="66">
        <f t="shared" si="8"/>
        <v>2</v>
      </c>
      <c r="V14" s="65">
        <f>VLOOKUP($A14,'Return Data'!$B$7:$R$2843,17,0)</f>
        <v>3.4196</v>
      </c>
      <c r="W14" s="66">
        <f t="shared" si="9"/>
        <v>23</v>
      </c>
      <c r="X14" s="65">
        <f>VLOOKUP($A14,'Return Data'!$B$7:$R$2843,14,0)</f>
        <v>5.0675999999999997</v>
      </c>
      <c r="Y14" s="66">
        <f t="shared" si="10"/>
        <v>18</v>
      </c>
      <c r="Z14" s="65">
        <f>VLOOKUP($A14,'Return Data'!$B$7:$R$2843,16,0)</f>
        <v>8.1448999999999998</v>
      </c>
      <c r="AA14" s="67">
        <f t="shared" si="11"/>
        <v>1</v>
      </c>
    </row>
    <row r="15" spans="1:27" x14ac:dyDescent="0.3">
      <c r="A15" s="63" t="s">
        <v>1030</v>
      </c>
      <c r="B15" s="64">
        <f>VLOOKUP($A15,'Return Data'!$B$7:$R$2843,3,0)</f>
        <v>44393</v>
      </c>
      <c r="C15" s="65">
        <f>VLOOKUP($A15,'Return Data'!$B$7:$R$2843,4,0)</f>
        <v>45.671700000000001</v>
      </c>
      <c r="D15" s="65">
        <f>VLOOKUP($A15,'Return Data'!$B$7:$R$2843,5,0)</f>
        <v>26.392099999999999</v>
      </c>
      <c r="E15" s="66">
        <f t="shared" si="0"/>
        <v>1</v>
      </c>
      <c r="F15" s="65">
        <f>VLOOKUP($A15,'Return Data'!$B$7:$R$2843,6,0)</f>
        <v>11.5725</v>
      </c>
      <c r="G15" s="66">
        <f t="shared" si="1"/>
        <v>4</v>
      </c>
      <c r="H15" s="65">
        <f>VLOOKUP($A15,'Return Data'!$B$7:$R$2843,7,0)</f>
        <v>9.2525999999999993</v>
      </c>
      <c r="I15" s="66">
        <f t="shared" si="2"/>
        <v>2</v>
      </c>
      <c r="J15" s="65">
        <f>VLOOKUP($A15,'Return Data'!$B$7:$R$2843,8,0)</f>
        <v>6.5182000000000002</v>
      </c>
      <c r="K15" s="66">
        <f t="shared" si="3"/>
        <v>8</v>
      </c>
      <c r="L15" s="65">
        <f>VLOOKUP($A15,'Return Data'!$B$7:$R$2843,9,0)</f>
        <v>5.5259999999999998</v>
      </c>
      <c r="M15" s="66">
        <f t="shared" si="4"/>
        <v>2</v>
      </c>
      <c r="N15" s="65">
        <f>VLOOKUP($A15,'Return Data'!$B$7:$R$2843,10,0)</f>
        <v>5.0492999999999997</v>
      </c>
      <c r="O15" s="66">
        <f t="shared" si="5"/>
        <v>3</v>
      </c>
      <c r="P15" s="65">
        <f>VLOOKUP($A15,'Return Data'!$B$7:$R$2843,11,0)</f>
        <v>3.8597999999999999</v>
      </c>
      <c r="Q15" s="66">
        <f t="shared" si="6"/>
        <v>13</v>
      </c>
      <c r="R15" s="65">
        <f>VLOOKUP($A15,'Return Data'!$B$7:$R$2843,12,0)</f>
        <v>4.6219999999999999</v>
      </c>
      <c r="S15" s="66">
        <f t="shared" si="7"/>
        <v>5</v>
      </c>
      <c r="T15" s="65">
        <f>VLOOKUP($A15,'Return Data'!$B$7:$R$2843,13,0)</f>
        <v>5.1665000000000001</v>
      </c>
      <c r="U15" s="66">
        <f t="shared" si="8"/>
        <v>3</v>
      </c>
      <c r="V15" s="65">
        <f>VLOOKUP($A15,'Return Data'!$B$7:$R$2843,17,0)</f>
        <v>6.7272999999999996</v>
      </c>
      <c r="W15" s="66">
        <f t="shared" si="9"/>
        <v>5</v>
      </c>
      <c r="X15" s="65">
        <f>VLOOKUP($A15,'Return Data'!$B$7:$R$2843,14,0)</f>
        <v>7.1447000000000003</v>
      </c>
      <c r="Y15" s="66">
        <f t="shared" si="10"/>
        <v>6</v>
      </c>
      <c r="Z15" s="65">
        <f>VLOOKUP($A15,'Return Data'!$B$7:$R$2843,16,0)</f>
        <v>7.2592999999999996</v>
      </c>
      <c r="AA15" s="67">
        <f t="shared" si="11"/>
        <v>16</v>
      </c>
    </row>
    <row r="16" spans="1:27" x14ac:dyDescent="0.3">
      <c r="A16" s="63" t="s">
        <v>1032</v>
      </c>
      <c r="B16" s="64">
        <f>VLOOKUP($A16,'Return Data'!$B$7:$R$2843,3,0)</f>
        <v>44393</v>
      </c>
      <c r="C16" s="65">
        <f>VLOOKUP($A16,'Return Data'!$B$7:$R$2843,4,0)</f>
        <v>16.383099999999999</v>
      </c>
      <c r="D16" s="65">
        <f>VLOOKUP($A16,'Return Data'!$B$7:$R$2843,5,0)</f>
        <v>13.1494</v>
      </c>
      <c r="E16" s="66">
        <f t="shared" si="0"/>
        <v>9</v>
      </c>
      <c r="F16" s="65">
        <f>VLOOKUP($A16,'Return Data'!$B$7:$R$2843,6,0)</f>
        <v>11.9682</v>
      </c>
      <c r="G16" s="66">
        <f t="shared" si="1"/>
        <v>3</v>
      </c>
      <c r="H16" s="65">
        <f>VLOOKUP($A16,'Return Data'!$B$7:$R$2843,7,0)</f>
        <v>8.5116999999999994</v>
      </c>
      <c r="I16" s="66">
        <f t="shared" si="2"/>
        <v>3</v>
      </c>
      <c r="J16" s="65">
        <f>VLOOKUP($A16,'Return Data'!$B$7:$R$2843,8,0)</f>
        <v>7.2129000000000003</v>
      </c>
      <c r="K16" s="66">
        <f t="shared" si="3"/>
        <v>2</v>
      </c>
      <c r="L16" s="65">
        <f>VLOOKUP($A16,'Return Data'!$B$7:$R$2843,9,0)</f>
        <v>4.8613</v>
      </c>
      <c r="M16" s="66">
        <f t="shared" si="4"/>
        <v>5</v>
      </c>
      <c r="N16" s="65">
        <f>VLOOKUP($A16,'Return Data'!$B$7:$R$2843,10,0)</f>
        <v>4.1157000000000004</v>
      </c>
      <c r="O16" s="66">
        <f t="shared" si="5"/>
        <v>15</v>
      </c>
      <c r="P16" s="65">
        <f>VLOOKUP($A16,'Return Data'!$B$7:$R$2843,11,0)</f>
        <v>3.6850000000000001</v>
      </c>
      <c r="Q16" s="66">
        <f t="shared" si="6"/>
        <v>17</v>
      </c>
      <c r="R16" s="65">
        <f>VLOOKUP($A16,'Return Data'!$B$7:$R$2843,12,0)</f>
        <v>3.4695999999999998</v>
      </c>
      <c r="S16" s="66">
        <f t="shared" si="7"/>
        <v>22</v>
      </c>
      <c r="T16" s="65">
        <f>VLOOKUP($A16,'Return Data'!$B$7:$R$2843,13,0)</f>
        <v>3.8285</v>
      </c>
      <c r="U16" s="66">
        <f t="shared" si="8"/>
        <v>18</v>
      </c>
      <c r="V16" s="65">
        <f>VLOOKUP($A16,'Return Data'!$B$7:$R$2843,17,0)</f>
        <v>4.0479000000000003</v>
      </c>
      <c r="W16" s="66">
        <f t="shared" si="9"/>
        <v>22</v>
      </c>
      <c r="X16" s="65">
        <f>VLOOKUP($A16,'Return Data'!$B$7:$R$2843,14,0)</f>
        <v>1.8526</v>
      </c>
      <c r="Y16" s="66">
        <f t="shared" si="10"/>
        <v>22</v>
      </c>
      <c r="Z16" s="65">
        <f>VLOOKUP($A16,'Return Data'!$B$7:$R$2843,16,0)</f>
        <v>3.4020999999999999</v>
      </c>
      <c r="AA16" s="67">
        <f t="shared" si="11"/>
        <v>25</v>
      </c>
    </row>
    <row r="17" spans="1:27" x14ac:dyDescent="0.3">
      <c r="A17" s="63" t="s">
        <v>1034</v>
      </c>
      <c r="B17" s="64">
        <f>VLOOKUP($A17,'Return Data'!$B$7:$R$2843,3,0)</f>
        <v>44393</v>
      </c>
      <c r="C17" s="65">
        <f>VLOOKUP($A17,'Return Data'!$B$7:$R$2843,4,0)</f>
        <v>422.59890000000001</v>
      </c>
      <c r="D17" s="65">
        <f>VLOOKUP($A17,'Return Data'!$B$7:$R$2843,5,0)</f>
        <v>15.976900000000001</v>
      </c>
      <c r="E17" s="66">
        <f t="shared" si="0"/>
        <v>5</v>
      </c>
      <c r="F17" s="65">
        <f>VLOOKUP($A17,'Return Data'!$B$7:$R$2843,6,0)</f>
        <v>8.0838999999999999</v>
      </c>
      <c r="G17" s="66">
        <f t="shared" si="1"/>
        <v>18</v>
      </c>
      <c r="H17" s="65">
        <f>VLOOKUP($A17,'Return Data'!$B$7:$R$2843,7,0)</f>
        <v>6.6466000000000003</v>
      </c>
      <c r="I17" s="66">
        <f t="shared" si="2"/>
        <v>15</v>
      </c>
      <c r="J17" s="65">
        <f>VLOOKUP($A17,'Return Data'!$B$7:$R$2843,8,0)</f>
        <v>5.2762000000000002</v>
      </c>
      <c r="K17" s="66">
        <f t="shared" si="3"/>
        <v>20</v>
      </c>
      <c r="L17" s="65">
        <f>VLOOKUP($A17,'Return Data'!$B$7:$R$2843,9,0)</f>
        <v>5.7001999999999997</v>
      </c>
      <c r="M17" s="66">
        <f t="shared" si="4"/>
        <v>1</v>
      </c>
      <c r="N17" s="65">
        <f>VLOOKUP($A17,'Return Data'!$B$7:$R$2843,10,0)</f>
        <v>5.8202999999999996</v>
      </c>
      <c r="O17" s="66">
        <f t="shared" si="5"/>
        <v>1</v>
      </c>
      <c r="P17" s="65">
        <f>VLOOKUP($A17,'Return Data'!$B$7:$R$2843,11,0)</f>
        <v>3.7025000000000001</v>
      </c>
      <c r="Q17" s="66">
        <f t="shared" si="6"/>
        <v>16</v>
      </c>
      <c r="R17" s="65">
        <f>VLOOKUP($A17,'Return Data'!$B$7:$R$2843,12,0)</f>
        <v>4.7595000000000001</v>
      </c>
      <c r="S17" s="66">
        <f t="shared" si="7"/>
        <v>4</v>
      </c>
      <c r="T17" s="65">
        <f>VLOOKUP($A17,'Return Data'!$B$7:$R$2843,13,0)</f>
        <v>5.0979999999999999</v>
      </c>
      <c r="U17" s="66">
        <f t="shared" si="8"/>
        <v>4</v>
      </c>
      <c r="V17" s="65">
        <f>VLOOKUP($A17,'Return Data'!$B$7:$R$2843,17,0)</f>
        <v>7.1045999999999996</v>
      </c>
      <c r="W17" s="66">
        <f t="shared" si="9"/>
        <v>2</v>
      </c>
      <c r="X17" s="65">
        <f>VLOOKUP($A17,'Return Data'!$B$7:$R$2843,14,0)</f>
        <v>7.6185999999999998</v>
      </c>
      <c r="Y17" s="66">
        <f t="shared" si="10"/>
        <v>1</v>
      </c>
      <c r="Z17" s="65">
        <f>VLOOKUP($A17,'Return Data'!$B$7:$R$2843,16,0)</f>
        <v>7.9617000000000004</v>
      </c>
      <c r="AA17" s="67">
        <f t="shared" si="11"/>
        <v>2</v>
      </c>
    </row>
    <row r="18" spans="1:27" x14ac:dyDescent="0.3">
      <c r="A18" s="63" t="s">
        <v>1037</v>
      </c>
      <c r="B18" s="64">
        <f>VLOOKUP($A18,'Return Data'!$B$7:$R$2843,3,0)</f>
        <v>44393</v>
      </c>
      <c r="C18" s="65">
        <f>VLOOKUP($A18,'Return Data'!$B$7:$R$2843,4,0)</f>
        <v>30.6082</v>
      </c>
      <c r="D18" s="65">
        <f>VLOOKUP($A18,'Return Data'!$B$7:$R$2843,5,0)</f>
        <v>12.0481</v>
      </c>
      <c r="E18" s="66">
        <f t="shared" si="0"/>
        <v>14</v>
      </c>
      <c r="F18" s="65">
        <f>VLOOKUP($A18,'Return Data'!$B$7:$R$2843,6,0)</f>
        <v>8.3930000000000007</v>
      </c>
      <c r="G18" s="66">
        <f t="shared" si="1"/>
        <v>17</v>
      </c>
      <c r="H18" s="65">
        <f>VLOOKUP($A18,'Return Data'!$B$7:$R$2843,7,0)</f>
        <v>6.5156999999999998</v>
      </c>
      <c r="I18" s="66">
        <f t="shared" si="2"/>
        <v>16</v>
      </c>
      <c r="J18" s="65">
        <f>VLOOKUP($A18,'Return Data'!$B$7:$R$2843,8,0)</f>
        <v>6.0446</v>
      </c>
      <c r="K18" s="66">
        <f t="shared" si="3"/>
        <v>13</v>
      </c>
      <c r="L18" s="65">
        <f>VLOOKUP($A18,'Return Data'!$B$7:$R$2843,9,0)</f>
        <v>4.2041000000000004</v>
      </c>
      <c r="M18" s="66">
        <f t="shared" si="4"/>
        <v>15</v>
      </c>
      <c r="N18" s="65">
        <f>VLOOKUP($A18,'Return Data'!$B$7:$R$2843,10,0)</f>
        <v>4.2845000000000004</v>
      </c>
      <c r="O18" s="66">
        <f t="shared" si="5"/>
        <v>13</v>
      </c>
      <c r="P18" s="65">
        <f>VLOOKUP($A18,'Return Data'!$B$7:$R$2843,11,0)</f>
        <v>4.0113000000000003</v>
      </c>
      <c r="Q18" s="66">
        <f t="shared" si="6"/>
        <v>11</v>
      </c>
      <c r="R18" s="65">
        <f>VLOOKUP($A18,'Return Data'!$B$7:$R$2843,12,0)</f>
        <v>3.8050999999999999</v>
      </c>
      <c r="S18" s="66">
        <f t="shared" si="7"/>
        <v>17</v>
      </c>
      <c r="T18" s="65">
        <f>VLOOKUP($A18,'Return Data'!$B$7:$R$2843,13,0)</f>
        <v>3.9201000000000001</v>
      </c>
      <c r="U18" s="66">
        <f t="shared" si="8"/>
        <v>17</v>
      </c>
      <c r="V18" s="65">
        <f>VLOOKUP($A18,'Return Data'!$B$7:$R$2843,17,0)</f>
        <v>6.1689999999999996</v>
      </c>
      <c r="W18" s="66">
        <f t="shared" si="9"/>
        <v>14</v>
      </c>
      <c r="X18" s="65">
        <f>VLOOKUP($A18,'Return Data'!$B$7:$R$2843,14,0)</f>
        <v>6.9405999999999999</v>
      </c>
      <c r="Y18" s="66">
        <f t="shared" si="10"/>
        <v>8</v>
      </c>
      <c r="Z18" s="65">
        <f>VLOOKUP($A18,'Return Data'!$B$7:$R$2843,16,0)</f>
        <v>7.4821</v>
      </c>
      <c r="AA18" s="67">
        <f t="shared" si="11"/>
        <v>12</v>
      </c>
    </row>
    <row r="19" spans="1:27" x14ac:dyDescent="0.3">
      <c r="A19" s="63" t="s">
        <v>1038</v>
      </c>
      <c r="B19" s="64">
        <f>VLOOKUP($A19,'Return Data'!$B$7:$R$2843,3,0)</f>
        <v>44393</v>
      </c>
      <c r="C19" s="65">
        <f>VLOOKUP($A19,'Return Data'!$B$7:$R$2843,4,0)</f>
        <v>3002.1448</v>
      </c>
      <c r="D19" s="65">
        <f>VLOOKUP($A19,'Return Data'!$B$7:$R$2843,5,0)</f>
        <v>11.7545</v>
      </c>
      <c r="E19" s="66">
        <f t="shared" si="0"/>
        <v>15</v>
      </c>
      <c r="F19" s="65">
        <f>VLOOKUP($A19,'Return Data'!$B$7:$R$2843,6,0)</f>
        <v>8.7970000000000006</v>
      </c>
      <c r="G19" s="66">
        <f t="shared" si="1"/>
        <v>16</v>
      </c>
      <c r="H19" s="65">
        <f>VLOOKUP($A19,'Return Data'!$B$7:$R$2843,7,0)</f>
        <v>6.6914999999999996</v>
      </c>
      <c r="I19" s="66">
        <f t="shared" si="2"/>
        <v>14</v>
      </c>
      <c r="J19" s="65">
        <f>VLOOKUP($A19,'Return Data'!$B$7:$R$2843,8,0)</f>
        <v>6.5831999999999997</v>
      </c>
      <c r="K19" s="66">
        <f t="shared" si="3"/>
        <v>7</v>
      </c>
      <c r="L19" s="65">
        <f>VLOOKUP($A19,'Return Data'!$B$7:$R$2843,9,0)</f>
        <v>4.7225999999999999</v>
      </c>
      <c r="M19" s="66">
        <f t="shared" si="4"/>
        <v>6</v>
      </c>
      <c r="N19" s="65">
        <f>VLOOKUP($A19,'Return Data'!$B$7:$R$2843,10,0)</f>
        <v>4.3913000000000002</v>
      </c>
      <c r="O19" s="66">
        <f t="shared" si="5"/>
        <v>10</v>
      </c>
      <c r="P19" s="65">
        <f>VLOOKUP($A19,'Return Data'!$B$7:$R$2843,11,0)</f>
        <v>4.0811000000000002</v>
      </c>
      <c r="Q19" s="66">
        <f t="shared" si="6"/>
        <v>8</v>
      </c>
      <c r="R19" s="65">
        <f>VLOOKUP($A19,'Return Data'!$B$7:$R$2843,12,0)</f>
        <v>3.8531</v>
      </c>
      <c r="S19" s="66">
        <f t="shared" si="7"/>
        <v>15</v>
      </c>
      <c r="T19" s="65">
        <f>VLOOKUP($A19,'Return Data'!$B$7:$R$2843,13,0)</f>
        <v>4.0933000000000002</v>
      </c>
      <c r="U19" s="66">
        <f t="shared" si="8"/>
        <v>15</v>
      </c>
      <c r="V19" s="65">
        <f>VLOOKUP($A19,'Return Data'!$B$7:$R$2843,17,0)</f>
        <v>6.4027000000000003</v>
      </c>
      <c r="W19" s="66">
        <f t="shared" si="9"/>
        <v>11</v>
      </c>
      <c r="X19" s="65">
        <f>VLOOKUP($A19,'Return Data'!$B$7:$R$2843,14,0)</f>
        <v>7.1795</v>
      </c>
      <c r="Y19" s="66">
        <f t="shared" si="10"/>
        <v>4</v>
      </c>
      <c r="Z19" s="65">
        <f>VLOOKUP($A19,'Return Data'!$B$7:$R$2843,16,0)</f>
        <v>7.8741000000000003</v>
      </c>
      <c r="AA19" s="67">
        <f t="shared" si="11"/>
        <v>5</v>
      </c>
    </row>
    <row r="20" spans="1:27" x14ac:dyDescent="0.3">
      <c r="A20" s="63" t="s">
        <v>1040</v>
      </c>
      <c r="B20" s="64">
        <f>VLOOKUP($A20,'Return Data'!$B$7:$R$2843,3,0)</f>
        <v>44393</v>
      </c>
      <c r="C20" s="65">
        <f>VLOOKUP($A20,'Return Data'!$B$7:$R$2843,4,0)</f>
        <v>29.510999999999999</v>
      </c>
      <c r="D20" s="65">
        <f>VLOOKUP($A20,'Return Data'!$B$7:$R$2843,5,0)</f>
        <v>13.3626</v>
      </c>
      <c r="E20" s="66">
        <f t="shared" si="0"/>
        <v>7</v>
      </c>
      <c r="F20" s="65">
        <f>VLOOKUP($A20,'Return Data'!$B$7:$R$2843,6,0)</f>
        <v>9.3246000000000002</v>
      </c>
      <c r="G20" s="66">
        <f t="shared" si="1"/>
        <v>8</v>
      </c>
      <c r="H20" s="65">
        <f>VLOOKUP($A20,'Return Data'!$B$7:$R$2843,7,0)</f>
        <v>7.0949</v>
      </c>
      <c r="I20" s="66">
        <f t="shared" si="2"/>
        <v>8</v>
      </c>
      <c r="J20" s="65">
        <f>VLOOKUP($A20,'Return Data'!$B$7:$R$2843,8,0)</f>
        <v>6.0124000000000004</v>
      </c>
      <c r="K20" s="66">
        <f t="shared" si="3"/>
        <v>14</v>
      </c>
      <c r="L20" s="65">
        <f>VLOOKUP($A20,'Return Data'!$B$7:$R$2843,9,0)</f>
        <v>4.2405999999999997</v>
      </c>
      <c r="M20" s="66">
        <f t="shared" si="4"/>
        <v>13</v>
      </c>
      <c r="N20" s="65">
        <f>VLOOKUP($A20,'Return Data'!$B$7:$R$2843,10,0)</f>
        <v>3.7313000000000001</v>
      </c>
      <c r="O20" s="66">
        <f t="shared" si="5"/>
        <v>22</v>
      </c>
      <c r="P20" s="65">
        <f>VLOOKUP($A20,'Return Data'!$B$7:$R$2843,11,0)</f>
        <v>3.3573</v>
      </c>
      <c r="Q20" s="66">
        <f t="shared" si="6"/>
        <v>23</v>
      </c>
      <c r="R20" s="65">
        <f>VLOOKUP($A20,'Return Data'!$B$7:$R$2843,12,0)</f>
        <v>3.3340000000000001</v>
      </c>
      <c r="S20" s="66">
        <f t="shared" si="7"/>
        <v>24</v>
      </c>
      <c r="T20" s="65">
        <f>VLOOKUP($A20,'Return Data'!$B$7:$R$2843,13,0)</f>
        <v>3.5034000000000001</v>
      </c>
      <c r="U20" s="66">
        <f t="shared" si="8"/>
        <v>23</v>
      </c>
      <c r="V20" s="65">
        <f>VLOOKUP($A20,'Return Data'!$B$7:$R$2843,17,0)</f>
        <v>10.623799999999999</v>
      </c>
      <c r="W20" s="66">
        <f t="shared" si="9"/>
        <v>1</v>
      </c>
      <c r="X20" s="65">
        <f>VLOOKUP($A20,'Return Data'!$B$7:$R$2843,14,0)</f>
        <v>5.4349999999999996</v>
      </c>
      <c r="Y20" s="66">
        <f t="shared" si="10"/>
        <v>17</v>
      </c>
      <c r="Z20" s="65">
        <f>VLOOKUP($A20,'Return Data'!$B$7:$R$2843,16,0)</f>
        <v>7.5801999999999996</v>
      </c>
      <c r="AA20" s="67">
        <f t="shared" si="11"/>
        <v>11</v>
      </c>
    </row>
    <row r="21" spans="1:27" x14ac:dyDescent="0.3">
      <c r="A21" s="63" t="s">
        <v>1042</v>
      </c>
      <c r="B21" s="64">
        <f>VLOOKUP($A21,'Return Data'!$B$7:$R$2843,3,0)</f>
        <v>44393</v>
      </c>
      <c r="C21" s="65">
        <f>VLOOKUP($A21,'Return Data'!$B$7:$R$2843,4,0)</f>
        <v>2662.5216999999998</v>
      </c>
      <c r="D21" s="65">
        <f>VLOOKUP($A21,'Return Data'!$B$7:$R$2843,5,0)</f>
        <v>16.426400000000001</v>
      </c>
      <c r="E21" s="66">
        <f t="shared" si="0"/>
        <v>4</v>
      </c>
      <c r="F21" s="65">
        <f>VLOOKUP($A21,'Return Data'!$B$7:$R$2843,6,0)</f>
        <v>9.0558999999999994</v>
      </c>
      <c r="G21" s="66">
        <f t="shared" si="1"/>
        <v>12</v>
      </c>
      <c r="H21" s="65">
        <f>VLOOKUP($A21,'Return Data'!$B$7:$R$2843,7,0)</f>
        <v>6.1992000000000003</v>
      </c>
      <c r="I21" s="66">
        <f t="shared" si="2"/>
        <v>20</v>
      </c>
      <c r="J21" s="65">
        <f>VLOOKUP($A21,'Return Data'!$B$7:$R$2843,8,0)</f>
        <v>5.8539000000000003</v>
      </c>
      <c r="K21" s="66">
        <f t="shared" si="3"/>
        <v>17</v>
      </c>
      <c r="L21" s="65">
        <f>VLOOKUP($A21,'Return Data'!$B$7:$R$2843,9,0)</f>
        <v>4.0612000000000004</v>
      </c>
      <c r="M21" s="66">
        <f t="shared" si="4"/>
        <v>18</v>
      </c>
      <c r="N21" s="65">
        <f>VLOOKUP($A21,'Return Data'!$B$7:$R$2843,10,0)</f>
        <v>4.4588000000000001</v>
      </c>
      <c r="O21" s="66">
        <f t="shared" si="5"/>
        <v>9</v>
      </c>
      <c r="P21" s="65">
        <f>VLOOKUP($A21,'Return Data'!$B$7:$R$2843,11,0)</f>
        <v>3.6671</v>
      </c>
      <c r="Q21" s="66">
        <f t="shared" si="6"/>
        <v>18</v>
      </c>
      <c r="R21" s="65">
        <f>VLOOKUP($A21,'Return Data'!$B$7:$R$2843,12,0)</f>
        <v>3.8792</v>
      </c>
      <c r="S21" s="66">
        <f t="shared" si="7"/>
        <v>13</v>
      </c>
      <c r="T21" s="65">
        <f>VLOOKUP($A21,'Return Data'!$B$7:$R$2843,13,0)</f>
        <v>4.4497999999999998</v>
      </c>
      <c r="U21" s="66">
        <f t="shared" si="8"/>
        <v>7</v>
      </c>
      <c r="V21" s="65">
        <f>VLOOKUP($A21,'Return Data'!$B$7:$R$2843,17,0)</f>
        <v>6.8376999999999999</v>
      </c>
      <c r="W21" s="66">
        <f t="shared" si="9"/>
        <v>4</v>
      </c>
      <c r="X21" s="65">
        <f>VLOOKUP($A21,'Return Data'!$B$7:$R$2843,14,0)</f>
        <v>7.1928999999999998</v>
      </c>
      <c r="Y21" s="66">
        <f t="shared" si="10"/>
        <v>3</v>
      </c>
      <c r="Z21" s="65">
        <f>VLOOKUP($A21,'Return Data'!$B$7:$R$2843,16,0)</f>
        <v>7.5994000000000002</v>
      </c>
      <c r="AA21" s="67">
        <f t="shared" si="11"/>
        <v>9</v>
      </c>
    </row>
    <row r="22" spans="1:27" x14ac:dyDescent="0.3">
      <c r="A22" s="63" t="s">
        <v>1045</v>
      </c>
      <c r="B22" s="64">
        <f>VLOOKUP($A22,'Return Data'!$B$7:$R$2843,3,0)</f>
        <v>44393</v>
      </c>
      <c r="C22" s="65">
        <f>VLOOKUP($A22,'Return Data'!$B$7:$R$2843,4,0)</f>
        <v>22.435500000000001</v>
      </c>
      <c r="D22" s="65">
        <f>VLOOKUP($A22,'Return Data'!$B$7:$R$2843,5,0)</f>
        <v>10.740600000000001</v>
      </c>
      <c r="E22" s="66">
        <f t="shared" si="0"/>
        <v>18</v>
      </c>
      <c r="F22" s="65">
        <f>VLOOKUP($A22,'Return Data'!$B$7:$R$2843,6,0)</f>
        <v>9.1716999999999995</v>
      </c>
      <c r="G22" s="66">
        <f t="shared" si="1"/>
        <v>9</v>
      </c>
      <c r="H22" s="65">
        <f>VLOOKUP($A22,'Return Data'!$B$7:$R$2843,7,0)</f>
        <v>6.9118000000000004</v>
      </c>
      <c r="I22" s="66">
        <f t="shared" si="2"/>
        <v>11</v>
      </c>
      <c r="J22" s="65">
        <f>VLOOKUP($A22,'Return Data'!$B$7:$R$2843,8,0)</f>
        <v>6.2903000000000002</v>
      </c>
      <c r="K22" s="66">
        <f t="shared" si="3"/>
        <v>11</v>
      </c>
      <c r="L22" s="65">
        <f>VLOOKUP($A22,'Return Data'!$B$7:$R$2843,9,0)</f>
        <v>4.2173999999999996</v>
      </c>
      <c r="M22" s="66">
        <f t="shared" si="4"/>
        <v>14</v>
      </c>
      <c r="N22" s="65">
        <f>VLOOKUP($A22,'Return Data'!$B$7:$R$2843,10,0)</f>
        <v>4.1417000000000002</v>
      </c>
      <c r="O22" s="66">
        <f t="shared" si="5"/>
        <v>14</v>
      </c>
      <c r="P22" s="65">
        <f>VLOOKUP($A22,'Return Data'!$B$7:$R$2843,11,0)</f>
        <v>3.9235000000000002</v>
      </c>
      <c r="Q22" s="66">
        <f t="shared" si="6"/>
        <v>12</v>
      </c>
      <c r="R22" s="65">
        <f>VLOOKUP($A22,'Return Data'!$B$7:$R$2843,12,0)</f>
        <v>3.8704000000000001</v>
      </c>
      <c r="S22" s="66">
        <f t="shared" si="7"/>
        <v>14</v>
      </c>
      <c r="T22" s="65">
        <f>VLOOKUP($A22,'Return Data'!$B$7:$R$2843,13,0)</f>
        <v>4.2153999999999998</v>
      </c>
      <c r="U22" s="66">
        <f t="shared" si="8"/>
        <v>13</v>
      </c>
      <c r="V22" s="65">
        <f>VLOOKUP($A22,'Return Data'!$B$7:$R$2843,17,0)</f>
        <v>5.8765000000000001</v>
      </c>
      <c r="W22" s="66">
        <f t="shared" si="9"/>
        <v>16</v>
      </c>
      <c r="X22" s="65">
        <f>VLOOKUP($A22,'Return Data'!$B$7:$R$2843,14,0)</f>
        <v>5.7830000000000004</v>
      </c>
      <c r="Y22" s="66">
        <f t="shared" si="10"/>
        <v>15</v>
      </c>
      <c r="Z22" s="65">
        <f>VLOOKUP($A22,'Return Data'!$B$7:$R$2843,16,0)</f>
        <v>7.9043000000000001</v>
      </c>
      <c r="AA22" s="67">
        <f t="shared" si="11"/>
        <v>3</v>
      </c>
    </row>
    <row r="23" spans="1:27" x14ac:dyDescent="0.3">
      <c r="A23" s="63" t="s">
        <v>1046</v>
      </c>
      <c r="B23" s="64">
        <f>VLOOKUP($A23,'Return Data'!$B$7:$R$2843,3,0)</f>
        <v>44393</v>
      </c>
      <c r="C23" s="65">
        <f>VLOOKUP($A23,'Return Data'!$B$7:$R$2843,4,0)</f>
        <v>31.703499999999998</v>
      </c>
      <c r="D23" s="65">
        <f>VLOOKUP($A23,'Return Data'!$B$7:$R$2843,5,0)</f>
        <v>11.170999999999999</v>
      </c>
      <c r="E23" s="66">
        <f t="shared" si="0"/>
        <v>16</v>
      </c>
      <c r="F23" s="65">
        <f>VLOOKUP($A23,'Return Data'!$B$7:$R$2843,6,0)</f>
        <v>7.7569999999999997</v>
      </c>
      <c r="G23" s="66">
        <f t="shared" si="1"/>
        <v>19</v>
      </c>
      <c r="H23" s="65">
        <f>VLOOKUP($A23,'Return Data'!$B$7:$R$2843,7,0)</f>
        <v>6.3068</v>
      </c>
      <c r="I23" s="66">
        <f t="shared" si="2"/>
        <v>19</v>
      </c>
      <c r="J23" s="65">
        <f>VLOOKUP($A23,'Return Data'!$B$7:$R$2843,8,0)</f>
        <v>5.8765999999999998</v>
      </c>
      <c r="K23" s="66">
        <f t="shared" si="3"/>
        <v>16</v>
      </c>
      <c r="L23" s="65">
        <f>VLOOKUP($A23,'Return Data'!$B$7:$R$2843,9,0)</f>
        <v>4.0970000000000004</v>
      </c>
      <c r="M23" s="66">
        <f t="shared" si="4"/>
        <v>16</v>
      </c>
      <c r="N23" s="65">
        <f>VLOOKUP($A23,'Return Data'!$B$7:$R$2843,10,0)</f>
        <v>3.9091</v>
      </c>
      <c r="O23" s="66">
        <f t="shared" si="5"/>
        <v>19</v>
      </c>
      <c r="P23" s="65">
        <f>VLOOKUP($A23,'Return Data'!$B$7:$R$2843,11,0)</f>
        <v>3.3338000000000001</v>
      </c>
      <c r="Q23" s="66">
        <f t="shared" si="6"/>
        <v>24</v>
      </c>
      <c r="R23" s="65">
        <f>VLOOKUP($A23,'Return Data'!$B$7:$R$2843,12,0)</f>
        <v>4.2225000000000001</v>
      </c>
      <c r="S23" s="66">
        <f t="shared" si="7"/>
        <v>6</v>
      </c>
      <c r="T23" s="65">
        <f>VLOOKUP($A23,'Return Data'!$B$7:$R$2843,13,0)</f>
        <v>4.2289000000000003</v>
      </c>
      <c r="U23" s="66">
        <f t="shared" si="8"/>
        <v>12</v>
      </c>
      <c r="V23" s="65">
        <f>VLOOKUP($A23,'Return Data'!$B$7:$R$2843,17,0)</f>
        <v>6.3091999999999997</v>
      </c>
      <c r="W23" s="66">
        <f t="shared" si="9"/>
        <v>13</v>
      </c>
      <c r="X23" s="65">
        <f>VLOOKUP($A23,'Return Data'!$B$7:$R$2843,14,0)</f>
        <v>5.4394</v>
      </c>
      <c r="Y23" s="66">
        <f t="shared" si="10"/>
        <v>16</v>
      </c>
      <c r="Z23" s="65">
        <f>VLOOKUP($A23,'Return Data'!$B$7:$R$2843,16,0)</f>
        <v>6.5716000000000001</v>
      </c>
      <c r="AA23" s="67">
        <f t="shared" si="11"/>
        <v>19</v>
      </c>
    </row>
    <row r="24" spans="1:27" x14ac:dyDescent="0.3">
      <c r="A24" s="63" t="s">
        <v>1049</v>
      </c>
      <c r="B24" s="64">
        <f>VLOOKUP($A24,'Return Data'!$B$7:$R$2843,3,0)</f>
        <v>44393</v>
      </c>
      <c r="C24" s="65">
        <f>VLOOKUP($A24,'Return Data'!$B$7:$R$2843,4,0)</f>
        <v>1310.0697</v>
      </c>
      <c r="D24" s="65">
        <f>VLOOKUP($A24,'Return Data'!$B$7:$R$2843,5,0)</f>
        <v>10.623699999999999</v>
      </c>
      <c r="E24" s="66">
        <f t="shared" si="0"/>
        <v>19</v>
      </c>
      <c r="F24" s="65">
        <f>VLOOKUP($A24,'Return Data'!$B$7:$R$2843,6,0)</f>
        <v>7.6759000000000004</v>
      </c>
      <c r="G24" s="66">
        <f t="shared" si="1"/>
        <v>20</v>
      </c>
      <c r="H24" s="65">
        <f>VLOOKUP($A24,'Return Data'!$B$7:$R$2843,7,0)</f>
        <v>5.9363999999999999</v>
      </c>
      <c r="I24" s="66">
        <f t="shared" si="2"/>
        <v>21</v>
      </c>
      <c r="J24" s="65">
        <f>VLOOKUP($A24,'Return Data'!$B$7:$R$2843,8,0)</f>
        <v>5.4648000000000003</v>
      </c>
      <c r="K24" s="66">
        <f t="shared" si="3"/>
        <v>18</v>
      </c>
      <c r="L24" s="65">
        <f>VLOOKUP($A24,'Return Data'!$B$7:$R$2843,9,0)</f>
        <v>3.5327999999999999</v>
      </c>
      <c r="M24" s="66">
        <f t="shared" si="4"/>
        <v>21</v>
      </c>
      <c r="N24" s="65">
        <f>VLOOKUP($A24,'Return Data'!$B$7:$R$2843,10,0)</f>
        <v>3.9306000000000001</v>
      </c>
      <c r="O24" s="66">
        <f t="shared" si="5"/>
        <v>18</v>
      </c>
      <c r="P24" s="65">
        <f>VLOOKUP($A24,'Return Data'!$B$7:$R$2843,11,0)</f>
        <v>3.5602999999999998</v>
      </c>
      <c r="Q24" s="66">
        <f t="shared" si="6"/>
        <v>19</v>
      </c>
      <c r="R24" s="65">
        <f>VLOOKUP($A24,'Return Data'!$B$7:$R$2843,12,0)</f>
        <v>3.4773999999999998</v>
      </c>
      <c r="S24" s="66">
        <f t="shared" si="7"/>
        <v>21</v>
      </c>
      <c r="T24" s="65">
        <f>VLOOKUP($A24,'Return Data'!$B$7:$R$2843,13,0)</f>
        <v>3.7521</v>
      </c>
      <c r="U24" s="66">
        <f t="shared" si="8"/>
        <v>20</v>
      </c>
      <c r="V24" s="65">
        <f>VLOOKUP($A24,'Return Data'!$B$7:$R$2843,17,0)</f>
        <v>5.6508000000000003</v>
      </c>
      <c r="W24" s="66">
        <f t="shared" si="9"/>
        <v>17</v>
      </c>
      <c r="X24" s="65">
        <f>VLOOKUP($A24,'Return Data'!$B$7:$R$2843,14,0)</f>
        <v>6.4036999999999997</v>
      </c>
      <c r="Y24" s="66">
        <f t="shared" si="10"/>
        <v>13</v>
      </c>
      <c r="Z24" s="65">
        <f>VLOOKUP($A24,'Return Data'!$B$7:$R$2843,16,0)</f>
        <v>6.3061999999999996</v>
      </c>
      <c r="AA24" s="67">
        <f t="shared" si="11"/>
        <v>20</v>
      </c>
    </row>
    <row r="25" spans="1:27" x14ac:dyDescent="0.3">
      <c r="A25" s="63" t="s">
        <v>1051</v>
      </c>
      <c r="B25" s="64">
        <f>VLOOKUP($A25,'Return Data'!$B$7:$R$2843,3,0)</f>
        <v>44393</v>
      </c>
      <c r="C25" s="65">
        <f>VLOOKUP($A25,'Return Data'!$B$7:$R$2843,4,0)</f>
        <v>1802.674</v>
      </c>
      <c r="D25" s="65">
        <f>VLOOKUP($A25,'Return Data'!$B$7:$R$2843,5,0)</f>
        <v>12.7423</v>
      </c>
      <c r="E25" s="66">
        <f t="shared" si="0"/>
        <v>11</v>
      </c>
      <c r="F25" s="65">
        <f>VLOOKUP($A25,'Return Data'!$B$7:$R$2843,6,0)</f>
        <v>9.8740000000000006</v>
      </c>
      <c r="G25" s="66">
        <f t="shared" si="1"/>
        <v>7</v>
      </c>
      <c r="H25" s="65">
        <f>VLOOKUP($A25,'Return Data'!$B$7:$R$2843,7,0)</f>
        <v>7.1077000000000004</v>
      </c>
      <c r="I25" s="66">
        <f t="shared" si="2"/>
        <v>7</v>
      </c>
      <c r="J25" s="65">
        <f>VLOOKUP($A25,'Return Data'!$B$7:$R$2843,8,0)</f>
        <v>6.4309000000000003</v>
      </c>
      <c r="K25" s="66">
        <f t="shared" si="3"/>
        <v>10</v>
      </c>
      <c r="L25" s="65">
        <f>VLOOKUP($A25,'Return Data'!$B$7:$R$2843,9,0)</f>
        <v>4.0461</v>
      </c>
      <c r="M25" s="66">
        <f t="shared" si="4"/>
        <v>19</v>
      </c>
      <c r="N25" s="65">
        <f>VLOOKUP($A25,'Return Data'!$B$7:$R$2843,10,0)</f>
        <v>3.8805999999999998</v>
      </c>
      <c r="O25" s="66">
        <f t="shared" si="5"/>
        <v>20</v>
      </c>
      <c r="P25" s="65">
        <f>VLOOKUP($A25,'Return Data'!$B$7:$R$2843,11,0)</f>
        <v>3.4714999999999998</v>
      </c>
      <c r="Q25" s="66">
        <f t="shared" si="6"/>
        <v>20</v>
      </c>
      <c r="R25" s="65">
        <f>VLOOKUP($A25,'Return Data'!$B$7:$R$2843,12,0)</f>
        <v>3.4843000000000002</v>
      </c>
      <c r="S25" s="66">
        <f t="shared" si="7"/>
        <v>20</v>
      </c>
      <c r="T25" s="65">
        <f>VLOOKUP($A25,'Return Data'!$B$7:$R$2843,13,0)</f>
        <v>3.8209</v>
      </c>
      <c r="U25" s="66">
        <f t="shared" si="8"/>
        <v>19</v>
      </c>
      <c r="V25" s="65">
        <f>VLOOKUP($A25,'Return Data'!$B$7:$R$2843,17,0)</f>
        <v>5.4439000000000002</v>
      </c>
      <c r="W25" s="66">
        <f t="shared" si="9"/>
        <v>19</v>
      </c>
      <c r="X25" s="65">
        <f>VLOOKUP($A25,'Return Data'!$B$7:$R$2843,14,0)</f>
        <v>5.7878999999999996</v>
      </c>
      <c r="Y25" s="66">
        <f t="shared" si="10"/>
        <v>14</v>
      </c>
      <c r="Z25" s="65">
        <f>VLOOKUP($A25,'Return Data'!$B$7:$R$2843,16,0)</f>
        <v>4.5050999999999997</v>
      </c>
      <c r="AA25" s="67">
        <f t="shared" si="11"/>
        <v>23</v>
      </c>
    </row>
    <row r="26" spans="1:27" x14ac:dyDescent="0.3">
      <c r="A26" s="63" t="s">
        <v>1052</v>
      </c>
      <c r="B26" s="64">
        <f>VLOOKUP($A26,'Return Data'!$B$7:$R$2843,3,0)</f>
        <v>44393</v>
      </c>
      <c r="C26" s="65">
        <f>VLOOKUP($A26,'Return Data'!$B$7:$R$2843,4,0)</f>
        <v>2967.4139</v>
      </c>
      <c r="D26" s="65">
        <f>VLOOKUP($A26,'Return Data'!$B$7:$R$2843,5,0)</f>
        <v>18.099</v>
      </c>
      <c r="E26" s="66">
        <f t="shared" si="0"/>
        <v>3</v>
      </c>
      <c r="F26" s="65">
        <f>VLOOKUP($A26,'Return Data'!$B$7:$R$2843,6,0)</f>
        <v>12.701000000000001</v>
      </c>
      <c r="G26" s="66">
        <f t="shared" si="1"/>
        <v>2</v>
      </c>
      <c r="H26" s="65">
        <f>VLOOKUP($A26,'Return Data'!$B$7:$R$2843,7,0)</f>
        <v>8.4452999999999996</v>
      </c>
      <c r="I26" s="66">
        <f t="shared" si="2"/>
        <v>4</v>
      </c>
      <c r="J26" s="65">
        <f>VLOOKUP($A26,'Return Data'!$B$7:$R$2843,8,0)</f>
        <v>7.5846</v>
      </c>
      <c r="K26" s="66">
        <f t="shared" si="3"/>
        <v>1</v>
      </c>
      <c r="L26" s="65">
        <f>VLOOKUP($A26,'Return Data'!$B$7:$R$2843,9,0)</f>
        <v>4.6520999999999999</v>
      </c>
      <c r="M26" s="66">
        <f t="shared" si="4"/>
        <v>7</v>
      </c>
      <c r="N26" s="65">
        <f>VLOOKUP($A26,'Return Data'!$B$7:$R$2843,10,0)</f>
        <v>5.0922000000000001</v>
      </c>
      <c r="O26" s="66">
        <f t="shared" si="5"/>
        <v>2</v>
      </c>
      <c r="P26" s="65">
        <f>VLOOKUP($A26,'Return Data'!$B$7:$R$2843,11,0)</f>
        <v>4.7797999999999998</v>
      </c>
      <c r="Q26" s="66">
        <f t="shared" si="6"/>
        <v>3</v>
      </c>
      <c r="R26" s="65">
        <f>VLOOKUP($A26,'Return Data'!$B$7:$R$2843,12,0)</f>
        <v>4.7866999999999997</v>
      </c>
      <c r="S26" s="66">
        <f t="shared" si="7"/>
        <v>3</v>
      </c>
      <c r="T26" s="65">
        <f>VLOOKUP($A26,'Return Data'!$B$7:$R$2843,13,0)</f>
        <v>5.0425000000000004</v>
      </c>
      <c r="U26" s="66">
        <f t="shared" si="8"/>
        <v>5</v>
      </c>
      <c r="V26" s="65">
        <f>VLOOKUP($A26,'Return Data'!$B$7:$R$2843,17,0)</f>
        <v>6.8536999999999999</v>
      </c>
      <c r="W26" s="66">
        <f t="shared" si="9"/>
        <v>3</v>
      </c>
      <c r="X26" s="65">
        <f>VLOOKUP($A26,'Return Data'!$B$7:$R$2843,14,0)</f>
        <v>6.7725999999999997</v>
      </c>
      <c r="Y26" s="66">
        <f t="shared" si="10"/>
        <v>9</v>
      </c>
      <c r="Z26" s="65">
        <f>VLOOKUP($A26,'Return Data'!$B$7:$R$2843,16,0)</f>
        <v>7.8834</v>
      </c>
      <c r="AA26" s="67">
        <f t="shared" si="11"/>
        <v>4</v>
      </c>
    </row>
    <row r="27" spans="1:27" x14ac:dyDescent="0.3">
      <c r="A27" s="63" t="s">
        <v>1054</v>
      </c>
      <c r="B27" s="64">
        <f>VLOOKUP($A27,'Return Data'!$B$7:$R$2843,3,0)</f>
        <v>44393</v>
      </c>
      <c r="C27" s="65">
        <f>VLOOKUP($A27,'Return Data'!$B$7:$R$2843,4,0)</f>
        <v>23.5943</v>
      </c>
      <c r="D27" s="65">
        <f>VLOOKUP($A27,'Return Data'!$B$7:$R$2843,5,0)</f>
        <v>7.8913000000000002</v>
      </c>
      <c r="E27" s="66">
        <f t="shared" si="0"/>
        <v>24</v>
      </c>
      <c r="F27" s="65">
        <f>VLOOKUP($A27,'Return Data'!$B$7:$R$2843,6,0)</f>
        <v>7.2234999999999996</v>
      </c>
      <c r="G27" s="66">
        <f t="shared" si="1"/>
        <v>22</v>
      </c>
      <c r="H27" s="65">
        <f>VLOOKUP($A27,'Return Data'!$B$7:$R$2843,7,0)</f>
        <v>5.9073000000000002</v>
      </c>
      <c r="I27" s="66">
        <f t="shared" si="2"/>
        <v>22</v>
      </c>
      <c r="J27" s="65">
        <f>VLOOKUP($A27,'Return Data'!$B$7:$R$2843,8,0)</f>
        <v>4.7268999999999997</v>
      </c>
      <c r="K27" s="66">
        <f t="shared" si="3"/>
        <v>23</v>
      </c>
      <c r="L27" s="65">
        <f>VLOOKUP($A27,'Return Data'!$B$7:$R$2843,9,0)</f>
        <v>3.4750999999999999</v>
      </c>
      <c r="M27" s="66">
        <f t="shared" si="4"/>
        <v>23</v>
      </c>
      <c r="N27" s="65">
        <f>VLOOKUP($A27,'Return Data'!$B$7:$R$2843,10,0)</f>
        <v>4.0265000000000004</v>
      </c>
      <c r="O27" s="66">
        <f t="shared" si="5"/>
        <v>17</v>
      </c>
      <c r="P27" s="65">
        <f>VLOOKUP($A27,'Return Data'!$B$7:$R$2843,11,0)</f>
        <v>3.8331</v>
      </c>
      <c r="Q27" s="66">
        <f t="shared" si="6"/>
        <v>14</v>
      </c>
      <c r="R27" s="65">
        <f>VLOOKUP($A27,'Return Data'!$B$7:$R$2843,12,0)</f>
        <v>3.9845000000000002</v>
      </c>
      <c r="S27" s="66">
        <f t="shared" si="7"/>
        <v>12</v>
      </c>
      <c r="T27" s="65">
        <f>VLOOKUP($A27,'Return Data'!$B$7:$R$2843,13,0)</f>
        <v>4.4351000000000003</v>
      </c>
      <c r="U27" s="66">
        <f t="shared" si="8"/>
        <v>8</v>
      </c>
      <c r="V27" s="65">
        <f>VLOOKUP($A27,'Return Data'!$B$7:$R$2843,17,0)</f>
        <v>4.1490999999999998</v>
      </c>
      <c r="W27" s="66">
        <f t="shared" si="9"/>
        <v>21</v>
      </c>
      <c r="X27" s="65">
        <f>VLOOKUP($A27,'Return Data'!$B$7:$R$2843,14,0)</f>
        <v>-0.7591</v>
      </c>
      <c r="Y27" s="66">
        <f t="shared" si="10"/>
        <v>24</v>
      </c>
      <c r="Z27" s="65">
        <f>VLOOKUP($A27,'Return Data'!$B$7:$R$2843,16,0)</f>
        <v>6.2878999999999996</v>
      </c>
      <c r="AA27" s="67">
        <f t="shared" si="11"/>
        <v>21</v>
      </c>
    </row>
    <row r="28" spans="1:27" x14ac:dyDescent="0.3">
      <c r="A28" s="63" t="s">
        <v>1056</v>
      </c>
      <c r="B28" s="64">
        <f>VLOOKUP($A28,'Return Data'!$B$7:$R$2843,3,0)</f>
        <v>44393</v>
      </c>
      <c r="C28" s="65">
        <f>VLOOKUP($A28,'Return Data'!$B$7:$R$2843,4,0)</f>
        <v>2762.9236999999998</v>
      </c>
      <c r="D28" s="65">
        <f>VLOOKUP($A28,'Return Data'!$B$7:$R$2843,5,0)</f>
        <v>8.4343000000000004</v>
      </c>
      <c r="E28" s="66">
        <f t="shared" si="0"/>
        <v>22</v>
      </c>
      <c r="F28" s="65">
        <f>VLOOKUP($A28,'Return Data'!$B$7:$R$2843,6,0)</f>
        <v>7.2961999999999998</v>
      </c>
      <c r="G28" s="66">
        <f t="shared" si="1"/>
        <v>21</v>
      </c>
      <c r="H28" s="65">
        <f>VLOOKUP($A28,'Return Data'!$B$7:$R$2843,7,0)</f>
        <v>6.4436</v>
      </c>
      <c r="I28" s="66">
        <f t="shared" si="2"/>
        <v>17</v>
      </c>
      <c r="J28" s="65">
        <f>VLOOKUP($A28,'Return Data'!$B$7:$R$2843,8,0)</f>
        <v>5.9897</v>
      </c>
      <c r="K28" s="66">
        <f t="shared" si="3"/>
        <v>15</v>
      </c>
      <c r="L28" s="65">
        <f>VLOOKUP($A28,'Return Data'!$B$7:$R$2843,9,0)</f>
        <v>4.2419000000000002</v>
      </c>
      <c r="M28" s="66">
        <f t="shared" si="4"/>
        <v>12</v>
      </c>
      <c r="N28" s="65">
        <f>VLOOKUP($A28,'Return Data'!$B$7:$R$2843,10,0)</f>
        <v>4.0823999999999998</v>
      </c>
      <c r="O28" s="66">
        <f t="shared" si="5"/>
        <v>16</v>
      </c>
      <c r="P28" s="65">
        <f>VLOOKUP($A28,'Return Data'!$B$7:$R$2843,11,0)</f>
        <v>3.8108</v>
      </c>
      <c r="Q28" s="66">
        <f t="shared" si="6"/>
        <v>15</v>
      </c>
      <c r="R28" s="65">
        <f>VLOOKUP($A28,'Return Data'!$B$7:$R$2843,12,0)</f>
        <v>3.6387</v>
      </c>
      <c r="S28" s="66">
        <f t="shared" si="7"/>
        <v>18</v>
      </c>
      <c r="T28" s="65">
        <f>VLOOKUP($A28,'Return Data'!$B$7:$R$2843,13,0)</f>
        <v>3.6434000000000002</v>
      </c>
      <c r="U28" s="66">
        <f t="shared" si="8"/>
        <v>22</v>
      </c>
      <c r="V28" s="65">
        <f>VLOOKUP($A28,'Return Data'!$B$7:$R$2843,17,0)</f>
        <v>4.9920999999999998</v>
      </c>
      <c r="W28" s="66">
        <f t="shared" si="9"/>
        <v>20</v>
      </c>
      <c r="X28" s="65">
        <f>VLOOKUP($A28,'Return Data'!$B$7:$R$2843,14,0)</f>
        <v>-0.68340000000000001</v>
      </c>
      <c r="Y28" s="66">
        <f t="shared" si="10"/>
        <v>23</v>
      </c>
      <c r="Z28" s="65">
        <f>VLOOKUP($A28,'Return Data'!$B$7:$R$2843,16,0)</f>
        <v>6.2183000000000002</v>
      </c>
      <c r="AA28" s="67">
        <f t="shared" si="11"/>
        <v>22</v>
      </c>
    </row>
    <row r="29" spans="1:27" x14ac:dyDescent="0.3">
      <c r="A29" s="63" t="s">
        <v>1058</v>
      </c>
      <c r="B29" s="64">
        <f>VLOOKUP($A29,'Return Data'!$B$7:$R$2843,3,0)</f>
        <v>44393</v>
      </c>
      <c r="C29" s="65">
        <f>VLOOKUP($A29,'Return Data'!$B$7:$R$2843,4,0)</f>
        <v>2781.1587</v>
      </c>
      <c r="D29" s="65">
        <f>VLOOKUP($A29,'Return Data'!$B$7:$R$2843,5,0)</f>
        <v>9.8496000000000006</v>
      </c>
      <c r="E29" s="66">
        <f t="shared" si="0"/>
        <v>21</v>
      </c>
      <c r="F29" s="65">
        <f>VLOOKUP($A29,'Return Data'!$B$7:$R$2843,6,0)</f>
        <v>7.1532999999999998</v>
      </c>
      <c r="G29" s="66">
        <f t="shared" si="1"/>
        <v>23</v>
      </c>
      <c r="H29" s="65">
        <f>VLOOKUP($A29,'Return Data'!$B$7:$R$2843,7,0)</f>
        <v>6.4278000000000004</v>
      </c>
      <c r="I29" s="66">
        <f t="shared" si="2"/>
        <v>18</v>
      </c>
      <c r="J29" s="65">
        <f>VLOOKUP($A29,'Return Data'!$B$7:$R$2843,8,0)</f>
        <v>5.4611999999999998</v>
      </c>
      <c r="K29" s="66">
        <f t="shared" si="3"/>
        <v>19</v>
      </c>
      <c r="L29" s="65">
        <f>VLOOKUP($A29,'Return Data'!$B$7:$R$2843,9,0)</f>
        <v>4.0805999999999996</v>
      </c>
      <c r="M29" s="66">
        <f t="shared" si="4"/>
        <v>17</v>
      </c>
      <c r="N29" s="65">
        <f>VLOOKUP($A29,'Return Data'!$B$7:$R$2843,10,0)</f>
        <v>3.8609</v>
      </c>
      <c r="O29" s="66">
        <f t="shared" si="5"/>
        <v>21</v>
      </c>
      <c r="P29" s="65">
        <f>VLOOKUP($A29,'Return Data'!$B$7:$R$2843,11,0)</f>
        <v>3.403</v>
      </c>
      <c r="Q29" s="66">
        <f t="shared" si="6"/>
        <v>22</v>
      </c>
      <c r="R29" s="65">
        <f>VLOOKUP($A29,'Return Data'!$B$7:$R$2843,12,0)</f>
        <v>3.5002</v>
      </c>
      <c r="S29" s="66">
        <f t="shared" si="7"/>
        <v>19</v>
      </c>
      <c r="T29" s="65">
        <f>VLOOKUP($A29,'Return Data'!$B$7:$R$2843,13,0)</f>
        <v>3.6974999999999998</v>
      </c>
      <c r="U29" s="66">
        <f t="shared" si="8"/>
        <v>21</v>
      </c>
      <c r="V29" s="65">
        <f>VLOOKUP($A29,'Return Data'!$B$7:$R$2843,17,0)</f>
        <v>5.9466000000000001</v>
      </c>
      <c r="W29" s="66">
        <f t="shared" si="9"/>
        <v>15</v>
      </c>
      <c r="X29" s="65">
        <f>VLOOKUP($A29,'Return Data'!$B$7:$R$2843,14,0)</f>
        <v>6.7698999999999998</v>
      </c>
      <c r="Y29" s="66">
        <f t="shared" si="10"/>
        <v>10</v>
      </c>
      <c r="Z29" s="65">
        <f>VLOOKUP($A29,'Return Data'!$B$7:$R$2843,16,0)</f>
        <v>7.5890000000000004</v>
      </c>
      <c r="AA29" s="67">
        <f t="shared" si="11"/>
        <v>10</v>
      </c>
    </row>
    <row r="30" spans="1:27" x14ac:dyDescent="0.3">
      <c r="A30" s="63" t="s">
        <v>1061</v>
      </c>
      <c r="B30" s="64">
        <f>VLOOKUP($A30,'Return Data'!$B$7:$R$2843,3,0)</f>
        <v>44393</v>
      </c>
      <c r="C30" s="65">
        <f>VLOOKUP($A30,'Return Data'!$B$7:$R$2843,4,0)</f>
        <v>26.229900000000001</v>
      </c>
      <c r="D30" s="65">
        <f>VLOOKUP($A30,'Return Data'!$B$7:$R$2843,5,0)</f>
        <v>8.0726999999999993</v>
      </c>
      <c r="E30" s="66">
        <f t="shared" si="0"/>
        <v>23</v>
      </c>
      <c r="F30" s="65">
        <f>VLOOKUP($A30,'Return Data'!$B$7:$R$2843,6,0)</f>
        <v>6.6365999999999996</v>
      </c>
      <c r="G30" s="66">
        <f t="shared" si="1"/>
        <v>25</v>
      </c>
      <c r="H30" s="65">
        <f>VLOOKUP($A30,'Return Data'!$B$7:$R$2843,7,0)</f>
        <v>4.9945000000000004</v>
      </c>
      <c r="I30" s="66">
        <f t="shared" si="2"/>
        <v>24</v>
      </c>
      <c r="J30" s="65">
        <f>VLOOKUP($A30,'Return Data'!$B$7:$R$2843,8,0)</f>
        <v>4.9194000000000004</v>
      </c>
      <c r="K30" s="66">
        <f t="shared" si="3"/>
        <v>22</v>
      </c>
      <c r="L30" s="65">
        <f>VLOOKUP($A30,'Return Data'!$B$7:$R$2843,9,0)</f>
        <v>3.5261999999999998</v>
      </c>
      <c r="M30" s="66">
        <f t="shared" si="4"/>
        <v>22</v>
      </c>
      <c r="N30" s="65">
        <f>VLOOKUP($A30,'Return Data'!$B$7:$R$2843,10,0)</f>
        <v>3.4687999999999999</v>
      </c>
      <c r="O30" s="66">
        <f t="shared" si="5"/>
        <v>24</v>
      </c>
      <c r="P30" s="65">
        <f>VLOOKUP($A30,'Return Data'!$B$7:$R$2843,11,0)</f>
        <v>3.3125</v>
      </c>
      <c r="Q30" s="66">
        <f t="shared" si="6"/>
        <v>25</v>
      </c>
      <c r="R30" s="65">
        <f>VLOOKUP($A30,'Return Data'!$B$7:$R$2843,12,0)</f>
        <v>3.2341000000000002</v>
      </c>
      <c r="S30" s="66">
        <f t="shared" si="7"/>
        <v>25</v>
      </c>
      <c r="T30" s="65">
        <f>VLOOKUP($A30,'Return Data'!$B$7:$R$2843,13,0)</f>
        <v>3.3483000000000001</v>
      </c>
      <c r="U30" s="66">
        <f t="shared" si="8"/>
        <v>25</v>
      </c>
      <c r="V30" s="65">
        <f>VLOOKUP($A30,'Return Data'!$B$7:$R$2843,17,0)</f>
        <v>3.2576999999999998</v>
      </c>
      <c r="W30" s="66">
        <f t="shared" si="9"/>
        <v>24</v>
      </c>
      <c r="X30" s="65">
        <f>VLOOKUP($A30,'Return Data'!$B$7:$R$2843,14,0)</f>
        <v>2.8138000000000001</v>
      </c>
      <c r="Y30" s="66">
        <f t="shared" si="10"/>
        <v>20</v>
      </c>
      <c r="Z30" s="65">
        <f>VLOOKUP($A30,'Return Data'!$B$7:$R$2843,16,0)</f>
        <v>7.0058999999999996</v>
      </c>
      <c r="AA30" s="67">
        <f t="shared" si="11"/>
        <v>18</v>
      </c>
    </row>
    <row r="31" spans="1:27" x14ac:dyDescent="0.3">
      <c r="A31" s="63" t="s">
        <v>1062</v>
      </c>
      <c r="B31" s="64">
        <f>VLOOKUP($A31,'Return Data'!$B$7:$R$2843,3,0)</f>
        <v>44393</v>
      </c>
      <c r="C31" s="65">
        <f>VLOOKUP($A31,'Return Data'!$B$7:$R$2843,4,0)</f>
        <v>3114.8044</v>
      </c>
      <c r="D31" s="65">
        <f>VLOOKUP($A31,'Return Data'!$B$7:$R$2843,5,0)</f>
        <v>11.0959</v>
      </c>
      <c r="E31" s="66">
        <f t="shared" si="0"/>
        <v>17</v>
      </c>
      <c r="F31" s="65">
        <f>VLOOKUP($A31,'Return Data'!$B$7:$R$2843,6,0)</f>
        <v>8.9730000000000008</v>
      </c>
      <c r="G31" s="66">
        <f t="shared" si="1"/>
        <v>13</v>
      </c>
      <c r="H31" s="65">
        <f>VLOOKUP($A31,'Return Data'!$B$7:$R$2843,7,0)</f>
        <v>6.8987999999999996</v>
      </c>
      <c r="I31" s="66">
        <f t="shared" si="2"/>
        <v>12</v>
      </c>
      <c r="J31" s="65">
        <f>VLOOKUP($A31,'Return Data'!$B$7:$R$2843,8,0)</f>
        <v>6.7663000000000002</v>
      </c>
      <c r="K31" s="66">
        <f t="shared" si="3"/>
        <v>4</v>
      </c>
      <c r="L31" s="65">
        <f>VLOOKUP($A31,'Return Data'!$B$7:$R$2843,9,0)</f>
        <v>4.5879000000000003</v>
      </c>
      <c r="M31" s="66">
        <f t="shared" si="4"/>
        <v>9</v>
      </c>
      <c r="N31" s="65">
        <f>VLOOKUP($A31,'Return Data'!$B$7:$R$2843,10,0)</f>
        <v>4.5522</v>
      </c>
      <c r="O31" s="66">
        <f t="shared" si="5"/>
        <v>7</v>
      </c>
      <c r="P31" s="65">
        <f>VLOOKUP($A31,'Return Data'!$B$7:$R$2843,11,0)</f>
        <v>4.0614999999999997</v>
      </c>
      <c r="Q31" s="66">
        <f t="shared" si="6"/>
        <v>9</v>
      </c>
      <c r="R31" s="65">
        <f>VLOOKUP($A31,'Return Data'!$B$7:$R$2843,12,0)</f>
        <v>4.0037000000000003</v>
      </c>
      <c r="S31" s="66">
        <f t="shared" si="7"/>
        <v>10</v>
      </c>
      <c r="T31" s="65">
        <f>VLOOKUP($A31,'Return Data'!$B$7:$R$2843,13,0)</f>
        <v>4.4176000000000002</v>
      </c>
      <c r="U31" s="66">
        <f t="shared" si="8"/>
        <v>9</v>
      </c>
      <c r="V31" s="65">
        <f>VLOOKUP($A31,'Return Data'!$B$7:$R$2843,17,0)</f>
        <v>6.4507000000000003</v>
      </c>
      <c r="W31" s="66">
        <f t="shared" si="9"/>
        <v>10</v>
      </c>
      <c r="X31" s="65">
        <f>VLOOKUP($A31,'Return Data'!$B$7:$R$2843,14,0)</f>
        <v>5.0541</v>
      </c>
      <c r="Y31" s="66">
        <f t="shared" si="10"/>
        <v>19</v>
      </c>
      <c r="Z31" s="65">
        <f>VLOOKUP($A31,'Return Data'!$B$7:$R$2843,16,0)</f>
        <v>7.4223999999999997</v>
      </c>
      <c r="AA31" s="67">
        <f t="shared" si="11"/>
        <v>13</v>
      </c>
    </row>
    <row r="32" spans="1:27" x14ac:dyDescent="0.3">
      <c r="A32" s="63" t="s">
        <v>1063</v>
      </c>
      <c r="B32" s="64">
        <f>VLOOKUP($A32,'Return Data'!$B$7:$R$2843,3,0)</f>
        <v>44393</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25</v>
      </c>
      <c r="L32" s="65">
        <f>VLOOKUP($A32,'Return Data'!$B$7:$R$2843,9,0)</f>
        <v>0</v>
      </c>
      <c r="M32" s="66">
        <f t="shared" si="4"/>
        <v>26</v>
      </c>
      <c r="N32" s="65">
        <f>VLOOKUP($A32,'Return Data'!$B$7:$R$2843,10,0)</f>
        <v>-3.8999999999999998E-3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-17.230399999999999</v>
      </c>
      <c r="AA32" s="67">
        <f t="shared" si="11"/>
        <v>26</v>
      </c>
    </row>
    <row r="33" spans="1:27" x14ac:dyDescent="0.3">
      <c r="A33" s="63" t="s">
        <v>1067</v>
      </c>
      <c r="B33" s="64">
        <f>VLOOKUP($A33,'Return Data'!$B$7:$R$2843,3,0)</f>
        <v>44393</v>
      </c>
      <c r="C33" s="65">
        <f>VLOOKUP($A33,'Return Data'!$B$7:$R$2843,4,0)</f>
        <v>2650.1806999999999</v>
      </c>
      <c r="D33" s="65">
        <f>VLOOKUP($A33,'Return Data'!$B$7:$R$2843,5,0)</f>
        <v>12.935700000000001</v>
      </c>
      <c r="E33" s="66">
        <f t="shared" si="0"/>
        <v>10</v>
      </c>
      <c r="F33" s="65">
        <f>VLOOKUP($A33,'Return Data'!$B$7:$R$2843,6,0)</f>
        <v>8.8131000000000004</v>
      </c>
      <c r="G33" s="66">
        <f t="shared" si="1"/>
        <v>15</v>
      </c>
      <c r="H33" s="65">
        <f>VLOOKUP($A33,'Return Data'!$B$7:$R$2843,7,0)</f>
        <v>6.9432</v>
      </c>
      <c r="I33" s="66">
        <f t="shared" si="2"/>
        <v>10</v>
      </c>
      <c r="J33" s="65">
        <f>VLOOKUP($A33,'Return Data'!$B$7:$R$2843,8,0)</f>
        <v>6.0650000000000004</v>
      </c>
      <c r="K33" s="66">
        <f t="shared" si="3"/>
        <v>12</v>
      </c>
      <c r="L33" s="65">
        <f>VLOOKUP($A33,'Return Data'!$B$7:$R$2843,9,0)</f>
        <v>4.9044999999999996</v>
      </c>
      <c r="M33" s="66">
        <f t="shared" si="4"/>
        <v>3</v>
      </c>
      <c r="N33" s="65">
        <f>VLOOKUP($A33,'Return Data'!$B$7:$R$2843,10,0)</f>
        <v>4.5952999999999999</v>
      </c>
      <c r="O33" s="66">
        <f t="shared" si="5"/>
        <v>6</v>
      </c>
      <c r="P33" s="65">
        <f>VLOOKUP($A33,'Return Data'!$B$7:$R$2843,11,0)</f>
        <v>4.3</v>
      </c>
      <c r="Q33" s="66">
        <f t="shared" si="6"/>
        <v>4</v>
      </c>
      <c r="R33" s="65">
        <f>VLOOKUP($A33,'Return Data'!$B$7:$R$2843,12,0)</f>
        <v>4.0433000000000003</v>
      </c>
      <c r="S33" s="66">
        <f t="shared" si="7"/>
        <v>9</v>
      </c>
      <c r="T33" s="65">
        <f>VLOOKUP($A33,'Return Data'!$B$7:$R$2843,13,0)</f>
        <v>4.2492000000000001</v>
      </c>
      <c r="U33" s="66">
        <f t="shared" si="8"/>
        <v>11</v>
      </c>
      <c r="V33" s="65">
        <f>VLOOKUP($A33,'Return Data'!$B$7:$R$2843,17,0)</f>
        <v>6.4572000000000003</v>
      </c>
      <c r="W33" s="66">
        <f>RANK(V33,V$8:V$33,0)</f>
        <v>9</v>
      </c>
      <c r="X33" s="65">
        <f>VLOOKUP($A33,'Return Data'!$B$7:$R$2843,14,0)</f>
        <v>2.786</v>
      </c>
      <c r="Y33" s="66">
        <f>RANK(X33,X$8:X$33,0)</f>
        <v>21</v>
      </c>
      <c r="Z33" s="65">
        <f>VLOOKUP($A33,'Return Data'!$B$7:$R$2843,16,0)</f>
        <v>7.0834000000000001</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12.571634615384617</v>
      </c>
      <c r="E35" s="74"/>
      <c r="F35" s="75">
        <f>AVERAGE(F8:F33)</f>
        <v>8.8974692307692305</v>
      </c>
      <c r="G35" s="74"/>
      <c r="H35" s="75">
        <f>AVERAGE(H8:H33)</f>
        <v>6.7737653846153831</v>
      </c>
      <c r="I35" s="74"/>
      <c r="J35" s="75">
        <f>AVERAGE(J8:J33)</f>
        <v>4.8859076923076916</v>
      </c>
      <c r="K35" s="74"/>
      <c r="L35" s="75">
        <f>AVERAGE(L8:L33)</f>
        <v>4.0265192307692308</v>
      </c>
      <c r="M35" s="74"/>
      <c r="N35" s="75">
        <f>AVERAGE(N8:N33)</f>
        <v>4.1234615384615374</v>
      </c>
      <c r="O35" s="74"/>
      <c r="P35" s="75">
        <f>AVERAGE(P8:P33)</f>
        <v>3.8699384615384611</v>
      </c>
      <c r="Q35" s="74"/>
      <c r="R35" s="75">
        <f>AVERAGE(R8:R33)</f>
        <v>4.1946192307692307</v>
      </c>
      <c r="S35" s="74"/>
      <c r="T35" s="75">
        <f>AVERAGE(T8:T33)</f>
        <v>5.469442307692308</v>
      </c>
      <c r="U35" s="74"/>
      <c r="V35" s="75">
        <f>AVERAGE(V8:V33)</f>
        <v>5.5062000000000015</v>
      </c>
      <c r="W35" s="74"/>
      <c r="X35" s="75">
        <f>AVERAGE(X8:X33)</f>
        <v>4.812155999999999</v>
      </c>
      <c r="Y35" s="74"/>
      <c r="Z35" s="75">
        <f>AVERAGE(Z8:Z33)</f>
        <v>6.0238653846153865</v>
      </c>
      <c r="AA35" s="76"/>
    </row>
    <row r="36" spans="1:27" x14ac:dyDescent="0.3">
      <c r="A36" s="73" t="s">
        <v>28</v>
      </c>
      <c r="B36" s="74"/>
      <c r="C36" s="74"/>
      <c r="D36" s="75">
        <f>MIN(D8:D33)</f>
        <v>0</v>
      </c>
      <c r="E36" s="74"/>
      <c r="F36" s="75">
        <f>MIN(F8:F33)</f>
        <v>0</v>
      </c>
      <c r="G36" s="74"/>
      <c r="H36" s="75">
        <f>MIN(H8:H33)</f>
        <v>0</v>
      </c>
      <c r="I36" s="74"/>
      <c r="J36" s="75">
        <f>MIN(J8:J33)</f>
        <v>-18.058700000000002</v>
      </c>
      <c r="K36" s="74"/>
      <c r="L36" s="75">
        <f>MIN(L8:L33)</f>
        <v>0</v>
      </c>
      <c r="M36" s="74"/>
      <c r="N36" s="75">
        <f>MIN(N8:N33)</f>
        <v>-3.8999999999999998E-3</v>
      </c>
      <c r="O36" s="74"/>
      <c r="P36" s="75">
        <f>MIN(P8:P33)</f>
        <v>-1.9E-3</v>
      </c>
      <c r="Q36" s="74"/>
      <c r="R36" s="75">
        <f>MIN(R8:R33)</f>
        <v>-1.2999999999999999E-3</v>
      </c>
      <c r="S36" s="74"/>
      <c r="T36" s="75">
        <f>MIN(T8:T33)</f>
        <v>-0.1633</v>
      </c>
      <c r="U36" s="74"/>
      <c r="V36" s="75">
        <f>MIN(V8:V33)</f>
        <v>-6.8948</v>
      </c>
      <c r="W36" s="74"/>
      <c r="X36" s="75">
        <f>MIN(X8:X33)</f>
        <v>-8.7702000000000009</v>
      </c>
      <c r="Y36" s="74"/>
      <c r="Z36" s="75">
        <f>MIN(Z8:Z33)</f>
        <v>-17.230399999999999</v>
      </c>
      <c r="AA36" s="76"/>
    </row>
    <row r="37" spans="1:27" ht="15" thickBot="1" x14ac:dyDescent="0.35">
      <c r="A37" s="77" t="s">
        <v>29</v>
      </c>
      <c r="B37" s="78"/>
      <c r="C37" s="78"/>
      <c r="D37" s="79">
        <f>MAX(D8:D33)</f>
        <v>26.392099999999999</v>
      </c>
      <c r="E37" s="78"/>
      <c r="F37" s="79">
        <f>MAX(F8:F33)</f>
        <v>16.448799999999999</v>
      </c>
      <c r="G37" s="78"/>
      <c r="H37" s="79">
        <f>MAX(H8:H33)</f>
        <v>14.273300000000001</v>
      </c>
      <c r="I37" s="78"/>
      <c r="J37" s="79">
        <f>MAX(J8:J33)</f>
        <v>7.5846</v>
      </c>
      <c r="K37" s="78"/>
      <c r="L37" s="79">
        <f>MAX(L8:L33)</f>
        <v>5.7001999999999997</v>
      </c>
      <c r="M37" s="78"/>
      <c r="N37" s="79">
        <f>MAX(N8:N33)</f>
        <v>5.8202999999999996</v>
      </c>
      <c r="O37" s="78"/>
      <c r="P37" s="79">
        <f>MAX(P8:P33)</f>
        <v>7.6513</v>
      </c>
      <c r="Q37" s="78"/>
      <c r="R37" s="79">
        <f>MAX(R8:R33)</f>
        <v>11.543900000000001</v>
      </c>
      <c r="S37" s="78"/>
      <c r="T37" s="79">
        <f>MAX(T8:T33)</f>
        <v>35.395800000000001</v>
      </c>
      <c r="U37" s="78"/>
      <c r="V37" s="79">
        <f>MAX(V8:V33)</f>
        <v>10.623799999999999</v>
      </c>
      <c r="W37" s="78"/>
      <c r="X37" s="79">
        <f>MAX(X8:X33)</f>
        <v>7.6185999999999998</v>
      </c>
      <c r="Y37" s="78"/>
      <c r="Z37" s="79">
        <f>MAX(Z8:Z33)</f>
        <v>8.1448999999999998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44393</v>
      </c>
      <c r="C8" s="65">
        <f>VLOOKUP($A8,'Return Data'!$B$7:$R$2843,4,0)</f>
        <v>432.62569999999999</v>
      </c>
      <c r="D8" s="65">
        <f>VLOOKUP($A8,'Return Data'!$B$7:$R$2843,5,0)</f>
        <v>9.7555999999999994</v>
      </c>
      <c r="E8" s="66">
        <f t="shared" ref="E8:E34" si="0">RANK(D8,D$8:D$34,0)</f>
        <v>3</v>
      </c>
      <c r="F8" s="65">
        <f>VLOOKUP($A8,'Return Data'!$B$7:$R$2843,6,0)</f>
        <v>8.4709000000000003</v>
      </c>
      <c r="G8" s="66">
        <f t="shared" ref="G8:G34" si="1">RANK(F8,F$8:F$34,0)</f>
        <v>3</v>
      </c>
      <c r="H8" s="65">
        <f>VLOOKUP($A8,'Return Data'!$B$7:$R$2843,7,0)</f>
        <v>6.0490000000000004</v>
      </c>
      <c r="I8" s="66">
        <f t="shared" ref="I8:I34" si="2">RANK(H8,H$8:H$34,0)</f>
        <v>3</v>
      </c>
      <c r="J8" s="65">
        <f>VLOOKUP($A8,'Return Data'!$B$7:$R$2843,8,0)</f>
        <v>6.2031999999999998</v>
      </c>
      <c r="K8" s="66">
        <f t="shared" ref="K8:K34" si="3">RANK(J8,J$8:J$34,0)</f>
        <v>3</v>
      </c>
      <c r="L8" s="65">
        <f>VLOOKUP($A8,'Return Data'!$B$7:$R$2843,9,0)</f>
        <v>4.8326000000000002</v>
      </c>
      <c r="M8" s="66">
        <f t="shared" ref="M8:M34" si="4">RANK(L8,L$8:L$34,0)</f>
        <v>3</v>
      </c>
      <c r="N8" s="65">
        <f>VLOOKUP($A8,'Return Data'!$B$7:$R$2843,10,0)</f>
        <v>4.7211999999999996</v>
      </c>
      <c r="O8" s="66">
        <f t="shared" ref="O8:O34" si="5">RANK(N8,N$8:N$34,0)</f>
        <v>4</v>
      </c>
      <c r="P8" s="65">
        <f>VLOOKUP($A8,'Return Data'!$B$7:$R$2843,11,0)</f>
        <v>4.4252000000000002</v>
      </c>
      <c r="Q8" s="66">
        <f t="shared" ref="Q8:Q34" si="6">RANK(P8,P$8:P$34,0)</f>
        <v>5</v>
      </c>
      <c r="R8" s="65">
        <f>VLOOKUP($A8,'Return Data'!$B$7:$R$2843,12,0)</f>
        <v>4.3746</v>
      </c>
      <c r="S8" s="66">
        <f t="shared" ref="S8:S34" si="7">RANK(R8,R$8:R$34,0)</f>
        <v>5</v>
      </c>
      <c r="T8" s="65">
        <f>VLOOKUP($A8,'Return Data'!$B$7:$R$2843,13,0)</f>
        <v>4.7533000000000003</v>
      </c>
      <c r="U8" s="66">
        <f t="shared" ref="U8:U34" si="8">RANK(T8,T$8:T$34,0)</f>
        <v>4</v>
      </c>
      <c r="V8" s="65">
        <f>VLOOKUP($A8,'Return Data'!$B$7:$R$2843,17,0)</f>
        <v>6.4805999999999999</v>
      </c>
      <c r="W8" s="66">
        <f t="shared" ref="W8:W15" si="9">RANK(V8,V$8:V$34,0)</f>
        <v>4</v>
      </c>
      <c r="X8" s="65">
        <f>VLOOKUP($A8,'Return Data'!$B$7:$R$2843,14,0)</f>
        <v>7.2937000000000003</v>
      </c>
      <c r="Y8" s="66">
        <f>RANK(X8,X$8:X$34,0)</f>
        <v>4</v>
      </c>
      <c r="Z8" s="65">
        <f>VLOOKUP($A8,'Return Data'!$B$7:$R$2843,16,0)</f>
        <v>8.2870000000000008</v>
      </c>
      <c r="AA8" s="67">
        <f t="shared" ref="AA8:AA34" si="10">RANK(Z8,Z$8:Z$34,0)</f>
        <v>4</v>
      </c>
    </row>
    <row r="9" spans="1:27" x14ac:dyDescent="0.3">
      <c r="A9" s="63" t="s">
        <v>1496</v>
      </c>
      <c r="B9" s="64">
        <f>VLOOKUP($A9,'Return Data'!$B$7:$R$2843,3,0)</f>
        <v>44393</v>
      </c>
      <c r="C9" s="65">
        <f>VLOOKUP($A9,'Return Data'!$B$7:$R$2843,4,0)</f>
        <v>12.118399999999999</v>
      </c>
      <c r="D9" s="65">
        <f>VLOOKUP($A9,'Return Data'!$B$7:$R$2843,5,0)</f>
        <v>6.6275000000000004</v>
      </c>
      <c r="E9" s="66">
        <f t="shared" si="0"/>
        <v>11</v>
      </c>
      <c r="F9" s="65">
        <f>VLOOKUP($A9,'Return Data'!$B$7:$R$2843,6,0)</f>
        <v>6.1273999999999997</v>
      </c>
      <c r="G9" s="66">
        <f t="shared" si="1"/>
        <v>8</v>
      </c>
      <c r="H9" s="65">
        <f>VLOOKUP($A9,'Return Data'!$B$7:$R$2843,7,0)</f>
        <v>5.3409000000000004</v>
      </c>
      <c r="I9" s="66">
        <f t="shared" si="2"/>
        <v>8</v>
      </c>
      <c r="J9" s="65">
        <f>VLOOKUP($A9,'Return Data'!$B$7:$R$2843,8,0)</f>
        <v>5.1736000000000004</v>
      </c>
      <c r="K9" s="66">
        <f t="shared" si="3"/>
        <v>8</v>
      </c>
      <c r="L9" s="65">
        <f>VLOOKUP($A9,'Return Data'!$B$7:$R$2843,9,0)</f>
        <v>4.4336000000000002</v>
      </c>
      <c r="M9" s="66">
        <f t="shared" si="4"/>
        <v>7</v>
      </c>
      <c r="N9" s="65">
        <f>VLOOKUP($A9,'Return Data'!$B$7:$R$2843,10,0)</f>
        <v>4.3967999999999998</v>
      </c>
      <c r="O9" s="66">
        <f t="shared" si="5"/>
        <v>5</v>
      </c>
      <c r="P9" s="65">
        <f>VLOOKUP($A9,'Return Data'!$B$7:$R$2843,11,0)</f>
        <v>4.3954000000000004</v>
      </c>
      <c r="Q9" s="66">
        <f t="shared" si="6"/>
        <v>6</v>
      </c>
      <c r="R9" s="65">
        <f>VLOOKUP($A9,'Return Data'!$B$7:$R$2843,12,0)</f>
        <v>4.4211</v>
      </c>
      <c r="S9" s="66">
        <f t="shared" si="7"/>
        <v>4</v>
      </c>
      <c r="T9" s="65">
        <f>VLOOKUP($A9,'Return Data'!$B$7:$R$2843,13,0)</f>
        <v>4.6349</v>
      </c>
      <c r="U9" s="66">
        <f t="shared" si="8"/>
        <v>5</v>
      </c>
      <c r="V9" s="65">
        <f>VLOOKUP($A9,'Return Data'!$B$7:$R$2843,17,0)</f>
        <v>6.0688000000000004</v>
      </c>
      <c r="W9" s="66">
        <f t="shared" si="9"/>
        <v>7</v>
      </c>
      <c r="X9" s="65"/>
      <c r="Y9" s="66"/>
      <c r="Z9" s="65">
        <f>VLOOKUP($A9,'Return Data'!$B$7:$R$2843,16,0)</f>
        <v>6.9759000000000002</v>
      </c>
      <c r="AA9" s="67">
        <f t="shared" si="10"/>
        <v>16</v>
      </c>
    </row>
    <row r="10" spans="1:27" x14ac:dyDescent="0.3">
      <c r="A10" s="63" t="s">
        <v>1499</v>
      </c>
      <c r="B10" s="64">
        <f>VLOOKUP($A10,'Return Data'!$B$7:$R$2843,3,0)</f>
        <v>44393</v>
      </c>
      <c r="C10" s="65">
        <f>VLOOKUP($A10,'Return Data'!$B$7:$R$2843,4,0)</f>
        <v>1216.5418</v>
      </c>
      <c r="D10" s="65">
        <f>VLOOKUP($A10,'Return Data'!$B$7:$R$2843,5,0)</f>
        <v>7.3342000000000001</v>
      </c>
      <c r="E10" s="66">
        <f t="shared" si="0"/>
        <v>6</v>
      </c>
      <c r="F10" s="65">
        <f>VLOOKUP($A10,'Return Data'!$B$7:$R$2843,6,0)</f>
        <v>5.6492000000000004</v>
      </c>
      <c r="G10" s="66">
        <f t="shared" si="1"/>
        <v>11</v>
      </c>
      <c r="H10" s="65">
        <f>VLOOKUP($A10,'Return Data'!$B$7:$R$2843,7,0)</f>
        <v>5.3644999999999996</v>
      </c>
      <c r="I10" s="66">
        <f t="shared" si="2"/>
        <v>7</v>
      </c>
      <c r="J10" s="65">
        <f>VLOOKUP($A10,'Return Data'!$B$7:$R$2843,8,0)</f>
        <v>5.6806000000000001</v>
      </c>
      <c r="K10" s="66">
        <f t="shared" si="3"/>
        <v>4</v>
      </c>
      <c r="L10" s="65">
        <f>VLOOKUP($A10,'Return Data'!$B$7:$R$2843,9,0)</f>
        <v>4.5240999999999998</v>
      </c>
      <c r="M10" s="66">
        <f t="shared" si="4"/>
        <v>5</v>
      </c>
      <c r="N10" s="65">
        <f>VLOOKUP($A10,'Return Data'!$B$7:$R$2843,10,0)</f>
        <v>4.1891999999999996</v>
      </c>
      <c r="O10" s="66">
        <f t="shared" si="5"/>
        <v>7</v>
      </c>
      <c r="P10" s="65">
        <f>VLOOKUP($A10,'Return Data'!$B$7:$R$2843,11,0)</f>
        <v>4.1155999999999997</v>
      </c>
      <c r="Q10" s="66">
        <f t="shared" si="6"/>
        <v>8</v>
      </c>
      <c r="R10" s="65">
        <f>VLOOKUP($A10,'Return Data'!$B$7:$R$2843,12,0)</f>
        <v>3.8632</v>
      </c>
      <c r="S10" s="66">
        <f t="shared" si="7"/>
        <v>12</v>
      </c>
      <c r="T10" s="65">
        <f>VLOOKUP($A10,'Return Data'!$B$7:$R$2843,13,0)</f>
        <v>3.9420999999999999</v>
      </c>
      <c r="U10" s="66">
        <f t="shared" si="8"/>
        <v>14</v>
      </c>
      <c r="V10" s="65">
        <f>VLOOKUP($A10,'Return Data'!$B$7:$R$2843,17,0)</f>
        <v>5.3150000000000004</v>
      </c>
      <c r="W10" s="66">
        <f t="shared" si="9"/>
        <v>17</v>
      </c>
      <c r="X10" s="65"/>
      <c r="Y10" s="66"/>
      <c r="Z10" s="65">
        <f>VLOOKUP($A10,'Return Data'!$B$7:$R$2843,16,0)</f>
        <v>6.4710999999999999</v>
      </c>
      <c r="AA10" s="67">
        <f t="shared" si="10"/>
        <v>20</v>
      </c>
    </row>
    <row r="11" spans="1:27" x14ac:dyDescent="0.3">
      <c r="A11" s="63" t="s">
        <v>1500</v>
      </c>
      <c r="B11" s="64">
        <f>VLOOKUP($A11,'Return Data'!$B$7:$R$2843,3,0)</f>
        <v>44393</v>
      </c>
      <c r="C11" s="65">
        <f>VLOOKUP($A11,'Return Data'!$B$7:$R$2843,4,0)</f>
        <v>2595.4029999999998</v>
      </c>
      <c r="D11" s="65">
        <f>VLOOKUP($A11,'Return Data'!$B$7:$R$2843,5,0)</f>
        <v>4.6780999999999997</v>
      </c>
      <c r="E11" s="66">
        <f t="shared" si="0"/>
        <v>20</v>
      </c>
      <c r="F11" s="65">
        <f>VLOOKUP($A11,'Return Data'!$B$7:$R$2843,6,0)</f>
        <v>4.3925999999999998</v>
      </c>
      <c r="G11" s="66">
        <f t="shared" si="1"/>
        <v>23</v>
      </c>
      <c r="H11" s="65">
        <f>VLOOKUP($A11,'Return Data'!$B$7:$R$2843,7,0)</f>
        <v>4.1593999999999998</v>
      </c>
      <c r="I11" s="66">
        <f t="shared" si="2"/>
        <v>23</v>
      </c>
      <c r="J11" s="65">
        <f>VLOOKUP($A11,'Return Data'!$B$7:$R$2843,8,0)</f>
        <v>4.2878999999999996</v>
      </c>
      <c r="K11" s="66">
        <f t="shared" si="3"/>
        <v>18</v>
      </c>
      <c r="L11" s="65">
        <f>VLOOKUP($A11,'Return Data'!$B$7:$R$2843,9,0)</f>
        <v>3.6149</v>
      </c>
      <c r="M11" s="66">
        <f t="shared" si="4"/>
        <v>23</v>
      </c>
      <c r="N11" s="65">
        <f>VLOOKUP($A11,'Return Data'!$B$7:$R$2843,10,0)</f>
        <v>3.4988999999999999</v>
      </c>
      <c r="O11" s="66">
        <f t="shared" si="5"/>
        <v>22</v>
      </c>
      <c r="P11" s="65">
        <f>VLOOKUP($A11,'Return Data'!$B$7:$R$2843,11,0)</f>
        <v>3.4925999999999999</v>
      </c>
      <c r="Q11" s="66">
        <f t="shared" si="6"/>
        <v>23</v>
      </c>
      <c r="R11" s="65">
        <f>VLOOKUP($A11,'Return Data'!$B$7:$R$2843,12,0)</f>
        <v>3.3727</v>
      </c>
      <c r="S11" s="66">
        <f t="shared" si="7"/>
        <v>24</v>
      </c>
      <c r="T11" s="65">
        <f>VLOOKUP($A11,'Return Data'!$B$7:$R$2843,13,0)</f>
        <v>3.5415000000000001</v>
      </c>
      <c r="U11" s="66">
        <f t="shared" si="8"/>
        <v>23</v>
      </c>
      <c r="V11" s="65">
        <f>VLOOKUP($A11,'Return Data'!$B$7:$R$2843,17,0)</f>
        <v>5.1161000000000003</v>
      </c>
      <c r="W11" s="66">
        <f t="shared" si="9"/>
        <v>18</v>
      </c>
      <c r="X11" s="65">
        <f>VLOOKUP($A11,'Return Data'!$B$7:$R$2843,14,0)</f>
        <v>6.1398999999999999</v>
      </c>
      <c r="Y11" s="66">
        <f>RANK(X11,X$8:X$34,0)</f>
        <v>10</v>
      </c>
      <c r="Z11" s="65">
        <f>VLOOKUP($A11,'Return Data'!$B$7:$R$2843,16,0)</f>
        <v>7.9618000000000002</v>
      </c>
      <c r="AA11" s="67">
        <f t="shared" si="10"/>
        <v>5</v>
      </c>
    </row>
    <row r="12" spans="1:27" x14ac:dyDescent="0.3">
      <c r="A12" s="63" t="s">
        <v>1502</v>
      </c>
      <c r="B12" s="64">
        <f>VLOOKUP($A12,'Return Data'!$B$7:$R$2843,3,0)</f>
        <v>44393</v>
      </c>
      <c r="C12" s="65">
        <f>VLOOKUP($A12,'Return Data'!$B$7:$R$2843,4,0)</f>
        <v>3196.0136000000002</v>
      </c>
      <c r="D12" s="65">
        <f>VLOOKUP($A12,'Return Data'!$B$7:$R$2843,5,0)</f>
        <v>3.7690999999999999</v>
      </c>
      <c r="E12" s="66">
        <f t="shared" si="0"/>
        <v>25</v>
      </c>
      <c r="F12" s="65">
        <f>VLOOKUP($A12,'Return Data'!$B$7:$R$2843,6,0)</f>
        <v>4.2697000000000003</v>
      </c>
      <c r="G12" s="66">
        <f t="shared" si="1"/>
        <v>24</v>
      </c>
      <c r="H12" s="65">
        <f>VLOOKUP($A12,'Return Data'!$B$7:$R$2843,7,0)</f>
        <v>3.8273999999999999</v>
      </c>
      <c r="I12" s="66">
        <f t="shared" si="2"/>
        <v>26</v>
      </c>
      <c r="J12" s="65">
        <f>VLOOKUP($A12,'Return Data'!$B$7:$R$2843,8,0)</f>
        <v>3.6049000000000002</v>
      </c>
      <c r="K12" s="66">
        <f t="shared" si="3"/>
        <v>25</v>
      </c>
      <c r="L12" s="65">
        <f>VLOOKUP($A12,'Return Data'!$B$7:$R$2843,9,0)</f>
        <v>3.5390999999999999</v>
      </c>
      <c r="M12" s="66">
        <f t="shared" si="4"/>
        <v>24</v>
      </c>
      <c r="N12" s="65">
        <f>VLOOKUP($A12,'Return Data'!$B$7:$R$2843,10,0)</f>
        <v>3.3334999999999999</v>
      </c>
      <c r="O12" s="66">
        <f t="shared" si="5"/>
        <v>24</v>
      </c>
      <c r="P12" s="65">
        <f>VLOOKUP($A12,'Return Data'!$B$7:$R$2843,11,0)</f>
        <v>3.3317000000000001</v>
      </c>
      <c r="Q12" s="66">
        <f t="shared" si="6"/>
        <v>25</v>
      </c>
      <c r="R12" s="65">
        <f>VLOOKUP($A12,'Return Data'!$B$7:$R$2843,12,0)</f>
        <v>3.2463000000000002</v>
      </c>
      <c r="S12" s="66">
        <f t="shared" si="7"/>
        <v>25</v>
      </c>
      <c r="T12" s="65">
        <f>VLOOKUP($A12,'Return Data'!$B$7:$R$2843,13,0)</f>
        <v>3.2932000000000001</v>
      </c>
      <c r="U12" s="66">
        <f t="shared" si="8"/>
        <v>25</v>
      </c>
      <c r="V12" s="65">
        <f>VLOOKUP($A12,'Return Data'!$B$7:$R$2843,17,0)</f>
        <v>4.9584999999999999</v>
      </c>
      <c r="W12" s="66">
        <f t="shared" si="9"/>
        <v>19</v>
      </c>
      <c r="X12" s="65">
        <f>VLOOKUP($A12,'Return Data'!$B$7:$R$2843,14,0)</f>
        <v>5.7149999999999999</v>
      </c>
      <c r="Y12" s="66">
        <f>RANK(X12,X$8:X$34,0)</f>
        <v>13</v>
      </c>
      <c r="Z12" s="65">
        <f>VLOOKUP($A12,'Return Data'!$B$7:$R$2843,16,0)</f>
        <v>7.3329000000000004</v>
      </c>
      <c r="AA12" s="67">
        <f t="shared" si="10"/>
        <v>15</v>
      </c>
    </row>
    <row r="13" spans="1:27" x14ac:dyDescent="0.3">
      <c r="A13" s="63" t="s">
        <v>1504</v>
      </c>
      <c r="B13" s="64">
        <f>VLOOKUP($A13,'Return Data'!$B$7:$R$2843,3,0)</f>
        <v>44393</v>
      </c>
      <c r="C13" s="65">
        <f>VLOOKUP($A13,'Return Data'!$B$7:$R$2843,4,0)</f>
        <v>2885.2691</v>
      </c>
      <c r="D13" s="65">
        <f>VLOOKUP($A13,'Return Data'!$B$7:$R$2843,5,0)</f>
        <v>5.7834000000000003</v>
      </c>
      <c r="E13" s="66">
        <f t="shared" si="0"/>
        <v>17</v>
      </c>
      <c r="F13" s="65">
        <f>VLOOKUP($A13,'Return Data'!$B$7:$R$2843,6,0)</f>
        <v>4.8461999999999996</v>
      </c>
      <c r="G13" s="66">
        <f t="shared" si="1"/>
        <v>19</v>
      </c>
      <c r="H13" s="65">
        <f>VLOOKUP($A13,'Return Data'!$B$7:$R$2843,7,0)</f>
        <v>4.4132999999999996</v>
      </c>
      <c r="I13" s="66">
        <f t="shared" si="2"/>
        <v>20</v>
      </c>
      <c r="J13" s="65">
        <f>VLOOKUP($A13,'Return Data'!$B$7:$R$2843,8,0)</f>
        <v>4.3055000000000003</v>
      </c>
      <c r="K13" s="66">
        <f t="shared" si="3"/>
        <v>16</v>
      </c>
      <c r="L13" s="65">
        <f>VLOOKUP($A13,'Return Data'!$B$7:$R$2843,9,0)</f>
        <v>4.0890000000000004</v>
      </c>
      <c r="M13" s="66">
        <f t="shared" si="4"/>
        <v>16</v>
      </c>
      <c r="N13" s="65">
        <f>VLOOKUP($A13,'Return Data'!$B$7:$R$2843,10,0)</f>
        <v>3.7393999999999998</v>
      </c>
      <c r="O13" s="66">
        <f t="shared" si="5"/>
        <v>16</v>
      </c>
      <c r="P13" s="65">
        <f>VLOOKUP($A13,'Return Data'!$B$7:$R$2843,11,0)</f>
        <v>3.7887</v>
      </c>
      <c r="Q13" s="66">
        <f t="shared" si="6"/>
        <v>17</v>
      </c>
      <c r="R13" s="65">
        <f>VLOOKUP($A13,'Return Data'!$B$7:$R$2843,12,0)</f>
        <v>3.6875</v>
      </c>
      <c r="S13" s="66">
        <f t="shared" si="7"/>
        <v>18</v>
      </c>
      <c r="T13" s="65">
        <f>VLOOKUP($A13,'Return Data'!$B$7:$R$2843,13,0)</f>
        <v>3.8075999999999999</v>
      </c>
      <c r="U13" s="66">
        <f t="shared" si="8"/>
        <v>19</v>
      </c>
      <c r="V13" s="65">
        <f>VLOOKUP($A13,'Return Data'!$B$7:$R$2843,17,0)</f>
        <v>5.3917000000000002</v>
      </c>
      <c r="W13" s="66">
        <f t="shared" si="9"/>
        <v>16</v>
      </c>
      <c r="X13" s="65">
        <f>VLOOKUP($A13,'Return Data'!$B$7:$R$2843,14,0)</f>
        <v>5.7328000000000001</v>
      </c>
      <c r="Y13" s="66">
        <f>RANK(X13,X$8:X$34,0)</f>
        <v>12</v>
      </c>
      <c r="Z13" s="65">
        <f>VLOOKUP($A13,'Return Data'!$B$7:$R$2843,16,0)</f>
        <v>7.4713000000000003</v>
      </c>
      <c r="AA13" s="67">
        <f t="shared" si="10"/>
        <v>12</v>
      </c>
    </row>
    <row r="14" spans="1:27" x14ac:dyDescent="0.3">
      <c r="A14" s="63" t="s">
        <v>1509</v>
      </c>
      <c r="B14" s="64">
        <f>VLOOKUP($A14,'Return Data'!$B$7:$R$2843,3,0)</f>
        <v>44393</v>
      </c>
      <c r="C14" s="65">
        <f>VLOOKUP($A14,'Return Data'!$B$7:$R$2843,4,0)</f>
        <v>30.704699999999999</v>
      </c>
      <c r="D14" s="65">
        <f>VLOOKUP($A14,'Return Data'!$B$7:$R$2843,5,0)</f>
        <v>25.337800000000001</v>
      </c>
      <c r="E14" s="66">
        <f t="shared" si="0"/>
        <v>1</v>
      </c>
      <c r="F14" s="65">
        <f>VLOOKUP($A14,'Return Data'!$B$7:$R$2843,6,0)</f>
        <v>18.652200000000001</v>
      </c>
      <c r="G14" s="66">
        <f t="shared" si="1"/>
        <v>1</v>
      </c>
      <c r="H14" s="65">
        <f>VLOOKUP($A14,'Return Data'!$B$7:$R$2843,7,0)</f>
        <v>18.3369</v>
      </c>
      <c r="I14" s="66">
        <f t="shared" si="2"/>
        <v>1</v>
      </c>
      <c r="J14" s="65">
        <f>VLOOKUP($A14,'Return Data'!$B$7:$R$2843,8,0)</f>
        <v>11.582000000000001</v>
      </c>
      <c r="K14" s="66">
        <f t="shared" si="3"/>
        <v>2</v>
      </c>
      <c r="L14" s="65">
        <f>VLOOKUP($A14,'Return Data'!$B$7:$R$2843,9,0)</f>
        <v>16.881399999999999</v>
      </c>
      <c r="M14" s="66">
        <f t="shared" si="4"/>
        <v>2</v>
      </c>
      <c r="N14" s="65">
        <f>VLOOKUP($A14,'Return Data'!$B$7:$R$2843,10,0)</f>
        <v>8.9078999999999997</v>
      </c>
      <c r="O14" s="66">
        <f t="shared" si="5"/>
        <v>2</v>
      </c>
      <c r="P14" s="65">
        <f>VLOOKUP($A14,'Return Data'!$B$7:$R$2843,11,0)</f>
        <v>8.4074000000000009</v>
      </c>
      <c r="Q14" s="66">
        <f t="shared" si="6"/>
        <v>2</v>
      </c>
      <c r="R14" s="65">
        <f>VLOOKUP($A14,'Return Data'!$B$7:$R$2843,12,0)</f>
        <v>8.0053000000000001</v>
      </c>
      <c r="S14" s="66">
        <f t="shared" si="7"/>
        <v>2</v>
      </c>
      <c r="T14" s="65">
        <f>VLOOKUP($A14,'Return Data'!$B$7:$R$2843,13,0)</f>
        <v>8.2904999999999998</v>
      </c>
      <c r="U14" s="66">
        <f t="shared" si="8"/>
        <v>2</v>
      </c>
      <c r="V14" s="65">
        <f>VLOOKUP($A14,'Return Data'!$B$7:$R$2843,17,0)</f>
        <v>6.4237000000000002</v>
      </c>
      <c r="W14" s="66">
        <f t="shared" si="9"/>
        <v>5</v>
      </c>
      <c r="X14" s="65">
        <f>VLOOKUP($A14,'Return Data'!$B$7:$R$2843,14,0)</f>
        <v>7.5500999999999996</v>
      </c>
      <c r="Y14" s="66">
        <f>RANK(X14,X$8:X$34,0)</f>
        <v>3</v>
      </c>
      <c r="Z14" s="65">
        <f>VLOOKUP($A14,'Return Data'!$B$7:$R$2843,16,0)</f>
        <v>8.7841000000000005</v>
      </c>
      <c r="AA14" s="67">
        <f t="shared" si="10"/>
        <v>1</v>
      </c>
    </row>
    <row r="15" spans="1:27" x14ac:dyDescent="0.3">
      <c r="A15" s="63" t="s">
        <v>1510</v>
      </c>
      <c r="B15" s="64">
        <f>VLOOKUP($A15,'Return Data'!$B$7:$R$2843,3,0)</f>
        <v>44393</v>
      </c>
      <c r="C15" s="65">
        <f>VLOOKUP($A15,'Return Data'!$B$7:$R$2843,4,0)</f>
        <v>12.085699999999999</v>
      </c>
      <c r="D15" s="65">
        <f>VLOOKUP($A15,'Return Data'!$B$7:$R$2843,5,0)</f>
        <v>9.0625</v>
      </c>
      <c r="E15" s="66">
        <f t="shared" si="0"/>
        <v>4</v>
      </c>
      <c r="F15" s="65">
        <f>VLOOKUP($A15,'Return Data'!$B$7:$R$2843,6,0)</f>
        <v>7.0510000000000002</v>
      </c>
      <c r="G15" s="66">
        <f t="shared" si="1"/>
        <v>4</v>
      </c>
      <c r="H15" s="65">
        <f>VLOOKUP($A15,'Return Data'!$B$7:$R$2843,7,0)</f>
        <v>5.6580000000000004</v>
      </c>
      <c r="I15" s="66">
        <f t="shared" si="2"/>
        <v>5</v>
      </c>
      <c r="J15" s="65">
        <f>VLOOKUP($A15,'Return Data'!$B$7:$R$2843,8,0)</f>
        <v>5.4474999999999998</v>
      </c>
      <c r="K15" s="66">
        <f t="shared" si="3"/>
        <v>5</v>
      </c>
      <c r="L15" s="65">
        <f>VLOOKUP($A15,'Return Data'!$B$7:$R$2843,9,0)</f>
        <v>4.4659000000000004</v>
      </c>
      <c r="M15" s="66">
        <f t="shared" si="4"/>
        <v>6</v>
      </c>
      <c r="N15" s="65">
        <f>VLOOKUP($A15,'Return Data'!$B$7:$R$2843,10,0)</f>
        <v>4.2664</v>
      </c>
      <c r="O15" s="66">
        <f t="shared" si="5"/>
        <v>6</v>
      </c>
      <c r="P15" s="65">
        <f>VLOOKUP($A15,'Return Data'!$B$7:$R$2843,11,0)</f>
        <v>4.2015000000000002</v>
      </c>
      <c r="Q15" s="66">
        <f t="shared" si="6"/>
        <v>7</v>
      </c>
      <c r="R15" s="65">
        <f>VLOOKUP($A15,'Return Data'!$B$7:$R$2843,12,0)</f>
        <v>4.1235999999999997</v>
      </c>
      <c r="S15" s="66">
        <f t="shared" si="7"/>
        <v>8</v>
      </c>
      <c r="T15" s="65">
        <f>VLOOKUP($A15,'Return Data'!$B$7:$R$2843,13,0)</f>
        <v>4.4004000000000003</v>
      </c>
      <c r="U15" s="66">
        <f t="shared" si="8"/>
        <v>7</v>
      </c>
      <c r="V15" s="65">
        <f>VLOOKUP($A15,'Return Data'!$B$7:$R$2843,17,0)</f>
        <v>6.0952000000000002</v>
      </c>
      <c r="W15" s="66">
        <f t="shared" si="9"/>
        <v>6</v>
      </c>
      <c r="X15" s="65"/>
      <c r="Y15" s="66"/>
      <c r="Z15" s="65">
        <f>VLOOKUP($A15,'Return Data'!$B$7:$R$2843,16,0)</f>
        <v>6.9714999999999998</v>
      </c>
      <c r="AA15" s="67">
        <f t="shared" si="10"/>
        <v>17</v>
      </c>
    </row>
    <row r="16" spans="1:27" x14ac:dyDescent="0.3">
      <c r="A16" s="63" t="s">
        <v>1512</v>
      </c>
      <c r="B16" s="64">
        <f>VLOOKUP($A16,'Return Data'!$B$7:$R$2843,3,0)</f>
        <v>44393</v>
      </c>
      <c r="C16" s="65">
        <f>VLOOKUP($A16,'Return Data'!$B$7:$R$2843,4,0)</f>
        <v>1072.8704</v>
      </c>
      <c r="D16" s="65">
        <f>VLOOKUP($A16,'Return Data'!$B$7:$R$2843,5,0)</f>
        <v>6.5162000000000004</v>
      </c>
      <c r="E16" s="66">
        <f t="shared" si="0"/>
        <v>13</v>
      </c>
      <c r="F16" s="65">
        <f>VLOOKUP($A16,'Return Data'!$B$7:$R$2843,6,0)</f>
        <v>5.6501000000000001</v>
      </c>
      <c r="G16" s="66">
        <f t="shared" si="1"/>
        <v>10</v>
      </c>
      <c r="H16" s="65">
        <f>VLOOKUP($A16,'Return Data'!$B$7:$R$2843,7,0)</f>
        <v>4.8369</v>
      </c>
      <c r="I16" s="66">
        <f t="shared" si="2"/>
        <v>13</v>
      </c>
      <c r="J16" s="65">
        <f>VLOOKUP($A16,'Return Data'!$B$7:$R$2843,8,0)</f>
        <v>4.859</v>
      </c>
      <c r="K16" s="66">
        <f t="shared" si="3"/>
        <v>12</v>
      </c>
      <c r="L16" s="65">
        <f>VLOOKUP($A16,'Return Data'!$B$7:$R$2843,9,0)</f>
        <v>4.1913999999999998</v>
      </c>
      <c r="M16" s="66">
        <f t="shared" si="4"/>
        <v>10</v>
      </c>
      <c r="N16" s="65">
        <f>VLOOKUP($A16,'Return Data'!$B$7:$R$2843,10,0)</f>
        <v>3.847</v>
      </c>
      <c r="O16" s="66">
        <f t="shared" si="5"/>
        <v>14</v>
      </c>
      <c r="P16" s="65">
        <f>VLOOKUP($A16,'Return Data'!$B$7:$R$2843,11,0)</f>
        <v>3.8915000000000002</v>
      </c>
      <c r="Q16" s="66">
        <f t="shared" si="6"/>
        <v>13</v>
      </c>
      <c r="R16" s="65">
        <f>VLOOKUP($A16,'Return Data'!$B$7:$R$2843,12,0)</f>
        <v>3.7301000000000002</v>
      </c>
      <c r="S16" s="66">
        <f t="shared" si="7"/>
        <v>17</v>
      </c>
      <c r="T16" s="65">
        <f>VLOOKUP($A16,'Return Data'!$B$7:$R$2843,13,0)</f>
        <v>3.8862000000000001</v>
      </c>
      <c r="U16" s="66">
        <f t="shared" si="8"/>
        <v>16</v>
      </c>
      <c r="V16" s="65"/>
      <c r="W16" s="66"/>
      <c r="X16" s="65"/>
      <c r="Y16" s="66"/>
      <c r="Z16" s="65">
        <f>VLOOKUP($A16,'Return Data'!$B$7:$R$2843,16,0)</f>
        <v>4.9252000000000002</v>
      </c>
      <c r="AA16" s="67">
        <f t="shared" si="10"/>
        <v>24</v>
      </c>
    </row>
    <row r="17" spans="1:27" x14ac:dyDescent="0.3">
      <c r="A17" s="63" t="s">
        <v>1515</v>
      </c>
      <c r="B17" s="64">
        <f>VLOOKUP($A17,'Return Data'!$B$7:$R$2843,3,0)</f>
        <v>44393</v>
      </c>
      <c r="C17" s="65">
        <f>VLOOKUP($A17,'Return Data'!$B$7:$R$2843,4,0)</f>
        <v>23.2056</v>
      </c>
      <c r="D17" s="65">
        <f>VLOOKUP($A17,'Return Data'!$B$7:$R$2843,5,0)</f>
        <v>6.9221000000000004</v>
      </c>
      <c r="E17" s="66">
        <f t="shared" si="0"/>
        <v>9</v>
      </c>
      <c r="F17" s="65">
        <f>VLOOKUP($A17,'Return Data'!$B$7:$R$2843,6,0)</f>
        <v>6.3472999999999997</v>
      </c>
      <c r="G17" s="66">
        <f t="shared" si="1"/>
        <v>6</v>
      </c>
      <c r="H17" s="65">
        <f>VLOOKUP($A17,'Return Data'!$B$7:$R$2843,7,0)</f>
        <v>5.7135999999999996</v>
      </c>
      <c r="I17" s="66">
        <f t="shared" si="2"/>
        <v>4</v>
      </c>
      <c r="J17" s="65">
        <f>VLOOKUP($A17,'Return Data'!$B$7:$R$2843,8,0)</f>
        <v>5.3700999999999999</v>
      </c>
      <c r="K17" s="66">
        <f t="shared" si="3"/>
        <v>6</v>
      </c>
      <c r="L17" s="65">
        <f>VLOOKUP($A17,'Return Data'!$B$7:$R$2843,9,0)</f>
        <v>4.7952000000000004</v>
      </c>
      <c r="M17" s="66">
        <f t="shared" si="4"/>
        <v>4</v>
      </c>
      <c r="N17" s="65">
        <f>VLOOKUP($A17,'Return Data'!$B$7:$R$2843,10,0)</f>
        <v>4.8651</v>
      </c>
      <c r="O17" s="66">
        <f t="shared" si="5"/>
        <v>3</v>
      </c>
      <c r="P17" s="65">
        <f>VLOOKUP($A17,'Return Data'!$B$7:$R$2843,11,0)</f>
        <v>4.9412000000000003</v>
      </c>
      <c r="Q17" s="66">
        <f t="shared" si="6"/>
        <v>3</v>
      </c>
      <c r="R17" s="65">
        <f>VLOOKUP($A17,'Return Data'!$B$7:$R$2843,12,0)</f>
        <v>4.8802000000000003</v>
      </c>
      <c r="S17" s="66">
        <f t="shared" si="7"/>
        <v>3</v>
      </c>
      <c r="T17" s="65">
        <f>VLOOKUP($A17,'Return Data'!$B$7:$R$2843,13,0)</f>
        <v>5.3521000000000001</v>
      </c>
      <c r="U17" s="66">
        <f t="shared" si="8"/>
        <v>3</v>
      </c>
      <c r="V17" s="65">
        <f>VLOOKUP($A17,'Return Data'!$B$7:$R$2843,17,0)</f>
        <v>6.8569000000000004</v>
      </c>
      <c r="W17" s="66">
        <f t="shared" ref="W17:W22" si="11">RANK(V17,V$8:V$34,0)</f>
        <v>3</v>
      </c>
      <c r="X17" s="65">
        <f>VLOOKUP($A17,'Return Data'!$B$7:$R$2843,14,0)</f>
        <v>7.5842999999999998</v>
      </c>
      <c r="Y17" s="66">
        <f>RANK(X17,X$8:X$34,0)</f>
        <v>2</v>
      </c>
      <c r="Z17" s="65">
        <f>VLOOKUP($A17,'Return Data'!$B$7:$R$2843,16,0)</f>
        <v>8.6913999999999998</v>
      </c>
      <c r="AA17" s="67">
        <f t="shared" si="10"/>
        <v>3</v>
      </c>
    </row>
    <row r="18" spans="1:27" x14ac:dyDescent="0.3">
      <c r="A18" s="63" t="s">
        <v>1517</v>
      </c>
      <c r="B18" s="64">
        <f>VLOOKUP($A18,'Return Data'!$B$7:$R$2843,3,0)</f>
        <v>44393</v>
      </c>
      <c r="C18" s="65">
        <f>VLOOKUP($A18,'Return Data'!$B$7:$R$2843,4,0)</f>
        <v>2291.9942999999998</v>
      </c>
      <c r="D18" s="65">
        <f>VLOOKUP($A18,'Return Data'!$B$7:$R$2843,5,0)</f>
        <v>7.2473000000000001</v>
      </c>
      <c r="E18" s="66">
        <f t="shared" si="0"/>
        <v>7</v>
      </c>
      <c r="F18" s="65">
        <f>VLOOKUP($A18,'Return Data'!$B$7:$R$2843,6,0)</f>
        <v>4.7422000000000004</v>
      </c>
      <c r="G18" s="66">
        <f t="shared" si="1"/>
        <v>21</v>
      </c>
      <c r="H18" s="65">
        <f>VLOOKUP($A18,'Return Data'!$B$7:$R$2843,7,0)</f>
        <v>4.4756</v>
      </c>
      <c r="I18" s="66">
        <f t="shared" si="2"/>
        <v>19</v>
      </c>
      <c r="J18" s="65">
        <f>VLOOKUP($A18,'Return Data'!$B$7:$R$2843,8,0)</f>
        <v>4.1220999999999997</v>
      </c>
      <c r="K18" s="66">
        <f t="shared" si="3"/>
        <v>23</v>
      </c>
      <c r="L18" s="65">
        <f>VLOOKUP($A18,'Return Data'!$B$7:$R$2843,9,0)</f>
        <v>4.1692</v>
      </c>
      <c r="M18" s="66">
        <f t="shared" si="4"/>
        <v>12</v>
      </c>
      <c r="N18" s="65">
        <f>VLOOKUP($A18,'Return Data'!$B$7:$R$2843,10,0)</f>
        <v>3.7021999999999999</v>
      </c>
      <c r="O18" s="66">
        <f t="shared" si="5"/>
        <v>18</v>
      </c>
      <c r="P18" s="65">
        <f>VLOOKUP($A18,'Return Data'!$B$7:$R$2843,11,0)</f>
        <v>3.6088</v>
      </c>
      <c r="Q18" s="66">
        <f t="shared" si="6"/>
        <v>21</v>
      </c>
      <c r="R18" s="65">
        <f>VLOOKUP($A18,'Return Data'!$B$7:$R$2843,12,0)</f>
        <v>4.1398000000000001</v>
      </c>
      <c r="S18" s="66">
        <f t="shared" si="7"/>
        <v>7</v>
      </c>
      <c r="T18" s="65">
        <f>VLOOKUP($A18,'Return Data'!$B$7:$R$2843,13,0)</f>
        <v>4.4194000000000004</v>
      </c>
      <c r="U18" s="66">
        <f t="shared" si="8"/>
        <v>6</v>
      </c>
      <c r="V18" s="65">
        <f>VLOOKUP($A18,'Return Data'!$B$7:$R$2843,17,0)</f>
        <v>7.7234999999999996</v>
      </c>
      <c r="W18" s="66">
        <f t="shared" si="11"/>
        <v>1</v>
      </c>
      <c r="X18" s="65">
        <f>VLOOKUP($A18,'Return Data'!$B$7:$R$2843,14,0)</f>
        <v>6.1879999999999997</v>
      </c>
      <c r="Y18" s="66">
        <f>RANK(X18,X$8:X$34,0)</f>
        <v>9</v>
      </c>
      <c r="Z18" s="65">
        <f>VLOOKUP($A18,'Return Data'!$B$7:$R$2843,16,0)</f>
        <v>7.5948000000000002</v>
      </c>
      <c r="AA18" s="67">
        <f t="shared" si="10"/>
        <v>11</v>
      </c>
    </row>
    <row r="19" spans="1:27" x14ac:dyDescent="0.3">
      <c r="A19" s="63" t="s">
        <v>1518</v>
      </c>
      <c r="B19" s="64">
        <f>VLOOKUP($A19,'Return Data'!$B$7:$R$2843,3,0)</f>
        <v>44393</v>
      </c>
      <c r="C19" s="65">
        <f>VLOOKUP($A19,'Return Data'!$B$7:$R$2843,4,0)</f>
        <v>12.0977</v>
      </c>
      <c r="D19" s="65">
        <f>VLOOKUP($A19,'Return Data'!$B$7:$R$2843,5,0)</f>
        <v>5.1298000000000004</v>
      </c>
      <c r="E19" s="66">
        <f t="shared" si="0"/>
        <v>18</v>
      </c>
      <c r="F19" s="65">
        <f>VLOOKUP($A19,'Return Data'!$B$7:$R$2843,6,0)</f>
        <v>5.0305999999999997</v>
      </c>
      <c r="G19" s="66">
        <f t="shared" si="1"/>
        <v>18</v>
      </c>
      <c r="H19" s="65">
        <f>VLOOKUP($A19,'Return Data'!$B$7:$R$2843,7,0)</f>
        <v>4.3136999999999999</v>
      </c>
      <c r="I19" s="66">
        <f t="shared" si="2"/>
        <v>21</v>
      </c>
      <c r="J19" s="65">
        <f>VLOOKUP($A19,'Return Data'!$B$7:$R$2843,8,0)</f>
        <v>4.1227</v>
      </c>
      <c r="K19" s="66">
        <f t="shared" si="3"/>
        <v>22</v>
      </c>
      <c r="L19" s="65">
        <f>VLOOKUP($A19,'Return Data'!$B$7:$R$2843,9,0)</f>
        <v>3.8641000000000001</v>
      </c>
      <c r="M19" s="66">
        <f t="shared" si="4"/>
        <v>20</v>
      </c>
      <c r="N19" s="65">
        <f>VLOOKUP($A19,'Return Data'!$B$7:$R$2843,10,0)</f>
        <v>3.6501000000000001</v>
      </c>
      <c r="O19" s="66">
        <f t="shared" si="5"/>
        <v>21</v>
      </c>
      <c r="P19" s="65">
        <f>VLOOKUP($A19,'Return Data'!$B$7:$R$2843,11,0)</f>
        <v>3.5874000000000001</v>
      </c>
      <c r="Q19" s="66">
        <f t="shared" si="6"/>
        <v>22</v>
      </c>
      <c r="R19" s="65">
        <f>VLOOKUP($A19,'Return Data'!$B$7:$R$2843,12,0)</f>
        <v>3.4695999999999998</v>
      </c>
      <c r="S19" s="66">
        <f t="shared" si="7"/>
        <v>22</v>
      </c>
      <c r="T19" s="65">
        <f>VLOOKUP($A19,'Return Data'!$B$7:$R$2843,13,0)</f>
        <v>3.5743999999999998</v>
      </c>
      <c r="U19" s="66">
        <f t="shared" si="8"/>
        <v>22</v>
      </c>
      <c r="V19" s="65">
        <f>VLOOKUP($A19,'Return Data'!$B$7:$R$2843,17,0)</f>
        <v>5.5000999999999998</v>
      </c>
      <c r="W19" s="66">
        <f t="shared" si="11"/>
        <v>14</v>
      </c>
      <c r="X19" s="65"/>
      <c r="Y19" s="66"/>
      <c r="Z19" s="65">
        <f>VLOOKUP($A19,'Return Data'!$B$7:$R$2843,16,0)</f>
        <v>6.5597000000000003</v>
      </c>
      <c r="AA19" s="67">
        <f t="shared" si="10"/>
        <v>19</v>
      </c>
    </row>
    <row r="20" spans="1:27" x14ac:dyDescent="0.3">
      <c r="A20" s="63" t="s">
        <v>1523</v>
      </c>
      <c r="B20" s="64">
        <f>VLOOKUP($A20,'Return Data'!$B$7:$R$2843,3,0)</f>
        <v>44393</v>
      </c>
      <c r="C20" s="65">
        <f>VLOOKUP($A20,'Return Data'!$B$7:$R$2843,4,0)</f>
        <v>2247.3287</v>
      </c>
      <c r="D20" s="65">
        <f>VLOOKUP($A20,'Return Data'!$B$7:$R$2843,5,0)</f>
        <v>4.9981999999999998</v>
      </c>
      <c r="E20" s="66">
        <f t="shared" si="0"/>
        <v>19</v>
      </c>
      <c r="F20" s="65">
        <f>VLOOKUP($A20,'Return Data'!$B$7:$R$2843,6,0)</f>
        <v>5.6254</v>
      </c>
      <c r="G20" s="66">
        <f t="shared" si="1"/>
        <v>13</v>
      </c>
      <c r="H20" s="65">
        <f>VLOOKUP($A20,'Return Data'!$B$7:$R$2843,7,0)</f>
        <v>4.6719999999999997</v>
      </c>
      <c r="I20" s="66">
        <f t="shared" si="2"/>
        <v>14</v>
      </c>
      <c r="J20" s="65">
        <f>VLOOKUP($A20,'Return Data'!$B$7:$R$2843,8,0)</f>
        <v>4.8971</v>
      </c>
      <c r="K20" s="66">
        <f t="shared" si="3"/>
        <v>10</v>
      </c>
      <c r="L20" s="65">
        <f>VLOOKUP($A20,'Return Data'!$B$7:$R$2843,9,0)</f>
        <v>4.07</v>
      </c>
      <c r="M20" s="66">
        <f t="shared" si="4"/>
        <v>18</v>
      </c>
      <c r="N20" s="65">
        <f>VLOOKUP($A20,'Return Data'!$B$7:$R$2843,10,0)</f>
        <v>3.8431999999999999</v>
      </c>
      <c r="O20" s="66">
        <f t="shared" si="5"/>
        <v>15</v>
      </c>
      <c r="P20" s="65">
        <f>VLOOKUP($A20,'Return Data'!$B$7:$R$2843,11,0)</f>
        <v>3.8675999999999999</v>
      </c>
      <c r="Q20" s="66">
        <f t="shared" si="6"/>
        <v>14</v>
      </c>
      <c r="R20" s="65">
        <f>VLOOKUP($A20,'Return Data'!$B$7:$R$2843,12,0)</f>
        <v>3.7568000000000001</v>
      </c>
      <c r="S20" s="66">
        <f t="shared" si="7"/>
        <v>16</v>
      </c>
      <c r="T20" s="65">
        <f>VLOOKUP($A20,'Return Data'!$B$7:$R$2843,13,0)</f>
        <v>3.8113999999999999</v>
      </c>
      <c r="U20" s="66">
        <f t="shared" si="8"/>
        <v>18</v>
      </c>
      <c r="V20" s="65">
        <f>VLOOKUP($A20,'Return Data'!$B$7:$R$2843,17,0)</f>
        <v>5.5399000000000003</v>
      </c>
      <c r="W20" s="66">
        <f t="shared" si="11"/>
        <v>12</v>
      </c>
      <c r="X20" s="65">
        <f>VLOOKUP($A20,'Return Data'!$B$7:$R$2843,14,0)</f>
        <v>6.5585000000000004</v>
      </c>
      <c r="Y20" s="66">
        <f>RANK(X20,X$8:X$34,0)</f>
        <v>7</v>
      </c>
      <c r="Z20" s="65">
        <f>VLOOKUP($A20,'Return Data'!$B$7:$R$2843,16,0)</f>
        <v>7.8432000000000004</v>
      </c>
      <c r="AA20" s="67">
        <f t="shared" si="10"/>
        <v>8</v>
      </c>
    </row>
    <row r="21" spans="1:27" x14ac:dyDescent="0.3">
      <c r="A21" s="63" t="s">
        <v>1527</v>
      </c>
      <c r="B21" s="64">
        <f>VLOOKUP($A21,'Return Data'!$B$7:$R$2843,3,0)</f>
        <v>44393</v>
      </c>
      <c r="C21" s="65">
        <f>VLOOKUP($A21,'Return Data'!$B$7:$R$2843,4,0)</f>
        <v>35.073700000000002</v>
      </c>
      <c r="D21" s="65">
        <f>VLOOKUP($A21,'Return Data'!$B$7:$R$2843,5,0)</f>
        <v>6.9737999999999998</v>
      </c>
      <c r="E21" s="66">
        <f t="shared" si="0"/>
        <v>8</v>
      </c>
      <c r="F21" s="65">
        <f>VLOOKUP($A21,'Return Data'!$B$7:$R$2843,6,0)</f>
        <v>6.1778000000000004</v>
      </c>
      <c r="G21" s="66">
        <f t="shared" si="1"/>
        <v>7</v>
      </c>
      <c r="H21" s="65">
        <f>VLOOKUP($A21,'Return Data'!$B$7:$R$2843,7,0)</f>
        <v>5.2382999999999997</v>
      </c>
      <c r="I21" s="66">
        <f t="shared" si="2"/>
        <v>11</v>
      </c>
      <c r="J21" s="65">
        <f>VLOOKUP($A21,'Return Data'!$B$7:$R$2843,8,0)</f>
        <v>4.9748999999999999</v>
      </c>
      <c r="K21" s="66">
        <f t="shared" si="3"/>
        <v>9</v>
      </c>
      <c r="L21" s="65">
        <f>VLOOKUP($A21,'Return Data'!$B$7:$R$2843,9,0)</f>
        <v>4.4074999999999998</v>
      </c>
      <c r="M21" s="66">
        <f t="shared" si="4"/>
        <v>9</v>
      </c>
      <c r="N21" s="65">
        <f>VLOOKUP($A21,'Return Data'!$B$7:$R$2843,10,0)</f>
        <v>3.9180999999999999</v>
      </c>
      <c r="O21" s="66">
        <f t="shared" si="5"/>
        <v>13</v>
      </c>
      <c r="P21" s="65">
        <f>VLOOKUP($A21,'Return Data'!$B$7:$R$2843,11,0)</f>
        <v>3.8569</v>
      </c>
      <c r="Q21" s="66">
        <f t="shared" si="6"/>
        <v>16</v>
      </c>
      <c r="R21" s="65">
        <f>VLOOKUP($A21,'Return Data'!$B$7:$R$2843,12,0)</f>
        <v>3.8064</v>
      </c>
      <c r="S21" s="66">
        <f t="shared" si="7"/>
        <v>14</v>
      </c>
      <c r="T21" s="65">
        <f>VLOOKUP($A21,'Return Data'!$B$7:$R$2843,13,0)</f>
        <v>4.0003000000000002</v>
      </c>
      <c r="U21" s="66">
        <f t="shared" si="8"/>
        <v>13</v>
      </c>
      <c r="V21" s="65">
        <f>VLOOKUP($A21,'Return Data'!$B$7:$R$2843,17,0)</f>
        <v>5.8502000000000001</v>
      </c>
      <c r="W21" s="66">
        <f t="shared" si="11"/>
        <v>8</v>
      </c>
      <c r="X21" s="65">
        <f>VLOOKUP($A21,'Return Data'!$B$7:$R$2843,14,0)</f>
        <v>6.7556000000000003</v>
      </c>
      <c r="Y21" s="66">
        <f>RANK(X21,X$8:X$34,0)</f>
        <v>5</v>
      </c>
      <c r="Z21" s="65">
        <f>VLOOKUP($A21,'Return Data'!$B$7:$R$2843,16,0)</f>
        <v>7.9241000000000001</v>
      </c>
      <c r="AA21" s="67">
        <f t="shared" si="10"/>
        <v>6</v>
      </c>
    </row>
    <row r="22" spans="1:27" x14ac:dyDescent="0.3">
      <c r="A22" s="63" t="s">
        <v>1529</v>
      </c>
      <c r="B22" s="64">
        <f>VLOOKUP($A22,'Return Data'!$B$7:$R$2843,3,0)</f>
        <v>44393</v>
      </c>
      <c r="C22" s="65">
        <f>VLOOKUP($A22,'Return Data'!$B$7:$R$2843,4,0)</f>
        <v>35.4636</v>
      </c>
      <c r="D22" s="65">
        <f>VLOOKUP($A22,'Return Data'!$B$7:$R$2843,5,0)</f>
        <v>6.8971</v>
      </c>
      <c r="E22" s="66">
        <f t="shared" si="0"/>
        <v>10</v>
      </c>
      <c r="F22" s="65">
        <f>VLOOKUP($A22,'Return Data'!$B$7:$R$2843,6,0)</f>
        <v>5.6289999999999996</v>
      </c>
      <c r="G22" s="66">
        <f t="shared" si="1"/>
        <v>12</v>
      </c>
      <c r="H22" s="65">
        <f>VLOOKUP($A22,'Return Data'!$B$7:$R$2843,7,0)</f>
        <v>4.5178000000000003</v>
      </c>
      <c r="I22" s="66">
        <f t="shared" si="2"/>
        <v>18</v>
      </c>
      <c r="J22" s="65">
        <f>VLOOKUP($A22,'Return Data'!$B$7:$R$2843,8,0)</f>
        <v>4.2267000000000001</v>
      </c>
      <c r="K22" s="66">
        <f t="shared" si="3"/>
        <v>20</v>
      </c>
      <c r="L22" s="65">
        <f>VLOOKUP($A22,'Return Data'!$B$7:$R$2843,9,0)</f>
        <v>4.0894000000000004</v>
      </c>
      <c r="M22" s="66">
        <f t="shared" si="4"/>
        <v>15</v>
      </c>
      <c r="N22" s="65">
        <f>VLOOKUP($A22,'Return Data'!$B$7:$R$2843,10,0)</f>
        <v>3.6775000000000002</v>
      </c>
      <c r="O22" s="66">
        <f t="shared" si="5"/>
        <v>20</v>
      </c>
      <c r="P22" s="65">
        <f>VLOOKUP($A22,'Return Data'!$B$7:$R$2843,11,0)</f>
        <v>3.6558999999999999</v>
      </c>
      <c r="Q22" s="66">
        <f t="shared" si="6"/>
        <v>20</v>
      </c>
      <c r="R22" s="65">
        <f>VLOOKUP($A22,'Return Data'!$B$7:$R$2843,12,0)</f>
        <v>3.5341999999999998</v>
      </c>
      <c r="S22" s="66">
        <f t="shared" si="7"/>
        <v>21</v>
      </c>
      <c r="T22" s="65">
        <f>VLOOKUP($A22,'Return Data'!$B$7:$R$2843,13,0)</f>
        <v>3.5857000000000001</v>
      </c>
      <c r="U22" s="66">
        <f t="shared" si="8"/>
        <v>21</v>
      </c>
      <c r="V22" s="65">
        <f>VLOOKUP($A22,'Return Data'!$B$7:$R$2843,17,0)</f>
        <v>5.4626000000000001</v>
      </c>
      <c r="W22" s="66">
        <f t="shared" si="11"/>
        <v>15</v>
      </c>
      <c r="X22" s="65">
        <f>VLOOKUP($A22,'Return Data'!$B$7:$R$2843,14,0)</f>
        <v>6.4391999999999996</v>
      </c>
      <c r="Y22" s="66">
        <f>RANK(X22,X$8:X$34,0)</f>
        <v>8</v>
      </c>
      <c r="Z22" s="65">
        <f>VLOOKUP($A22,'Return Data'!$B$7:$R$2843,16,0)</f>
        <v>7.8621999999999996</v>
      </c>
      <c r="AA22" s="67">
        <f t="shared" si="10"/>
        <v>7</v>
      </c>
    </row>
    <row r="23" spans="1:27" x14ac:dyDescent="0.3">
      <c r="A23" s="63" t="s">
        <v>1530</v>
      </c>
      <c r="B23" s="64">
        <f>VLOOKUP($A23,'Return Data'!$B$7:$R$2843,3,0)</f>
        <v>44393</v>
      </c>
      <c r="C23" s="65">
        <f>VLOOKUP($A23,'Return Data'!$B$7:$R$2843,4,0)</f>
        <v>1070.1604</v>
      </c>
      <c r="D23" s="65">
        <f>VLOOKUP($A23,'Return Data'!$B$7:$R$2843,5,0)</f>
        <v>2.6878000000000002</v>
      </c>
      <c r="E23" s="66">
        <f t="shared" si="0"/>
        <v>27</v>
      </c>
      <c r="F23" s="65">
        <f>VLOOKUP($A23,'Return Data'!$B$7:$R$2843,6,0)</f>
        <v>3.9634</v>
      </c>
      <c r="G23" s="66">
        <f t="shared" si="1"/>
        <v>26</v>
      </c>
      <c r="H23" s="65">
        <f>VLOOKUP($A23,'Return Data'!$B$7:$R$2843,7,0)</f>
        <v>4.1356000000000002</v>
      </c>
      <c r="I23" s="66">
        <f t="shared" si="2"/>
        <v>24</v>
      </c>
      <c r="J23" s="65">
        <f>VLOOKUP($A23,'Return Data'!$B$7:$R$2843,8,0)</f>
        <v>3.7330000000000001</v>
      </c>
      <c r="K23" s="66">
        <f t="shared" si="3"/>
        <v>24</v>
      </c>
      <c r="L23" s="65">
        <f>VLOOKUP($A23,'Return Data'!$B$7:$R$2843,9,0)</f>
        <v>3.8268</v>
      </c>
      <c r="M23" s="66">
        <f t="shared" si="4"/>
        <v>22</v>
      </c>
      <c r="N23" s="65">
        <f>VLOOKUP($A23,'Return Data'!$B$7:$R$2843,10,0)</f>
        <v>3.4462000000000002</v>
      </c>
      <c r="O23" s="66">
        <f t="shared" si="5"/>
        <v>23</v>
      </c>
      <c r="P23" s="65">
        <f>VLOOKUP($A23,'Return Data'!$B$7:$R$2843,11,0)</f>
        <v>3.4131999999999998</v>
      </c>
      <c r="Q23" s="66">
        <f t="shared" si="6"/>
        <v>24</v>
      </c>
      <c r="R23" s="65">
        <f>VLOOKUP($A23,'Return Data'!$B$7:$R$2843,12,0)</f>
        <v>3.4175</v>
      </c>
      <c r="S23" s="66">
        <f t="shared" si="7"/>
        <v>23</v>
      </c>
      <c r="T23" s="65">
        <f>VLOOKUP($A23,'Return Data'!$B$7:$R$2843,13,0)</f>
        <v>3.5053000000000001</v>
      </c>
      <c r="U23" s="66">
        <f t="shared" si="8"/>
        <v>24</v>
      </c>
      <c r="V23" s="65"/>
      <c r="W23" s="66"/>
      <c r="X23" s="65"/>
      <c r="Y23" s="66"/>
      <c r="Z23" s="65">
        <f>VLOOKUP($A23,'Return Data'!$B$7:$R$2843,16,0)</f>
        <v>4.2328999999999999</v>
      </c>
      <c r="AA23" s="67">
        <f t="shared" si="10"/>
        <v>27</v>
      </c>
    </row>
    <row r="24" spans="1:27" x14ac:dyDescent="0.3">
      <c r="A24" s="63" t="s">
        <v>1532</v>
      </c>
      <c r="B24" s="64">
        <f>VLOOKUP($A24,'Return Data'!$B$7:$R$2843,3,0)</f>
        <v>44393</v>
      </c>
      <c r="C24" s="65">
        <f>VLOOKUP($A24,'Return Data'!$B$7:$R$2843,4,0)</f>
        <v>1100.1348</v>
      </c>
      <c r="D24" s="65">
        <f>VLOOKUP($A24,'Return Data'!$B$7:$R$2843,5,0)</f>
        <v>6.4608999999999996</v>
      </c>
      <c r="E24" s="66">
        <f t="shared" si="0"/>
        <v>14</v>
      </c>
      <c r="F24" s="65">
        <f>VLOOKUP($A24,'Return Data'!$B$7:$R$2843,6,0)</f>
        <v>5.6593999999999998</v>
      </c>
      <c r="G24" s="66">
        <f t="shared" si="1"/>
        <v>9</v>
      </c>
      <c r="H24" s="65">
        <f>VLOOKUP($A24,'Return Data'!$B$7:$R$2843,7,0)</f>
        <v>5.3019999999999996</v>
      </c>
      <c r="I24" s="66">
        <f t="shared" si="2"/>
        <v>9</v>
      </c>
      <c r="J24" s="65">
        <f>VLOOKUP($A24,'Return Data'!$B$7:$R$2843,8,0)</f>
        <v>5.1989000000000001</v>
      </c>
      <c r="K24" s="66">
        <f t="shared" si="3"/>
        <v>7</v>
      </c>
      <c r="L24" s="65">
        <f>VLOOKUP($A24,'Return Data'!$B$7:$R$2843,9,0)</f>
        <v>4.4143999999999997</v>
      </c>
      <c r="M24" s="66">
        <f t="shared" si="4"/>
        <v>8</v>
      </c>
      <c r="N24" s="65">
        <f>VLOOKUP($A24,'Return Data'!$B$7:$R$2843,10,0)</f>
        <v>4.0311000000000003</v>
      </c>
      <c r="O24" s="66">
        <f t="shared" si="5"/>
        <v>8</v>
      </c>
      <c r="P24" s="65">
        <f>VLOOKUP($A24,'Return Data'!$B$7:$R$2843,11,0)</f>
        <v>3.9218000000000002</v>
      </c>
      <c r="Q24" s="66">
        <f t="shared" si="6"/>
        <v>12</v>
      </c>
      <c r="R24" s="65">
        <f>VLOOKUP($A24,'Return Data'!$B$7:$R$2843,12,0)</f>
        <v>3.8245</v>
      </c>
      <c r="S24" s="66">
        <f t="shared" si="7"/>
        <v>13</v>
      </c>
      <c r="T24" s="65">
        <f>VLOOKUP($A24,'Return Data'!$B$7:$R$2843,13,0)</f>
        <v>4.0282</v>
      </c>
      <c r="U24" s="66">
        <f t="shared" si="8"/>
        <v>11</v>
      </c>
      <c r="V24" s="65"/>
      <c r="W24" s="66"/>
      <c r="X24" s="65"/>
      <c r="Y24" s="66"/>
      <c r="Z24" s="65">
        <f>VLOOKUP($A24,'Return Data'!$B$7:$R$2843,16,0)</f>
        <v>5.6115000000000004</v>
      </c>
      <c r="AA24" s="67">
        <f t="shared" si="10"/>
        <v>23</v>
      </c>
    </row>
    <row r="25" spans="1:27" x14ac:dyDescent="0.3">
      <c r="A25" s="63" t="s">
        <v>1534</v>
      </c>
      <c r="B25" s="64">
        <f>VLOOKUP($A25,'Return Data'!$B$7:$R$2843,3,0)</f>
        <v>44393</v>
      </c>
      <c r="C25" s="65">
        <f>VLOOKUP($A25,'Return Data'!$B$7:$R$2843,4,0)</f>
        <v>14.0799</v>
      </c>
      <c r="D25" s="65">
        <f>VLOOKUP($A25,'Return Data'!$B$7:$R$2843,5,0)</f>
        <v>4.4074999999999998</v>
      </c>
      <c r="E25" s="66">
        <f t="shared" si="0"/>
        <v>23</v>
      </c>
      <c r="F25" s="65">
        <f>VLOOKUP($A25,'Return Data'!$B$7:$R$2843,6,0)</f>
        <v>4.0627000000000004</v>
      </c>
      <c r="G25" s="66">
        <f t="shared" si="1"/>
        <v>25</v>
      </c>
      <c r="H25" s="65">
        <f>VLOOKUP($A25,'Return Data'!$B$7:$R$2843,7,0)</f>
        <v>4.1882000000000001</v>
      </c>
      <c r="I25" s="66">
        <f t="shared" si="2"/>
        <v>22</v>
      </c>
      <c r="J25" s="65">
        <f>VLOOKUP($A25,'Return Data'!$B$7:$R$2843,8,0)</f>
        <v>4.1543999999999999</v>
      </c>
      <c r="K25" s="66">
        <f t="shared" si="3"/>
        <v>21</v>
      </c>
      <c r="L25" s="65">
        <f>VLOOKUP($A25,'Return Data'!$B$7:$R$2843,9,0)</f>
        <v>3.4316</v>
      </c>
      <c r="M25" s="66">
        <f t="shared" si="4"/>
        <v>25</v>
      </c>
      <c r="N25" s="65">
        <f>VLOOKUP($A25,'Return Data'!$B$7:$R$2843,10,0)</f>
        <v>3.1987999999999999</v>
      </c>
      <c r="O25" s="66">
        <f t="shared" si="5"/>
        <v>25</v>
      </c>
      <c r="P25" s="65">
        <f>VLOOKUP($A25,'Return Data'!$B$7:$R$2843,11,0)</f>
        <v>3.2185999999999999</v>
      </c>
      <c r="Q25" s="66">
        <f t="shared" si="6"/>
        <v>26</v>
      </c>
      <c r="R25" s="65">
        <f>VLOOKUP($A25,'Return Data'!$B$7:$R$2843,12,0)</f>
        <v>3.1949000000000001</v>
      </c>
      <c r="S25" s="66">
        <f t="shared" si="7"/>
        <v>26</v>
      </c>
      <c r="T25" s="65">
        <f>VLOOKUP($A25,'Return Data'!$B$7:$R$2843,13,0)</f>
        <v>3.2469999999999999</v>
      </c>
      <c r="U25" s="66">
        <f t="shared" si="8"/>
        <v>26</v>
      </c>
      <c r="V25" s="65">
        <f>VLOOKUP($A25,'Return Data'!$B$7:$R$2843,17,0)</f>
        <v>4.3296999999999999</v>
      </c>
      <c r="W25" s="66">
        <f t="shared" ref="W25:W30" si="12">RANK(V25,V$8:V$34,0)</f>
        <v>22</v>
      </c>
      <c r="X25" s="65">
        <f>VLOOKUP($A25,'Return Data'!$B$7:$R$2843,14,0)</f>
        <v>0.1024</v>
      </c>
      <c r="Y25" s="66">
        <f t="shared" ref="Y25:Y30" si="13">RANK(X25,X$8:X$34,0)</f>
        <v>17</v>
      </c>
      <c r="Z25" s="65">
        <f>VLOOKUP($A25,'Return Data'!$B$7:$R$2843,16,0)</f>
        <v>4.4476000000000004</v>
      </c>
      <c r="AA25" s="67">
        <f t="shared" si="10"/>
        <v>26</v>
      </c>
    </row>
    <row r="26" spans="1:27" x14ac:dyDescent="0.3">
      <c r="A26" s="63" t="s">
        <v>2025</v>
      </c>
      <c r="B26" s="64">
        <f>VLOOKUP($A26,'Return Data'!$B$7:$R$2843,3,0)</f>
        <v>44393</v>
      </c>
      <c r="C26" s="65">
        <f>VLOOKUP($A26,'Return Data'!$B$7:$R$2843,4,0)</f>
        <v>2331.6170000000002</v>
      </c>
      <c r="D26" s="65">
        <f>VLOOKUP($A26,'Return Data'!$B$7:$R$2843,5,0)</f>
        <v>4.6139000000000001</v>
      </c>
      <c r="E26" s="66">
        <f t="shared" si="0"/>
        <v>22</v>
      </c>
      <c r="F26" s="65">
        <f>VLOOKUP($A26,'Return Data'!$B$7:$R$2843,6,0)</f>
        <v>4.6908000000000003</v>
      </c>
      <c r="G26" s="66">
        <f t="shared" si="1"/>
        <v>22</v>
      </c>
      <c r="H26" s="65">
        <f>VLOOKUP($A26,'Return Data'!$B$7:$R$2843,7,0)</f>
        <v>4.0117000000000003</v>
      </c>
      <c r="I26" s="66">
        <f t="shared" si="2"/>
        <v>25</v>
      </c>
      <c r="J26" s="65">
        <f>VLOOKUP($A26,'Return Data'!$B$7:$R$2843,8,0)</f>
        <v>3.5105</v>
      </c>
      <c r="K26" s="66">
        <f t="shared" si="3"/>
        <v>26</v>
      </c>
      <c r="L26" s="65">
        <f>VLOOKUP($A26,'Return Data'!$B$7:$R$2843,9,0)</f>
        <v>3.2589999999999999</v>
      </c>
      <c r="M26" s="66">
        <f t="shared" si="4"/>
        <v>26</v>
      </c>
      <c r="N26" s="65">
        <f>VLOOKUP($A26,'Return Data'!$B$7:$R$2843,10,0)</f>
        <v>2.9134000000000002</v>
      </c>
      <c r="O26" s="66">
        <f t="shared" si="5"/>
        <v>27</v>
      </c>
      <c r="P26" s="65">
        <f>VLOOKUP($A26,'Return Data'!$B$7:$R$2843,11,0)</f>
        <v>2.8408000000000002</v>
      </c>
      <c r="Q26" s="66">
        <f t="shared" si="6"/>
        <v>27</v>
      </c>
      <c r="R26" s="65">
        <f>VLOOKUP($A26,'Return Data'!$B$7:$R$2843,12,0)</f>
        <v>2.7845</v>
      </c>
      <c r="S26" s="66">
        <f t="shared" si="7"/>
        <v>27</v>
      </c>
      <c r="T26" s="65">
        <f>VLOOKUP($A26,'Return Data'!$B$7:$R$2843,13,0)</f>
        <v>2.9116</v>
      </c>
      <c r="U26" s="66">
        <f t="shared" si="8"/>
        <v>27</v>
      </c>
      <c r="V26" s="65">
        <f>VLOOKUP($A26,'Return Data'!$B$7:$R$2843,17,0)</f>
        <v>4.4490999999999996</v>
      </c>
      <c r="W26" s="66">
        <f t="shared" si="12"/>
        <v>21</v>
      </c>
      <c r="X26" s="65">
        <f>VLOOKUP($A26,'Return Data'!$B$7:$R$2843,14,0)</f>
        <v>5.6</v>
      </c>
      <c r="Y26" s="66">
        <f t="shared" si="13"/>
        <v>14</v>
      </c>
      <c r="Z26" s="65">
        <f>VLOOKUP($A26,'Return Data'!$B$7:$R$2843,16,0)</f>
        <v>7.3986000000000001</v>
      </c>
      <c r="AA26" s="67">
        <f t="shared" si="10"/>
        <v>14</v>
      </c>
    </row>
    <row r="27" spans="1:27" x14ac:dyDescent="0.3">
      <c r="A27" s="63" t="s">
        <v>1537</v>
      </c>
      <c r="B27" s="64">
        <f>VLOOKUP($A27,'Return Data'!$B$7:$R$2843,3,0)</f>
        <v>44393</v>
      </c>
      <c r="C27" s="65">
        <f>VLOOKUP($A27,'Return Data'!$B$7:$R$2843,4,0)</f>
        <v>3413.5972999999999</v>
      </c>
      <c r="D27" s="65">
        <f>VLOOKUP($A27,'Return Data'!$B$7:$R$2843,5,0)</f>
        <v>12.842000000000001</v>
      </c>
      <c r="E27" s="66">
        <f t="shared" si="0"/>
        <v>2</v>
      </c>
      <c r="F27" s="65">
        <f>VLOOKUP($A27,'Return Data'!$B$7:$R$2843,6,0)</f>
        <v>10.673400000000001</v>
      </c>
      <c r="G27" s="66">
        <f t="shared" si="1"/>
        <v>2</v>
      </c>
      <c r="H27" s="65">
        <f>VLOOKUP($A27,'Return Data'!$B$7:$R$2843,7,0)</f>
        <v>7.8296999999999999</v>
      </c>
      <c r="I27" s="66">
        <f t="shared" si="2"/>
        <v>2</v>
      </c>
      <c r="J27" s="65">
        <f>VLOOKUP($A27,'Return Data'!$B$7:$R$2843,8,0)</f>
        <v>68.991100000000003</v>
      </c>
      <c r="K27" s="66">
        <f t="shared" si="3"/>
        <v>1</v>
      </c>
      <c r="L27" s="65">
        <f>VLOOKUP($A27,'Return Data'!$B$7:$R$2843,9,0)</f>
        <v>34.923099999999998</v>
      </c>
      <c r="M27" s="66">
        <f t="shared" si="4"/>
        <v>1</v>
      </c>
      <c r="N27" s="65">
        <f>VLOOKUP($A27,'Return Data'!$B$7:$R$2843,10,0)</f>
        <v>19.4132</v>
      </c>
      <c r="O27" s="66">
        <f t="shared" si="5"/>
        <v>1</v>
      </c>
      <c r="P27" s="65">
        <f>VLOOKUP($A27,'Return Data'!$B$7:$R$2843,11,0)</f>
        <v>12.603899999999999</v>
      </c>
      <c r="Q27" s="66">
        <f t="shared" si="6"/>
        <v>1</v>
      </c>
      <c r="R27" s="65">
        <f>VLOOKUP($A27,'Return Data'!$B$7:$R$2843,12,0)</f>
        <v>10.5037</v>
      </c>
      <c r="S27" s="66">
        <f t="shared" si="7"/>
        <v>1</v>
      </c>
      <c r="T27" s="65">
        <f>VLOOKUP($A27,'Return Data'!$B$7:$R$2843,13,0)</f>
        <v>8.4449000000000005</v>
      </c>
      <c r="U27" s="66">
        <f t="shared" si="8"/>
        <v>1</v>
      </c>
      <c r="V27" s="65">
        <f>VLOOKUP($A27,'Return Data'!$B$7:$R$2843,17,0)</f>
        <v>5.6456</v>
      </c>
      <c r="W27" s="66">
        <f t="shared" si="12"/>
        <v>11</v>
      </c>
      <c r="X27" s="65">
        <f>VLOOKUP($A27,'Return Data'!$B$7:$R$2843,14,0)</f>
        <v>5.9180000000000001</v>
      </c>
      <c r="Y27" s="66">
        <f t="shared" si="13"/>
        <v>11</v>
      </c>
      <c r="Z27" s="65">
        <f>VLOOKUP($A27,'Return Data'!$B$7:$R$2843,16,0)</f>
        <v>7.4043000000000001</v>
      </c>
      <c r="AA27" s="67">
        <f t="shared" si="10"/>
        <v>13</v>
      </c>
    </row>
    <row r="28" spans="1:27" x14ac:dyDescent="0.3">
      <c r="A28" s="63" t="s">
        <v>1541</v>
      </c>
      <c r="B28" s="64">
        <f>VLOOKUP($A28,'Return Data'!$B$7:$R$2843,3,0)</f>
        <v>44393</v>
      </c>
      <c r="C28" s="65">
        <f>VLOOKUP($A28,'Return Data'!$B$7:$R$2843,4,0)</f>
        <v>27.893000000000001</v>
      </c>
      <c r="D28" s="65">
        <f>VLOOKUP($A28,'Return Data'!$B$7:$R$2843,5,0)</f>
        <v>6.5439999999999996</v>
      </c>
      <c r="E28" s="66">
        <f t="shared" si="0"/>
        <v>12</v>
      </c>
      <c r="F28" s="65">
        <f>VLOOKUP($A28,'Return Data'!$B$7:$R$2843,6,0)</f>
        <v>6.6337000000000002</v>
      </c>
      <c r="G28" s="66">
        <f t="shared" si="1"/>
        <v>5</v>
      </c>
      <c r="H28" s="65">
        <f>VLOOKUP($A28,'Return Data'!$B$7:$R$2843,7,0)</f>
        <v>5.2770000000000001</v>
      </c>
      <c r="I28" s="66">
        <f t="shared" si="2"/>
        <v>10</v>
      </c>
      <c r="J28" s="65">
        <f>VLOOKUP($A28,'Return Data'!$B$7:$R$2843,8,0)</f>
        <v>4.8883000000000001</v>
      </c>
      <c r="K28" s="66">
        <f t="shared" si="3"/>
        <v>11</v>
      </c>
      <c r="L28" s="65">
        <f>VLOOKUP($A28,'Return Data'!$B$7:$R$2843,9,0)</f>
        <v>4.1272000000000002</v>
      </c>
      <c r="M28" s="66">
        <f t="shared" si="4"/>
        <v>13</v>
      </c>
      <c r="N28" s="65">
        <f>VLOOKUP($A28,'Return Data'!$B$7:$R$2843,10,0)</f>
        <v>3.9704000000000002</v>
      </c>
      <c r="O28" s="66">
        <f t="shared" si="5"/>
        <v>11</v>
      </c>
      <c r="P28" s="65">
        <f>VLOOKUP($A28,'Return Data'!$B$7:$R$2843,11,0)</f>
        <v>3.9375</v>
      </c>
      <c r="Q28" s="66">
        <f t="shared" si="6"/>
        <v>11</v>
      </c>
      <c r="R28" s="65">
        <f>VLOOKUP($A28,'Return Data'!$B$7:$R$2843,12,0)</f>
        <v>3.9026999999999998</v>
      </c>
      <c r="S28" s="66">
        <f t="shared" si="7"/>
        <v>11</v>
      </c>
      <c r="T28" s="65">
        <f>VLOOKUP($A28,'Return Data'!$B$7:$R$2843,13,0)</f>
        <v>4.0655000000000001</v>
      </c>
      <c r="U28" s="66">
        <f t="shared" si="8"/>
        <v>10</v>
      </c>
      <c r="V28" s="65">
        <f>VLOOKUP($A28,'Return Data'!$B$7:$R$2843,17,0)</f>
        <v>7.5021000000000004</v>
      </c>
      <c r="W28" s="66">
        <f t="shared" si="12"/>
        <v>2</v>
      </c>
      <c r="X28" s="65">
        <f>VLOOKUP($A28,'Return Data'!$B$7:$R$2843,14,0)</f>
        <v>8.6120999999999999</v>
      </c>
      <c r="Y28" s="66">
        <f t="shared" si="13"/>
        <v>1</v>
      </c>
      <c r="Z28" s="65">
        <f>VLOOKUP($A28,'Return Data'!$B$7:$R$2843,16,0)</f>
        <v>8.7484999999999999</v>
      </c>
      <c r="AA28" s="67">
        <f t="shared" si="10"/>
        <v>2</v>
      </c>
    </row>
    <row r="29" spans="1:27" x14ac:dyDescent="0.3">
      <c r="A29" s="63" t="s">
        <v>1543</v>
      </c>
      <c r="B29" s="64">
        <f>VLOOKUP($A29,'Return Data'!$B$7:$R$2843,3,0)</f>
        <v>44393</v>
      </c>
      <c r="C29" s="65">
        <f>VLOOKUP($A29,'Return Data'!$B$7:$R$2843,4,0)</f>
        <v>2284.7350999999999</v>
      </c>
      <c r="D29" s="65">
        <f>VLOOKUP($A29,'Return Data'!$B$7:$R$2843,5,0)</f>
        <v>4.3411</v>
      </c>
      <c r="E29" s="66">
        <f t="shared" si="0"/>
        <v>24</v>
      </c>
      <c r="F29" s="65">
        <f>VLOOKUP($A29,'Return Data'!$B$7:$R$2843,6,0)</f>
        <v>4.8446999999999996</v>
      </c>
      <c r="G29" s="66">
        <f t="shared" si="1"/>
        <v>20</v>
      </c>
      <c r="H29" s="65">
        <f>VLOOKUP($A29,'Return Data'!$B$7:$R$2843,7,0)</f>
        <v>4.5566000000000004</v>
      </c>
      <c r="I29" s="66">
        <f t="shared" si="2"/>
        <v>17</v>
      </c>
      <c r="J29" s="65">
        <f>VLOOKUP($A29,'Return Data'!$B$7:$R$2843,8,0)</f>
        <v>4.2591999999999999</v>
      </c>
      <c r="K29" s="66">
        <f t="shared" si="3"/>
        <v>19</v>
      </c>
      <c r="L29" s="65">
        <f>VLOOKUP($A29,'Return Data'!$B$7:$R$2843,9,0)</f>
        <v>3.8544999999999998</v>
      </c>
      <c r="M29" s="66">
        <f t="shared" si="4"/>
        <v>21</v>
      </c>
      <c r="N29" s="65">
        <f>VLOOKUP($A29,'Return Data'!$B$7:$R$2843,10,0)</f>
        <v>3.7317</v>
      </c>
      <c r="O29" s="66">
        <f t="shared" si="5"/>
        <v>17</v>
      </c>
      <c r="P29" s="65">
        <f>VLOOKUP($A29,'Return Data'!$B$7:$R$2843,11,0)</f>
        <v>3.6848999999999998</v>
      </c>
      <c r="Q29" s="66">
        <f t="shared" si="6"/>
        <v>19</v>
      </c>
      <c r="R29" s="65">
        <f>VLOOKUP($A29,'Return Data'!$B$7:$R$2843,12,0)</f>
        <v>3.5451999999999999</v>
      </c>
      <c r="S29" s="66">
        <f t="shared" si="7"/>
        <v>20</v>
      </c>
      <c r="T29" s="65">
        <f>VLOOKUP($A29,'Return Data'!$B$7:$R$2843,13,0)</f>
        <v>3.6171000000000002</v>
      </c>
      <c r="U29" s="66">
        <f t="shared" si="8"/>
        <v>20</v>
      </c>
      <c r="V29" s="65">
        <f>VLOOKUP($A29,'Return Data'!$B$7:$R$2843,17,0)</f>
        <v>4.891</v>
      </c>
      <c r="W29" s="66">
        <f t="shared" si="12"/>
        <v>20</v>
      </c>
      <c r="X29" s="65">
        <f>VLOOKUP($A29,'Return Data'!$B$7:$R$2843,14,0)</f>
        <v>3.9790999999999999</v>
      </c>
      <c r="Y29" s="66">
        <f t="shared" si="13"/>
        <v>16</v>
      </c>
      <c r="Z29" s="65">
        <f>VLOOKUP($A29,'Return Data'!$B$7:$R$2843,16,0)</f>
        <v>6.9592999999999998</v>
      </c>
      <c r="AA29" s="67">
        <f t="shared" si="10"/>
        <v>18</v>
      </c>
    </row>
    <row r="30" spans="1:27" x14ac:dyDescent="0.3">
      <c r="A30" s="63" t="s">
        <v>1544</v>
      </c>
      <c r="B30" s="64">
        <f>VLOOKUP($A30,'Return Data'!$B$7:$R$2843,3,0)</f>
        <v>44393</v>
      </c>
      <c r="C30" s="65">
        <f>VLOOKUP($A30,'Return Data'!$B$7:$R$2843,4,0)</f>
        <v>4769.2213000000002</v>
      </c>
      <c r="D30" s="65">
        <f>VLOOKUP($A30,'Return Data'!$B$7:$R$2843,5,0)</f>
        <v>4.6414999999999997</v>
      </c>
      <c r="E30" s="66">
        <f t="shared" si="0"/>
        <v>21</v>
      </c>
      <c r="F30" s="65">
        <f>VLOOKUP($A30,'Return Data'!$B$7:$R$2843,6,0)</f>
        <v>5.3514999999999997</v>
      </c>
      <c r="G30" s="66">
        <f t="shared" si="1"/>
        <v>16</v>
      </c>
      <c r="H30" s="65">
        <f>VLOOKUP($A30,'Return Data'!$B$7:$R$2843,7,0)</f>
        <v>4.5762</v>
      </c>
      <c r="I30" s="66">
        <f t="shared" si="2"/>
        <v>15</v>
      </c>
      <c r="J30" s="65">
        <f>VLOOKUP($A30,'Return Data'!$B$7:$R$2843,8,0)</f>
        <v>4.2884000000000002</v>
      </c>
      <c r="K30" s="66">
        <f t="shared" si="3"/>
        <v>17</v>
      </c>
      <c r="L30" s="65">
        <f>VLOOKUP($A30,'Return Data'!$B$7:$R$2843,9,0)</f>
        <v>4.0861999999999998</v>
      </c>
      <c r="M30" s="66">
        <f t="shared" si="4"/>
        <v>17</v>
      </c>
      <c r="N30" s="65">
        <f>VLOOKUP($A30,'Return Data'!$B$7:$R$2843,10,0)</f>
        <v>3.6981999999999999</v>
      </c>
      <c r="O30" s="66">
        <f t="shared" si="5"/>
        <v>19</v>
      </c>
      <c r="P30" s="65">
        <f>VLOOKUP($A30,'Return Data'!$B$7:$R$2843,11,0)</f>
        <v>3.7282000000000002</v>
      </c>
      <c r="Q30" s="66">
        <f t="shared" si="6"/>
        <v>18</v>
      </c>
      <c r="R30" s="65">
        <f>VLOOKUP($A30,'Return Data'!$B$7:$R$2843,12,0)</f>
        <v>3.6520000000000001</v>
      </c>
      <c r="S30" s="66">
        <f t="shared" si="7"/>
        <v>19</v>
      </c>
      <c r="T30" s="65">
        <f>VLOOKUP($A30,'Return Data'!$B$7:$R$2843,13,0)</f>
        <v>3.8473000000000002</v>
      </c>
      <c r="U30" s="66">
        <f t="shared" si="8"/>
        <v>17</v>
      </c>
      <c r="V30" s="65">
        <f>VLOOKUP($A30,'Return Data'!$B$7:$R$2843,17,0)</f>
        <v>5.6920000000000002</v>
      </c>
      <c r="W30" s="66">
        <f t="shared" si="12"/>
        <v>10</v>
      </c>
      <c r="X30" s="65">
        <f>VLOOKUP($A30,'Return Data'!$B$7:$R$2843,14,0)</f>
        <v>6.6452999999999998</v>
      </c>
      <c r="Y30" s="66">
        <f t="shared" si="13"/>
        <v>6</v>
      </c>
      <c r="Z30" s="65">
        <f>VLOOKUP($A30,'Return Data'!$B$7:$R$2843,16,0)</f>
        <v>7.6574999999999998</v>
      </c>
      <c r="AA30" s="67">
        <f t="shared" si="10"/>
        <v>9</v>
      </c>
    </row>
    <row r="31" spans="1:27" x14ac:dyDescent="0.3">
      <c r="A31" s="63" t="s">
        <v>1546</v>
      </c>
      <c r="B31" s="64">
        <f>VLOOKUP($A31,'Return Data'!$B$7:$R$2843,3,0)</f>
        <v>44393</v>
      </c>
      <c r="C31" s="65">
        <f>VLOOKUP($A31,'Return Data'!$B$7:$R$2843,4,0)</f>
        <v>11.1959</v>
      </c>
      <c r="D31" s="65">
        <f>VLOOKUP($A31,'Return Data'!$B$7:$R$2843,5,0)</f>
        <v>6.1952999999999996</v>
      </c>
      <c r="E31" s="66">
        <f t="shared" si="0"/>
        <v>15</v>
      </c>
      <c r="F31" s="65">
        <f>VLOOKUP($A31,'Return Data'!$B$7:$R$2843,6,0)</f>
        <v>5.5446999999999997</v>
      </c>
      <c r="G31" s="66">
        <f t="shared" si="1"/>
        <v>14</v>
      </c>
      <c r="H31" s="65">
        <f>VLOOKUP($A31,'Return Data'!$B$7:$R$2843,7,0)</f>
        <v>4.5682</v>
      </c>
      <c r="I31" s="66">
        <f t="shared" si="2"/>
        <v>16</v>
      </c>
      <c r="J31" s="65">
        <f>VLOOKUP($A31,'Return Data'!$B$7:$R$2843,8,0)</f>
        <v>4.3151000000000002</v>
      </c>
      <c r="K31" s="66">
        <f t="shared" si="3"/>
        <v>15</v>
      </c>
      <c r="L31" s="65">
        <f>VLOOKUP($A31,'Return Data'!$B$7:$R$2843,9,0)</f>
        <v>4.0122999999999998</v>
      </c>
      <c r="M31" s="66">
        <f t="shared" si="4"/>
        <v>19</v>
      </c>
      <c r="N31" s="65">
        <f>VLOOKUP($A31,'Return Data'!$B$7:$R$2843,10,0)</f>
        <v>3.9944999999999999</v>
      </c>
      <c r="O31" s="66">
        <f t="shared" si="5"/>
        <v>9</v>
      </c>
      <c r="P31" s="65">
        <f>VLOOKUP($A31,'Return Data'!$B$7:$R$2843,11,0)</f>
        <v>3.8671000000000002</v>
      </c>
      <c r="Q31" s="66">
        <f t="shared" si="6"/>
        <v>15</v>
      </c>
      <c r="R31" s="65">
        <f>VLOOKUP($A31,'Return Data'!$B$7:$R$2843,12,0)</f>
        <v>3.7783000000000002</v>
      </c>
      <c r="S31" s="66">
        <f t="shared" si="7"/>
        <v>15</v>
      </c>
      <c r="T31" s="65">
        <f>VLOOKUP($A31,'Return Data'!$B$7:$R$2843,13,0)</f>
        <v>3.9169</v>
      </c>
      <c r="U31" s="66">
        <f t="shared" si="8"/>
        <v>15</v>
      </c>
      <c r="V31" s="65"/>
      <c r="W31" s="66"/>
      <c r="X31" s="65"/>
      <c r="Y31" s="66"/>
      <c r="Z31" s="65">
        <f>VLOOKUP($A31,'Return Data'!$B$7:$R$2843,16,0)</f>
        <v>5.6283000000000003</v>
      </c>
      <c r="AA31" s="67">
        <f t="shared" si="10"/>
        <v>22</v>
      </c>
    </row>
    <row r="32" spans="1:27" x14ac:dyDescent="0.3">
      <c r="A32" s="63" t="s">
        <v>1548</v>
      </c>
      <c r="B32" s="64">
        <f>VLOOKUP($A32,'Return Data'!$B$7:$R$2843,3,0)</f>
        <v>44393</v>
      </c>
      <c r="C32" s="65">
        <f>VLOOKUP($A32,'Return Data'!$B$7:$R$2843,4,0)</f>
        <v>11.5716</v>
      </c>
      <c r="D32" s="65">
        <f>VLOOKUP($A32,'Return Data'!$B$7:$R$2843,5,0)</f>
        <v>5.9941000000000004</v>
      </c>
      <c r="E32" s="66">
        <f t="shared" si="0"/>
        <v>16</v>
      </c>
      <c r="F32" s="65">
        <f>VLOOKUP($A32,'Return Data'!$B$7:$R$2843,6,0)</f>
        <v>5.4699</v>
      </c>
      <c r="G32" s="66">
        <f t="shared" si="1"/>
        <v>15</v>
      </c>
      <c r="H32" s="65">
        <f>VLOOKUP($A32,'Return Data'!$B$7:$R$2843,7,0)</f>
        <v>4.8711000000000002</v>
      </c>
      <c r="I32" s="66">
        <f t="shared" si="2"/>
        <v>12</v>
      </c>
      <c r="J32" s="65">
        <f>VLOOKUP($A32,'Return Data'!$B$7:$R$2843,8,0)</f>
        <v>4.7173999999999996</v>
      </c>
      <c r="K32" s="66">
        <f t="shared" si="3"/>
        <v>14</v>
      </c>
      <c r="L32" s="65">
        <f>VLOOKUP($A32,'Return Data'!$B$7:$R$2843,9,0)</f>
        <v>4.1143999999999998</v>
      </c>
      <c r="M32" s="66">
        <f t="shared" si="4"/>
        <v>14</v>
      </c>
      <c r="N32" s="65">
        <f>VLOOKUP($A32,'Return Data'!$B$7:$R$2843,10,0)</f>
        <v>3.9872999999999998</v>
      </c>
      <c r="O32" s="66">
        <f t="shared" si="5"/>
        <v>10</v>
      </c>
      <c r="P32" s="65">
        <f>VLOOKUP($A32,'Return Data'!$B$7:$R$2843,11,0)</f>
        <v>3.9841000000000002</v>
      </c>
      <c r="Q32" s="66">
        <f t="shared" si="6"/>
        <v>10</v>
      </c>
      <c r="R32" s="65">
        <f>VLOOKUP($A32,'Return Data'!$B$7:$R$2843,12,0)</f>
        <v>3.9701</v>
      </c>
      <c r="S32" s="66">
        <f t="shared" si="7"/>
        <v>10</v>
      </c>
      <c r="T32" s="65">
        <f>VLOOKUP($A32,'Return Data'!$B$7:$R$2843,13,0)</f>
        <v>4.0199999999999996</v>
      </c>
      <c r="U32" s="66">
        <f t="shared" si="8"/>
        <v>12</v>
      </c>
      <c r="V32" s="65">
        <f>VLOOKUP($A32,'Return Data'!$B$7:$R$2843,17,0)</f>
        <v>5.5208000000000004</v>
      </c>
      <c r="W32" s="66">
        <f>RANK(V32,V$8:V$34,0)</f>
        <v>13</v>
      </c>
      <c r="X32" s="65"/>
      <c r="Y32" s="66"/>
      <c r="Z32" s="65">
        <f>VLOOKUP($A32,'Return Data'!$B$7:$R$2843,16,0)</f>
        <v>6.0570000000000004</v>
      </c>
      <c r="AA32" s="67">
        <f t="shared" si="10"/>
        <v>21</v>
      </c>
    </row>
    <row r="33" spans="1:27" x14ac:dyDescent="0.3">
      <c r="A33" s="63" t="s">
        <v>1550</v>
      </c>
      <c r="B33" s="64">
        <f>VLOOKUP($A33,'Return Data'!$B$7:$R$2843,3,0)</f>
        <v>44393</v>
      </c>
      <c r="C33" s="65">
        <f>VLOOKUP($A33,'Return Data'!$B$7:$R$2843,4,0)</f>
        <v>3453.8533000000002</v>
      </c>
      <c r="D33" s="65">
        <f>VLOOKUP($A33,'Return Data'!$B$7:$R$2843,5,0)</f>
        <v>8.4498999999999995</v>
      </c>
      <c r="E33" s="66">
        <f t="shared" si="0"/>
        <v>5</v>
      </c>
      <c r="F33" s="65">
        <f>VLOOKUP($A33,'Return Data'!$B$7:$R$2843,6,0)</f>
        <v>5.3204000000000002</v>
      </c>
      <c r="G33" s="66">
        <f t="shared" si="1"/>
        <v>17</v>
      </c>
      <c r="H33" s="65">
        <f>VLOOKUP($A33,'Return Data'!$B$7:$R$2843,7,0)</f>
        <v>5.3715999999999999</v>
      </c>
      <c r="I33" s="66">
        <f t="shared" si="2"/>
        <v>6</v>
      </c>
      <c r="J33" s="65">
        <f>VLOOKUP($A33,'Return Data'!$B$7:$R$2843,8,0)</f>
        <v>4.7698999999999998</v>
      </c>
      <c r="K33" s="66">
        <f t="shared" si="3"/>
        <v>13</v>
      </c>
      <c r="L33" s="65">
        <f>VLOOKUP($A33,'Return Data'!$B$7:$R$2843,9,0)</f>
        <v>4.1894</v>
      </c>
      <c r="M33" s="66">
        <f t="shared" si="4"/>
        <v>11</v>
      </c>
      <c r="N33" s="65">
        <f>VLOOKUP($A33,'Return Data'!$B$7:$R$2843,10,0)</f>
        <v>3.9352</v>
      </c>
      <c r="O33" s="66">
        <f t="shared" si="5"/>
        <v>12</v>
      </c>
      <c r="P33" s="65">
        <f>VLOOKUP($A33,'Return Data'!$B$7:$R$2843,11,0)</f>
        <v>3.9902000000000002</v>
      </c>
      <c r="Q33" s="66">
        <f t="shared" si="6"/>
        <v>9</v>
      </c>
      <c r="R33" s="65">
        <f>VLOOKUP($A33,'Return Data'!$B$7:$R$2843,12,0)</f>
        <v>4.1791</v>
      </c>
      <c r="S33" s="66">
        <f t="shared" si="7"/>
        <v>6</v>
      </c>
      <c r="T33" s="65">
        <f>VLOOKUP($A33,'Return Data'!$B$7:$R$2843,13,0)</f>
        <v>4.3776000000000002</v>
      </c>
      <c r="U33" s="66">
        <f t="shared" si="8"/>
        <v>8</v>
      </c>
      <c r="V33" s="65">
        <f>VLOOKUP($A33,'Return Data'!$B$7:$R$2843,17,0)</f>
        <v>5.7222</v>
      </c>
      <c r="W33" s="66">
        <f>RANK(V33,V$8:V$34,0)</f>
        <v>9</v>
      </c>
      <c r="X33" s="65">
        <f>VLOOKUP($A33,'Return Data'!$B$7:$R$2843,14,0)</f>
        <v>5.1356999999999999</v>
      </c>
      <c r="Y33" s="66">
        <f>RANK(X33,X$8:X$34,0)</f>
        <v>15</v>
      </c>
      <c r="Z33" s="65">
        <f>VLOOKUP($A33,'Return Data'!$B$7:$R$2843,16,0)</f>
        <v>7.5982000000000003</v>
      </c>
      <c r="AA33" s="67">
        <f t="shared" si="10"/>
        <v>10</v>
      </c>
    </row>
    <row r="34" spans="1:27" x14ac:dyDescent="0.3">
      <c r="A34" s="63" t="s">
        <v>1552</v>
      </c>
      <c r="B34" s="64">
        <f>VLOOKUP($A34,'Return Data'!$B$7:$R$2843,3,0)</f>
        <v>44393</v>
      </c>
      <c r="C34" s="65">
        <f>VLOOKUP($A34,'Return Data'!$B$7:$R$2843,4,0)</f>
        <v>1105.4514999999999</v>
      </c>
      <c r="D34" s="65">
        <f>VLOOKUP($A34,'Return Data'!$B$7:$R$2843,5,0)</f>
        <v>3.1535000000000002</v>
      </c>
      <c r="E34" s="66">
        <f t="shared" si="0"/>
        <v>26</v>
      </c>
      <c r="F34" s="65">
        <f>VLOOKUP($A34,'Return Data'!$B$7:$R$2843,6,0)</f>
        <v>3.1276000000000002</v>
      </c>
      <c r="G34" s="66">
        <f t="shared" si="1"/>
        <v>27</v>
      </c>
      <c r="H34" s="65">
        <f>VLOOKUP($A34,'Return Data'!$B$7:$R$2843,7,0)</f>
        <v>3.1206999999999998</v>
      </c>
      <c r="I34" s="66">
        <f t="shared" si="2"/>
        <v>27</v>
      </c>
      <c r="J34" s="65">
        <f>VLOOKUP($A34,'Return Data'!$B$7:$R$2843,8,0)</f>
        <v>3.1211000000000002</v>
      </c>
      <c r="K34" s="66">
        <f t="shared" si="3"/>
        <v>27</v>
      </c>
      <c r="L34" s="65">
        <f>VLOOKUP($A34,'Return Data'!$B$7:$R$2843,9,0)</f>
        <v>3.0348000000000002</v>
      </c>
      <c r="M34" s="66">
        <f t="shared" si="4"/>
        <v>27</v>
      </c>
      <c r="N34" s="65">
        <f>VLOOKUP($A34,'Return Data'!$B$7:$R$2843,10,0)</f>
        <v>3.0084</v>
      </c>
      <c r="O34" s="66">
        <f t="shared" si="5"/>
        <v>26</v>
      </c>
      <c r="P34" s="65">
        <f>VLOOKUP($A34,'Return Data'!$B$7:$R$2843,11,0)</f>
        <v>4.4912999999999998</v>
      </c>
      <c r="Q34" s="66">
        <f t="shared" si="6"/>
        <v>4</v>
      </c>
      <c r="R34" s="65">
        <f>VLOOKUP($A34,'Return Data'!$B$7:$R$2843,12,0)</f>
        <v>3.9916999999999998</v>
      </c>
      <c r="S34" s="66">
        <f t="shared" si="7"/>
        <v>9</v>
      </c>
      <c r="T34" s="65">
        <f>VLOOKUP($A34,'Return Data'!$B$7:$R$2843,13,0)</f>
        <v>4.3719000000000001</v>
      </c>
      <c r="U34" s="66">
        <f t="shared" si="8"/>
        <v>9</v>
      </c>
      <c r="V34" s="65"/>
      <c r="W34" s="66"/>
      <c r="X34" s="65"/>
      <c r="Y34" s="66"/>
      <c r="Z34" s="65">
        <f>VLOOKUP($A34,'Return Data'!$B$7:$R$2843,16,0)</f>
        <v>4.8605999999999998</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6.9394148148148167</v>
      </c>
      <c r="E36" s="74"/>
      <c r="F36" s="75">
        <f>AVERAGE(F8:F34)</f>
        <v>6.0742148148148143</v>
      </c>
      <c r="G36" s="74"/>
      <c r="H36" s="75">
        <f>AVERAGE(H8:H34)</f>
        <v>5.3602185185185185</v>
      </c>
      <c r="I36" s="74"/>
      <c r="J36" s="75">
        <f>AVERAGE(J8:J34)</f>
        <v>7.2150037037037027</v>
      </c>
      <c r="K36" s="74"/>
      <c r="L36" s="75">
        <f>AVERAGE(L8:L34)</f>
        <v>5.6755962962962956</v>
      </c>
      <c r="M36" s="74"/>
      <c r="N36" s="75">
        <f>AVERAGE(N8:N34)</f>
        <v>4.5883296296296301</v>
      </c>
      <c r="O36" s="74"/>
      <c r="P36" s="75">
        <f>AVERAGE(P8:P34)</f>
        <v>4.3425555555555562</v>
      </c>
      <c r="Q36" s="74"/>
      <c r="R36" s="75">
        <f>AVERAGE(R8:R34)</f>
        <v>4.1909481481481476</v>
      </c>
      <c r="S36" s="74"/>
      <c r="T36" s="75">
        <f>AVERAGE(T8:T34)</f>
        <v>4.2831962962962971</v>
      </c>
      <c r="U36" s="74"/>
      <c r="V36" s="75">
        <f>AVERAGE(V8:V34)</f>
        <v>5.7516045454545459</v>
      </c>
      <c r="W36" s="74"/>
      <c r="X36" s="75">
        <f>AVERAGE(X8:X34)</f>
        <v>5.9970411764705887</v>
      </c>
      <c r="Y36" s="74"/>
      <c r="Z36" s="75">
        <f>AVERAGE(Z8:Z34)</f>
        <v>6.9726111111111111</v>
      </c>
      <c r="AA36" s="76"/>
    </row>
    <row r="37" spans="1:27" x14ac:dyDescent="0.3">
      <c r="A37" s="73" t="s">
        <v>28</v>
      </c>
      <c r="B37" s="74"/>
      <c r="C37" s="74"/>
      <c r="D37" s="75">
        <f>MIN(D8:D34)</f>
        <v>2.6878000000000002</v>
      </c>
      <c r="E37" s="74"/>
      <c r="F37" s="75">
        <f>MIN(F8:F34)</f>
        <v>3.1276000000000002</v>
      </c>
      <c r="G37" s="74"/>
      <c r="H37" s="75">
        <f>MIN(H8:H34)</f>
        <v>3.1206999999999998</v>
      </c>
      <c r="I37" s="74"/>
      <c r="J37" s="75">
        <f>MIN(J8:J34)</f>
        <v>3.1211000000000002</v>
      </c>
      <c r="K37" s="74"/>
      <c r="L37" s="75">
        <f>MIN(L8:L34)</f>
        <v>3.0348000000000002</v>
      </c>
      <c r="M37" s="74"/>
      <c r="N37" s="75">
        <f>MIN(N8:N34)</f>
        <v>2.9134000000000002</v>
      </c>
      <c r="O37" s="74"/>
      <c r="P37" s="75">
        <f>MIN(P8:P34)</f>
        <v>2.8408000000000002</v>
      </c>
      <c r="Q37" s="74"/>
      <c r="R37" s="75">
        <f>MIN(R8:R34)</f>
        <v>2.7845</v>
      </c>
      <c r="S37" s="74"/>
      <c r="T37" s="75">
        <f>MIN(T8:T34)</f>
        <v>2.9116</v>
      </c>
      <c r="U37" s="74"/>
      <c r="V37" s="75">
        <f>MIN(V8:V34)</f>
        <v>4.3296999999999999</v>
      </c>
      <c r="W37" s="74"/>
      <c r="X37" s="75">
        <f>MIN(X8:X34)</f>
        <v>0.1024</v>
      </c>
      <c r="Y37" s="74"/>
      <c r="Z37" s="75">
        <f>MIN(Z8:Z34)</f>
        <v>4.2328999999999999</v>
      </c>
      <c r="AA37" s="76"/>
    </row>
    <row r="38" spans="1:27" ht="15" thickBot="1" x14ac:dyDescent="0.35">
      <c r="A38" s="77" t="s">
        <v>29</v>
      </c>
      <c r="B38" s="78"/>
      <c r="C38" s="78"/>
      <c r="D38" s="79">
        <f>MAX(D8:D34)</f>
        <v>25.337800000000001</v>
      </c>
      <c r="E38" s="78"/>
      <c r="F38" s="79">
        <f>MAX(F8:F34)</f>
        <v>18.652200000000001</v>
      </c>
      <c r="G38" s="78"/>
      <c r="H38" s="79">
        <f>MAX(H8:H34)</f>
        <v>18.3369</v>
      </c>
      <c r="I38" s="78"/>
      <c r="J38" s="79">
        <f>MAX(J8:J34)</f>
        <v>68.991100000000003</v>
      </c>
      <c r="K38" s="78"/>
      <c r="L38" s="79">
        <f>MAX(L8:L34)</f>
        <v>34.923099999999998</v>
      </c>
      <c r="M38" s="78"/>
      <c r="N38" s="79">
        <f>MAX(N8:N34)</f>
        <v>19.4132</v>
      </c>
      <c r="O38" s="78"/>
      <c r="P38" s="79">
        <f>MAX(P8:P34)</f>
        <v>12.603899999999999</v>
      </c>
      <c r="Q38" s="78"/>
      <c r="R38" s="79">
        <f>MAX(R8:R34)</f>
        <v>10.5037</v>
      </c>
      <c r="S38" s="78"/>
      <c r="T38" s="79">
        <f>MAX(T8:T34)</f>
        <v>8.4449000000000005</v>
      </c>
      <c r="U38" s="78"/>
      <c r="V38" s="79">
        <f>MAX(V8:V34)</f>
        <v>7.7234999999999996</v>
      </c>
      <c r="W38" s="78"/>
      <c r="X38" s="79">
        <f>MAX(X8:X34)</f>
        <v>8.6120999999999999</v>
      </c>
      <c r="Y38" s="78"/>
      <c r="Z38" s="79">
        <f>MAX(Z8:Z34)</f>
        <v>8.7841000000000005</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44393</v>
      </c>
      <c r="C8" s="65">
        <f>VLOOKUP($A8,'Return Data'!$B$7:$R$2843,4,0)</f>
        <v>428.22500000000002</v>
      </c>
      <c r="D8" s="65">
        <f>VLOOKUP($A8,'Return Data'!$B$7:$R$2843,5,0)</f>
        <v>9.5830000000000002</v>
      </c>
      <c r="E8" s="66">
        <f t="shared" ref="E8:E34" si="0">RANK(D8,D$8:D$34,0)</f>
        <v>3</v>
      </c>
      <c r="F8" s="65">
        <f>VLOOKUP($A8,'Return Data'!$B$7:$R$2843,6,0)</f>
        <v>8.2990999999999993</v>
      </c>
      <c r="G8" s="66">
        <f t="shared" ref="G8:G34" si="1">RANK(F8,F$8:F$34,0)</f>
        <v>3</v>
      </c>
      <c r="H8" s="65">
        <f>VLOOKUP($A8,'Return Data'!$B$7:$R$2843,7,0)</f>
        <v>5.8769</v>
      </c>
      <c r="I8" s="66">
        <f t="shared" ref="I8:I34" si="2">RANK(H8,H$8:H$34,0)</f>
        <v>3</v>
      </c>
      <c r="J8" s="65">
        <f>VLOOKUP($A8,'Return Data'!$B$7:$R$2843,8,0)</f>
        <v>6.0316000000000001</v>
      </c>
      <c r="K8" s="66">
        <f t="shared" ref="K8:K34" si="3">RANK(J8,J$8:J$34,0)</f>
        <v>3</v>
      </c>
      <c r="L8" s="65">
        <f>VLOOKUP($A8,'Return Data'!$B$7:$R$2843,9,0)</f>
        <v>4.6616999999999997</v>
      </c>
      <c r="M8" s="66">
        <f t="shared" ref="M8:M34" si="4">RANK(L8,L$8:L$34,0)</f>
        <v>3</v>
      </c>
      <c r="N8" s="65">
        <f>VLOOKUP($A8,'Return Data'!$B$7:$R$2843,10,0)</f>
        <v>4.5480999999999998</v>
      </c>
      <c r="O8" s="66">
        <f t="shared" ref="O8:O34" si="5">RANK(N8,N$8:N$34,0)</f>
        <v>3</v>
      </c>
      <c r="P8" s="65">
        <f>VLOOKUP($A8,'Return Data'!$B$7:$R$2843,11,0)</f>
        <v>4.2530999999999999</v>
      </c>
      <c r="Q8" s="66">
        <f t="shared" ref="Q8:Q34" si="6">RANK(P8,P$8:P$34,0)</f>
        <v>4</v>
      </c>
      <c r="R8" s="65">
        <f>VLOOKUP($A8,'Return Data'!$B$7:$R$2843,12,0)</f>
        <v>4.21</v>
      </c>
      <c r="S8" s="66">
        <f>RANK(R8,R$8:R$34,0)</f>
        <v>4</v>
      </c>
      <c r="T8" s="65">
        <f>VLOOKUP($A8,'Return Data'!$B$7:$R$2843,13,0)</f>
        <v>4.5926999999999998</v>
      </c>
      <c r="U8" s="66">
        <f>RANK(T8,T$8:T$34,0)</f>
        <v>4</v>
      </c>
      <c r="V8" s="65">
        <f>VLOOKUP($A8,'Return Data'!$B$7:$R$2843,17,0)</f>
        <v>6.3323999999999998</v>
      </c>
      <c r="W8" s="66">
        <f>RANK(V8,V$8:V$34,0)</f>
        <v>4</v>
      </c>
      <c r="X8" s="65">
        <f>VLOOKUP($A8,'Return Data'!$B$7:$R$2843,14,0)</f>
        <v>7.1512000000000002</v>
      </c>
      <c r="Y8" s="66">
        <f>RANK(X8,X$8:X$34,0)</f>
        <v>3</v>
      </c>
      <c r="Z8" s="65">
        <f>VLOOKUP($A8,'Return Data'!$B$7:$R$2843,16,0)</f>
        <v>7.6444999999999999</v>
      </c>
      <c r="AA8" s="67">
        <f>RANK(Z8,Z$8:Z$34,0)</f>
        <v>4</v>
      </c>
    </row>
    <row r="9" spans="1:27" x14ac:dyDescent="0.3">
      <c r="A9" s="63" t="s">
        <v>1497</v>
      </c>
      <c r="B9" s="64">
        <f>VLOOKUP($A9,'Return Data'!$B$7:$R$2843,3,0)</f>
        <v>44393</v>
      </c>
      <c r="C9" s="65">
        <f>VLOOKUP($A9,'Return Data'!$B$7:$R$2843,4,0)</f>
        <v>11.815200000000001</v>
      </c>
      <c r="D9" s="65">
        <f>VLOOKUP($A9,'Return Data'!$B$7:$R$2843,5,0)</f>
        <v>5.8704999999999998</v>
      </c>
      <c r="E9" s="66">
        <f t="shared" si="0"/>
        <v>14</v>
      </c>
      <c r="F9" s="65">
        <f>VLOOKUP($A9,'Return Data'!$B$7:$R$2843,6,0)</f>
        <v>5.2539999999999996</v>
      </c>
      <c r="G9" s="66">
        <f t="shared" si="1"/>
        <v>11</v>
      </c>
      <c r="H9" s="65">
        <f>VLOOKUP($A9,'Return Data'!$B$7:$R$2843,7,0)</f>
        <v>4.4611000000000001</v>
      </c>
      <c r="I9" s="66">
        <f t="shared" si="2"/>
        <v>12</v>
      </c>
      <c r="J9" s="65">
        <f>VLOOKUP($A9,'Return Data'!$B$7:$R$2843,8,0)</f>
        <v>4.2877999999999998</v>
      </c>
      <c r="K9" s="66">
        <f t="shared" si="3"/>
        <v>11</v>
      </c>
      <c r="L9" s="65">
        <f>VLOOKUP($A9,'Return Data'!$B$7:$R$2843,9,0)</f>
        <v>3.5527000000000002</v>
      </c>
      <c r="M9" s="66">
        <f t="shared" si="4"/>
        <v>17</v>
      </c>
      <c r="N9" s="65">
        <f>VLOOKUP($A9,'Return Data'!$B$7:$R$2843,10,0)</f>
        <v>3.5066000000000002</v>
      </c>
      <c r="O9" s="66">
        <f t="shared" si="5"/>
        <v>11</v>
      </c>
      <c r="P9" s="65">
        <f>VLOOKUP($A9,'Return Data'!$B$7:$R$2843,11,0)</f>
        <v>3.4935999999999998</v>
      </c>
      <c r="Q9" s="66">
        <f t="shared" si="6"/>
        <v>11</v>
      </c>
      <c r="R9" s="65">
        <f>VLOOKUP($A9,'Return Data'!$B$7:$R$2843,12,0)</f>
        <v>3.5082</v>
      </c>
      <c r="S9" s="66">
        <f t="shared" ref="S9:S34" si="7">RANK(R9,R$8:R$34,0)</f>
        <v>9</v>
      </c>
      <c r="T9" s="65">
        <f>VLOOKUP($A9,'Return Data'!$B$7:$R$2843,13,0)</f>
        <v>3.7075999999999998</v>
      </c>
      <c r="U9" s="66">
        <f t="shared" ref="U9:U34" si="8">RANK(T9,T$8:T$34,0)</f>
        <v>10</v>
      </c>
      <c r="V9" s="65">
        <f>VLOOKUP($A9,'Return Data'!$B$7:$R$2843,17,0)</f>
        <v>5.1185999999999998</v>
      </c>
      <c r="W9" s="66">
        <f t="shared" ref="W9:W33" si="9">RANK(V9,V$8:V$34,0)</f>
        <v>13</v>
      </c>
      <c r="X9" s="65"/>
      <c r="Y9" s="66"/>
      <c r="Z9" s="65">
        <f>VLOOKUP($A9,'Return Data'!$B$7:$R$2843,16,0)</f>
        <v>6.0288000000000004</v>
      </c>
      <c r="AA9" s="67">
        <f t="shared" ref="AA9:AA34" si="10">RANK(Z9,Z$8:Z$34,0)</f>
        <v>18</v>
      </c>
    </row>
    <row r="10" spans="1:27" x14ac:dyDescent="0.3">
      <c r="A10" s="63" t="s">
        <v>1498</v>
      </c>
      <c r="B10" s="64">
        <f>VLOOKUP($A10,'Return Data'!$B$7:$R$2843,3,0)</f>
        <v>44393</v>
      </c>
      <c r="C10" s="65">
        <f>VLOOKUP($A10,'Return Data'!$B$7:$R$2843,4,0)</f>
        <v>1209.3791000000001</v>
      </c>
      <c r="D10" s="65">
        <f>VLOOKUP($A10,'Return Data'!$B$7:$R$2843,5,0)</f>
        <v>7.0938999999999997</v>
      </c>
      <c r="E10" s="66">
        <f t="shared" si="0"/>
        <v>6</v>
      </c>
      <c r="F10" s="65">
        <f>VLOOKUP($A10,'Return Data'!$B$7:$R$2843,6,0)</f>
        <v>5.4097999999999997</v>
      </c>
      <c r="G10" s="66">
        <f t="shared" si="1"/>
        <v>9</v>
      </c>
      <c r="H10" s="65">
        <f>VLOOKUP($A10,'Return Data'!$B$7:$R$2843,7,0)</f>
        <v>5.1246</v>
      </c>
      <c r="I10" s="66">
        <f t="shared" si="2"/>
        <v>6</v>
      </c>
      <c r="J10" s="65">
        <f>VLOOKUP($A10,'Return Data'!$B$7:$R$2843,8,0)</f>
        <v>5.4401999999999999</v>
      </c>
      <c r="K10" s="66">
        <f t="shared" si="3"/>
        <v>4</v>
      </c>
      <c r="L10" s="65">
        <f>VLOOKUP($A10,'Return Data'!$B$7:$R$2843,9,0)</f>
        <v>4.2834000000000003</v>
      </c>
      <c r="M10" s="66">
        <f t="shared" si="4"/>
        <v>4</v>
      </c>
      <c r="N10" s="65">
        <f>VLOOKUP($A10,'Return Data'!$B$7:$R$2843,10,0)</f>
        <v>3.9742999999999999</v>
      </c>
      <c r="O10" s="66">
        <f t="shared" si="5"/>
        <v>5</v>
      </c>
      <c r="P10" s="65">
        <f>VLOOKUP($A10,'Return Data'!$B$7:$R$2843,11,0)</f>
        <v>3.91</v>
      </c>
      <c r="Q10" s="66">
        <f t="shared" si="6"/>
        <v>6</v>
      </c>
      <c r="R10" s="65">
        <f>VLOOKUP($A10,'Return Data'!$B$7:$R$2843,12,0)</f>
        <v>3.66</v>
      </c>
      <c r="S10" s="66">
        <f t="shared" si="7"/>
        <v>7</v>
      </c>
      <c r="T10" s="65">
        <f>VLOOKUP($A10,'Return Data'!$B$7:$R$2843,13,0)</f>
        <v>3.7414000000000001</v>
      </c>
      <c r="U10" s="66">
        <f t="shared" si="8"/>
        <v>9</v>
      </c>
      <c r="V10" s="65">
        <f>VLOOKUP($A10,'Return Data'!$B$7:$R$2843,17,0)</f>
        <v>5.1189</v>
      </c>
      <c r="W10" s="66">
        <f t="shared" si="9"/>
        <v>12</v>
      </c>
      <c r="X10" s="65"/>
      <c r="Y10" s="66"/>
      <c r="Z10" s="65">
        <f>VLOOKUP($A10,'Return Data'!$B$7:$R$2843,16,0)</f>
        <v>6.2702</v>
      </c>
      <c r="AA10" s="67">
        <f t="shared" si="10"/>
        <v>16</v>
      </c>
    </row>
    <row r="11" spans="1:27" x14ac:dyDescent="0.3">
      <c r="A11" s="63" t="s">
        <v>1501</v>
      </c>
      <c r="B11" s="64">
        <f>VLOOKUP($A11,'Return Data'!$B$7:$R$2843,3,0)</f>
        <v>44393</v>
      </c>
      <c r="C11" s="65">
        <f>VLOOKUP($A11,'Return Data'!$B$7:$R$2843,4,0)</f>
        <v>2545.0418</v>
      </c>
      <c r="D11" s="65">
        <f>VLOOKUP($A11,'Return Data'!$B$7:$R$2843,5,0)</f>
        <v>4.4707999999999997</v>
      </c>
      <c r="E11" s="66">
        <f t="shared" si="0"/>
        <v>19</v>
      </c>
      <c r="F11" s="65">
        <f>VLOOKUP($A11,'Return Data'!$B$7:$R$2843,6,0)</f>
        <v>4.1825000000000001</v>
      </c>
      <c r="G11" s="66">
        <f t="shared" si="1"/>
        <v>19</v>
      </c>
      <c r="H11" s="65">
        <f>VLOOKUP($A11,'Return Data'!$B$7:$R$2843,7,0)</f>
        <v>3.9483999999999999</v>
      </c>
      <c r="I11" s="66">
        <f t="shared" si="2"/>
        <v>19</v>
      </c>
      <c r="J11" s="65">
        <f>VLOOKUP($A11,'Return Data'!$B$7:$R$2843,8,0)</f>
        <v>4.0774999999999997</v>
      </c>
      <c r="K11" s="66">
        <f t="shared" si="3"/>
        <v>15</v>
      </c>
      <c r="L11" s="65">
        <f>VLOOKUP($A11,'Return Data'!$B$7:$R$2843,9,0)</f>
        <v>3.4037000000000002</v>
      </c>
      <c r="M11" s="66">
        <f t="shared" si="4"/>
        <v>19</v>
      </c>
      <c r="N11" s="65">
        <f>VLOOKUP($A11,'Return Data'!$B$7:$R$2843,10,0)</f>
        <v>3.2801999999999998</v>
      </c>
      <c r="O11" s="66">
        <f t="shared" si="5"/>
        <v>17</v>
      </c>
      <c r="P11" s="65">
        <f>VLOOKUP($A11,'Return Data'!$B$7:$R$2843,11,0)</f>
        <v>3.2583000000000002</v>
      </c>
      <c r="Q11" s="66">
        <f t="shared" si="6"/>
        <v>18</v>
      </c>
      <c r="R11" s="65">
        <f>VLOOKUP($A11,'Return Data'!$B$7:$R$2843,12,0)</f>
        <v>3.1339999999999999</v>
      </c>
      <c r="S11" s="66">
        <f t="shared" si="7"/>
        <v>19</v>
      </c>
      <c r="T11" s="65">
        <f>VLOOKUP($A11,'Return Data'!$B$7:$R$2843,13,0)</f>
        <v>3.2995000000000001</v>
      </c>
      <c r="U11" s="66">
        <f t="shared" si="8"/>
        <v>19</v>
      </c>
      <c r="V11" s="65">
        <f>VLOOKUP($A11,'Return Data'!$B$7:$R$2843,17,0)</f>
        <v>4.8686999999999996</v>
      </c>
      <c r="W11" s="66">
        <f t="shared" si="9"/>
        <v>15</v>
      </c>
      <c r="X11" s="65">
        <f>VLOOKUP($A11,'Return Data'!$B$7:$R$2843,14,0)</f>
        <v>5.8939000000000004</v>
      </c>
      <c r="Y11" s="66">
        <f t="shared" ref="Y11:Y33" si="11">RANK(X11,X$8:X$34,0)</f>
        <v>9</v>
      </c>
      <c r="Z11" s="65">
        <f>VLOOKUP($A11,'Return Data'!$B$7:$R$2843,16,0)</f>
        <v>7.4452999999999996</v>
      </c>
      <c r="AA11" s="67">
        <f t="shared" si="10"/>
        <v>8</v>
      </c>
    </row>
    <row r="12" spans="1:27" x14ac:dyDescent="0.3">
      <c r="A12" s="63" t="s">
        <v>1503</v>
      </c>
      <c r="B12" s="64">
        <f>VLOOKUP($A12,'Return Data'!$B$7:$R$2843,3,0)</f>
        <v>44393</v>
      </c>
      <c r="C12" s="65">
        <f>VLOOKUP($A12,'Return Data'!$B$7:$R$2843,4,0)</f>
        <v>3070.7305999999999</v>
      </c>
      <c r="D12" s="65">
        <f>VLOOKUP($A12,'Return Data'!$B$7:$R$2843,5,0)</f>
        <v>3.2334000000000001</v>
      </c>
      <c r="E12" s="66">
        <f t="shared" si="0"/>
        <v>25</v>
      </c>
      <c r="F12" s="65">
        <f>VLOOKUP($A12,'Return Data'!$B$7:$R$2843,6,0)</f>
        <v>3.7330999999999999</v>
      </c>
      <c r="G12" s="66">
        <f t="shared" si="1"/>
        <v>25</v>
      </c>
      <c r="H12" s="65">
        <f>VLOOKUP($A12,'Return Data'!$B$7:$R$2843,7,0)</f>
        <v>3.3001</v>
      </c>
      <c r="I12" s="66">
        <f t="shared" si="2"/>
        <v>24</v>
      </c>
      <c r="J12" s="65">
        <f>VLOOKUP($A12,'Return Data'!$B$7:$R$2843,8,0)</f>
        <v>3.0847000000000002</v>
      </c>
      <c r="K12" s="66">
        <f t="shared" si="3"/>
        <v>24</v>
      </c>
      <c r="L12" s="65">
        <f>VLOOKUP($A12,'Return Data'!$B$7:$R$2843,9,0)</f>
        <v>3.0217999999999998</v>
      </c>
      <c r="M12" s="66">
        <f t="shared" si="4"/>
        <v>23</v>
      </c>
      <c r="N12" s="65">
        <f>VLOOKUP($A12,'Return Data'!$B$7:$R$2843,10,0)</f>
        <v>2.8008999999999999</v>
      </c>
      <c r="O12" s="66">
        <f t="shared" si="5"/>
        <v>23</v>
      </c>
      <c r="P12" s="65">
        <f>VLOOKUP($A12,'Return Data'!$B$7:$R$2843,11,0)</f>
        <v>2.7848999999999999</v>
      </c>
      <c r="Q12" s="66">
        <f t="shared" si="6"/>
        <v>24</v>
      </c>
      <c r="R12" s="65">
        <f>VLOOKUP($A12,'Return Data'!$B$7:$R$2843,12,0)</f>
        <v>2.6701000000000001</v>
      </c>
      <c r="S12" s="66">
        <f t="shared" si="7"/>
        <v>24</v>
      </c>
      <c r="T12" s="65">
        <f>VLOOKUP($A12,'Return Data'!$B$7:$R$2843,13,0)</f>
        <v>2.7097000000000002</v>
      </c>
      <c r="U12" s="66">
        <f t="shared" si="8"/>
        <v>25</v>
      </c>
      <c r="V12" s="65">
        <f>VLOOKUP($A12,'Return Data'!$B$7:$R$2843,17,0)</f>
        <v>4.3582999999999998</v>
      </c>
      <c r="W12" s="66">
        <f t="shared" si="9"/>
        <v>19</v>
      </c>
      <c r="X12" s="65">
        <f>VLOOKUP($A12,'Return Data'!$B$7:$R$2843,14,0)</f>
        <v>5.1542000000000003</v>
      </c>
      <c r="Y12" s="66">
        <f t="shared" si="11"/>
        <v>11</v>
      </c>
      <c r="Z12" s="65">
        <f>VLOOKUP($A12,'Return Data'!$B$7:$R$2843,16,0)</f>
        <v>7.2072000000000003</v>
      </c>
      <c r="AA12" s="67">
        <f t="shared" si="10"/>
        <v>10</v>
      </c>
    </row>
    <row r="13" spans="1:27" x14ac:dyDescent="0.3">
      <c r="A13" s="63" t="s">
        <v>1505</v>
      </c>
      <c r="B13" s="64">
        <f>VLOOKUP($A13,'Return Data'!$B$7:$R$2843,3,0)</f>
        <v>44393</v>
      </c>
      <c r="C13" s="65">
        <f>VLOOKUP($A13,'Return Data'!$B$7:$R$2843,4,0)</f>
        <v>2729.9776999999999</v>
      </c>
      <c r="D13" s="65">
        <f>VLOOKUP($A13,'Return Data'!$B$7:$R$2843,5,0)</f>
        <v>5.0839999999999996</v>
      </c>
      <c r="E13" s="66">
        <f t="shared" si="0"/>
        <v>16</v>
      </c>
      <c r="F13" s="65">
        <f>VLOOKUP($A13,'Return Data'!$B$7:$R$2843,6,0)</f>
        <v>4.1452</v>
      </c>
      <c r="G13" s="66">
        <f t="shared" si="1"/>
        <v>20</v>
      </c>
      <c r="H13" s="65">
        <f>VLOOKUP($A13,'Return Data'!$B$7:$R$2843,7,0)</f>
        <v>3.7122999999999999</v>
      </c>
      <c r="I13" s="66">
        <f t="shared" si="2"/>
        <v>22</v>
      </c>
      <c r="J13" s="65">
        <f>VLOOKUP($A13,'Return Data'!$B$7:$R$2843,8,0)</f>
        <v>3.6042000000000001</v>
      </c>
      <c r="K13" s="66">
        <f t="shared" si="3"/>
        <v>20</v>
      </c>
      <c r="L13" s="65">
        <f>VLOOKUP($A13,'Return Data'!$B$7:$R$2843,9,0)</f>
        <v>3.3866000000000001</v>
      </c>
      <c r="M13" s="66">
        <f t="shared" si="4"/>
        <v>21</v>
      </c>
      <c r="N13" s="65">
        <f>VLOOKUP($A13,'Return Data'!$B$7:$R$2843,10,0)</f>
        <v>3.032</v>
      </c>
      <c r="O13" s="66">
        <f t="shared" si="5"/>
        <v>21</v>
      </c>
      <c r="P13" s="65">
        <f>VLOOKUP($A13,'Return Data'!$B$7:$R$2843,11,0)</f>
        <v>3.0750000000000002</v>
      </c>
      <c r="Q13" s="66">
        <f t="shared" si="6"/>
        <v>22</v>
      </c>
      <c r="R13" s="65">
        <f>VLOOKUP($A13,'Return Data'!$B$7:$R$2843,12,0)</f>
        <v>2.9617</v>
      </c>
      <c r="S13" s="66">
        <f t="shared" si="7"/>
        <v>22</v>
      </c>
      <c r="T13" s="65">
        <f>VLOOKUP($A13,'Return Data'!$B$7:$R$2843,13,0)</f>
        <v>3.0806</v>
      </c>
      <c r="U13" s="66">
        <f t="shared" si="8"/>
        <v>22</v>
      </c>
      <c r="V13" s="65">
        <f>VLOOKUP($A13,'Return Data'!$B$7:$R$2843,17,0)</f>
        <v>4.6478999999999999</v>
      </c>
      <c r="W13" s="66">
        <f t="shared" si="9"/>
        <v>18</v>
      </c>
      <c r="X13" s="65">
        <f>VLOOKUP($A13,'Return Data'!$B$7:$R$2843,14,0)</f>
        <v>4.9687000000000001</v>
      </c>
      <c r="Y13" s="66">
        <f t="shared" si="11"/>
        <v>13</v>
      </c>
      <c r="Z13" s="65">
        <f>VLOOKUP($A13,'Return Data'!$B$7:$R$2843,16,0)</f>
        <v>6.9389000000000003</v>
      </c>
      <c r="AA13" s="67">
        <f t="shared" si="10"/>
        <v>12</v>
      </c>
    </row>
    <row r="14" spans="1:27" x14ac:dyDescent="0.3">
      <c r="A14" s="63" t="s">
        <v>1508</v>
      </c>
      <c r="B14" s="64">
        <f>VLOOKUP($A14,'Return Data'!$B$7:$R$2843,3,0)</f>
        <v>44393</v>
      </c>
      <c r="C14" s="65">
        <f>VLOOKUP($A14,'Return Data'!$B$7:$R$2843,4,0)</f>
        <v>30.5153</v>
      </c>
      <c r="D14" s="65">
        <f>VLOOKUP($A14,'Return Data'!$B$7:$R$2843,5,0)</f>
        <v>25.375399999999999</v>
      </c>
      <c r="E14" s="66">
        <f t="shared" si="0"/>
        <v>1</v>
      </c>
      <c r="F14" s="65">
        <f>VLOOKUP($A14,'Return Data'!$B$7:$R$2843,6,0)</f>
        <v>18.648199999999999</v>
      </c>
      <c r="G14" s="66">
        <f t="shared" si="1"/>
        <v>1</v>
      </c>
      <c r="H14" s="65">
        <f>VLOOKUP($A14,'Return Data'!$B$7:$R$2843,7,0)</f>
        <v>18.347899999999999</v>
      </c>
      <c r="I14" s="66">
        <f t="shared" si="2"/>
        <v>1</v>
      </c>
      <c r="J14" s="65">
        <f>VLOOKUP($A14,'Return Data'!$B$7:$R$2843,8,0)</f>
        <v>11.576700000000001</v>
      </c>
      <c r="K14" s="66">
        <f t="shared" si="3"/>
        <v>2</v>
      </c>
      <c r="L14" s="65">
        <f>VLOOKUP($A14,'Return Data'!$B$7:$R$2843,9,0)</f>
        <v>16.881</v>
      </c>
      <c r="M14" s="66">
        <f t="shared" si="4"/>
        <v>2</v>
      </c>
      <c r="N14" s="65">
        <f>VLOOKUP($A14,'Return Data'!$B$7:$R$2843,10,0)</f>
        <v>8.9080999999999992</v>
      </c>
      <c r="O14" s="66">
        <f t="shared" si="5"/>
        <v>2</v>
      </c>
      <c r="P14" s="65">
        <f>VLOOKUP($A14,'Return Data'!$B$7:$R$2843,11,0)</f>
        <v>8.3847000000000005</v>
      </c>
      <c r="Q14" s="66">
        <f t="shared" si="6"/>
        <v>2</v>
      </c>
      <c r="R14" s="65">
        <f>VLOOKUP($A14,'Return Data'!$B$7:$R$2843,12,0)</f>
        <v>7.9581</v>
      </c>
      <c r="S14" s="66">
        <f t="shared" si="7"/>
        <v>2</v>
      </c>
      <c r="T14" s="65">
        <f>VLOOKUP($A14,'Return Data'!$B$7:$R$2843,13,0)</f>
        <v>8.2299000000000007</v>
      </c>
      <c r="U14" s="66">
        <f t="shared" si="8"/>
        <v>1</v>
      </c>
      <c r="V14" s="65">
        <f>VLOOKUP($A14,'Return Data'!$B$7:$R$2843,17,0)</f>
        <v>6.3400999999999996</v>
      </c>
      <c r="W14" s="66">
        <f t="shared" si="9"/>
        <v>3</v>
      </c>
      <c r="X14" s="65">
        <f>VLOOKUP($A14,'Return Data'!$B$7:$R$2843,14,0)</f>
        <v>7.4663000000000004</v>
      </c>
      <c r="Y14" s="66">
        <f t="shared" si="11"/>
        <v>2</v>
      </c>
      <c r="Z14" s="65">
        <f>VLOOKUP($A14,'Return Data'!$B$7:$R$2843,16,0)</f>
        <v>8.5580999999999996</v>
      </c>
      <c r="AA14" s="67">
        <f t="shared" si="10"/>
        <v>1</v>
      </c>
    </row>
    <row r="15" spans="1:27" x14ac:dyDescent="0.3">
      <c r="A15" s="63" t="s">
        <v>1511</v>
      </c>
      <c r="B15" s="64">
        <f>VLOOKUP($A15,'Return Data'!$B$7:$R$2843,3,0)</f>
        <v>44393</v>
      </c>
      <c r="C15" s="65">
        <f>VLOOKUP($A15,'Return Data'!$B$7:$R$2843,4,0)</f>
        <v>11.9794</v>
      </c>
      <c r="D15" s="65">
        <f>VLOOKUP($A15,'Return Data'!$B$7:$R$2843,5,0)</f>
        <v>8.5333000000000006</v>
      </c>
      <c r="E15" s="66">
        <f t="shared" si="0"/>
        <v>4</v>
      </c>
      <c r="F15" s="65">
        <f>VLOOKUP($A15,'Return Data'!$B$7:$R$2843,6,0)</f>
        <v>6.7069000000000001</v>
      </c>
      <c r="G15" s="66">
        <f t="shared" si="1"/>
        <v>4</v>
      </c>
      <c r="H15" s="65">
        <f>VLOOKUP($A15,'Return Data'!$B$7:$R$2843,7,0)</f>
        <v>5.3156999999999996</v>
      </c>
      <c r="I15" s="66">
        <f t="shared" si="2"/>
        <v>4</v>
      </c>
      <c r="J15" s="65">
        <f>VLOOKUP($A15,'Return Data'!$B$7:$R$2843,8,0)</f>
        <v>5.1463000000000001</v>
      </c>
      <c r="K15" s="66">
        <f t="shared" si="3"/>
        <v>5</v>
      </c>
      <c r="L15" s="65">
        <f>VLOOKUP($A15,'Return Data'!$B$7:$R$2843,9,0)</f>
        <v>4.1578999999999997</v>
      </c>
      <c r="M15" s="66">
        <f t="shared" si="4"/>
        <v>6</v>
      </c>
      <c r="N15" s="65">
        <f>VLOOKUP($A15,'Return Data'!$B$7:$R$2843,10,0)</f>
        <v>3.9321999999999999</v>
      </c>
      <c r="O15" s="66">
        <f t="shared" si="5"/>
        <v>6</v>
      </c>
      <c r="P15" s="65">
        <f>VLOOKUP($A15,'Return Data'!$B$7:$R$2843,11,0)</f>
        <v>3.8527999999999998</v>
      </c>
      <c r="Q15" s="66">
        <f t="shared" si="6"/>
        <v>7</v>
      </c>
      <c r="R15" s="65">
        <f>VLOOKUP($A15,'Return Data'!$B$7:$R$2843,12,0)</f>
        <v>3.7862</v>
      </c>
      <c r="S15" s="66">
        <f t="shared" si="7"/>
        <v>6</v>
      </c>
      <c r="T15" s="65">
        <f>VLOOKUP($A15,'Return Data'!$B$7:$R$2843,13,0)</f>
        <v>4.0663999999999998</v>
      </c>
      <c r="U15" s="66">
        <f t="shared" si="8"/>
        <v>5</v>
      </c>
      <c r="V15" s="65">
        <f>VLOOKUP($A15,'Return Data'!$B$7:$R$2843,17,0)</f>
        <v>5.7630999999999997</v>
      </c>
      <c r="W15" s="66">
        <f t="shared" si="9"/>
        <v>6</v>
      </c>
      <c r="X15" s="65"/>
      <c r="Y15" s="66"/>
      <c r="Z15" s="65">
        <f>VLOOKUP($A15,'Return Data'!$B$7:$R$2843,16,0)</f>
        <v>6.6359000000000004</v>
      </c>
      <c r="AA15" s="67">
        <f t="shared" si="10"/>
        <v>14</v>
      </c>
    </row>
    <row r="16" spans="1:27" x14ac:dyDescent="0.3">
      <c r="A16" s="63" t="s">
        <v>1513</v>
      </c>
      <c r="B16" s="64">
        <f>VLOOKUP($A16,'Return Data'!$B$7:$R$2843,3,0)</f>
        <v>44393</v>
      </c>
      <c r="C16" s="65">
        <f>VLOOKUP($A16,'Return Data'!$B$7:$R$2843,4,0)</f>
        <v>1068.796</v>
      </c>
      <c r="D16" s="65">
        <f>VLOOKUP($A16,'Return Data'!$B$7:$R$2843,5,0)</f>
        <v>6.2575000000000003</v>
      </c>
      <c r="E16" s="66">
        <f t="shared" si="0"/>
        <v>11</v>
      </c>
      <c r="F16" s="65">
        <f>VLOOKUP($A16,'Return Data'!$B$7:$R$2843,6,0)</f>
        <v>5.3913000000000002</v>
      </c>
      <c r="G16" s="66">
        <f t="shared" si="1"/>
        <v>10</v>
      </c>
      <c r="H16" s="65">
        <f>VLOOKUP($A16,'Return Data'!$B$7:$R$2843,7,0)</f>
        <v>4.5777999999999999</v>
      </c>
      <c r="I16" s="66">
        <f t="shared" si="2"/>
        <v>11</v>
      </c>
      <c r="J16" s="65">
        <f>VLOOKUP($A16,'Return Data'!$B$7:$R$2843,8,0)</f>
        <v>4.5995999999999997</v>
      </c>
      <c r="K16" s="66">
        <f t="shared" si="3"/>
        <v>8</v>
      </c>
      <c r="L16" s="65">
        <f>VLOOKUP($A16,'Return Data'!$B$7:$R$2843,9,0)</f>
        <v>3.9316</v>
      </c>
      <c r="M16" s="66">
        <f t="shared" si="4"/>
        <v>9</v>
      </c>
      <c r="N16" s="65">
        <f>VLOOKUP($A16,'Return Data'!$B$7:$R$2843,10,0)</f>
        <v>3.5855000000000001</v>
      </c>
      <c r="O16" s="66">
        <f t="shared" si="5"/>
        <v>8</v>
      </c>
      <c r="P16" s="65">
        <f>VLOOKUP($A16,'Return Data'!$B$7:$R$2843,11,0)</f>
        <v>3.6229</v>
      </c>
      <c r="Q16" s="66">
        <f t="shared" si="6"/>
        <v>8</v>
      </c>
      <c r="R16" s="65">
        <f>VLOOKUP($A16,'Return Data'!$B$7:$R$2843,12,0)</f>
        <v>3.4579</v>
      </c>
      <c r="S16" s="66">
        <f t="shared" si="7"/>
        <v>12</v>
      </c>
      <c r="T16" s="65">
        <f>VLOOKUP($A16,'Return Data'!$B$7:$R$2843,13,0)</f>
        <v>3.6124999999999998</v>
      </c>
      <c r="U16" s="66">
        <f t="shared" si="8"/>
        <v>12</v>
      </c>
      <c r="V16" s="65"/>
      <c r="W16" s="66"/>
      <c r="X16" s="65"/>
      <c r="Y16" s="66"/>
      <c r="Z16" s="65">
        <f>VLOOKUP($A16,'Return Data'!$B$7:$R$2843,16,0)</f>
        <v>4.6525999999999996</v>
      </c>
      <c r="AA16" s="67">
        <f t="shared" si="10"/>
        <v>22</v>
      </c>
    </row>
    <row r="17" spans="1:27" x14ac:dyDescent="0.3">
      <c r="A17" s="63" t="s">
        <v>1514</v>
      </c>
      <c r="B17" s="64">
        <f>VLOOKUP($A17,'Return Data'!$B$7:$R$2843,3,0)</f>
        <v>44393</v>
      </c>
      <c r="C17" s="65">
        <f>VLOOKUP($A17,'Return Data'!$B$7:$R$2843,4,0)</f>
        <v>21.838699999999999</v>
      </c>
      <c r="D17" s="65">
        <f>VLOOKUP($A17,'Return Data'!$B$7:$R$2843,5,0)</f>
        <v>6.3521999999999998</v>
      </c>
      <c r="E17" s="66">
        <f t="shared" si="0"/>
        <v>10</v>
      </c>
      <c r="F17" s="65">
        <f>VLOOKUP($A17,'Return Data'!$B$7:$R$2843,6,0)</f>
        <v>5.7968000000000002</v>
      </c>
      <c r="G17" s="66">
        <f t="shared" si="1"/>
        <v>6</v>
      </c>
      <c r="H17" s="65">
        <f>VLOOKUP($A17,'Return Data'!$B$7:$R$2843,7,0)</f>
        <v>5.1623999999999999</v>
      </c>
      <c r="I17" s="66">
        <f t="shared" si="2"/>
        <v>5</v>
      </c>
      <c r="J17" s="65">
        <f>VLOOKUP($A17,'Return Data'!$B$7:$R$2843,8,0)</f>
        <v>4.7960000000000003</v>
      </c>
      <c r="K17" s="66">
        <f t="shared" si="3"/>
        <v>6</v>
      </c>
      <c r="L17" s="65">
        <f>VLOOKUP($A17,'Return Data'!$B$7:$R$2843,9,0)</f>
        <v>4.2207999999999997</v>
      </c>
      <c r="M17" s="66">
        <f t="shared" si="4"/>
        <v>5</v>
      </c>
      <c r="N17" s="65">
        <f>VLOOKUP($A17,'Return Data'!$B$7:$R$2843,10,0)</f>
        <v>4.2805</v>
      </c>
      <c r="O17" s="66">
        <f t="shared" si="5"/>
        <v>4</v>
      </c>
      <c r="P17" s="65">
        <f>VLOOKUP($A17,'Return Data'!$B$7:$R$2843,11,0)</f>
        <v>4.3487</v>
      </c>
      <c r="Q17" s="66">
        <f t="shared" si="6"/>
        <v>3</v>
      </c>
      <c r="R17" s="65">
        <f>VLOOKUP($A17,'Return Data'!$B$7:$R$2843,12,0)</f>
        <v>4.2805</v>
      </c>
      <c r="S17" s="66">
        <f t="shared" si="7"/>
        <v>3</v>
      </c>
      <c r="T17" s="65">
        <f>VLOOKUP($A17,'Return Data'!$B$7:$R$2843,13,0)</f>
        <v>4.7363999999999997</v>
      </c>
      <c r="U17" s="66">
        <f t="shared" si="8"/>
        <v>3</v>
      </c>
      <c r="V17" s="65">
        <f>VLOOKUP($A17,'Return Data'!$B$7:$R$2843,17,0)</f>
        <v>6.2305000000000001</v>
      </c>
      <c r="W17" s="66">
        <f t="shared" si="9"/>
        <v>5</v>
      </c>
      <c r="X17" s="65">
        <f>VLOOKUP($A17,'Return Data'!$B$7:$R$2843,14,0)</f>
        <v>6.9669999999999996</v>
      </c>
      <c r="Y17" s="66">
        <f t="shared" si="11"/>
        <v>4</v>
      </c>
      <c r="Z17" s="65">
        <f>VLOOKUP($A17,'Return Data'!$B$7:$R$2843,16,0)</f>
        <v>7.9497999999999998</v>
      </c>
      <c r="AA17" s="67">
        <f t="shared" si="10"/>
        <v>3</v>
      </c>
    </row>
    <row r="18" spans="1:27" x14ac:dyDescent="0.3">
      <c r="A18" s="63" t="s">
        <v>1516</v>
      </c>
      <c r="B18" s="64">
        <f>VLOOKUP($A18,'Return Data'!$B$7:$R$2843,3,0)</f>
        <v>44393</v>
      </c>
      <c r="C18" s="65">
        <f>VLOOKUP($A18,'Return Data'!$B$7:$R$2843,4,0)</f>
        <v>2188.6003000000001</v>
      </c>
      <c r="D18" s="65">
        <f>VLOOKUP($A18,'Return Data'!$B$7:$R$2843,5,0)</f>
        <v>6.9273999999999996</v>
      </c>
      <c r="E18" s="66">
        <f t="shared" si="0"/>
        <v>7</v>
      </c>
      <c r="F18" s="65">
        <f>VLOOKUP($A18,'Return Data'!$B$7:$R$2843,6,0)</f>
        <v>4.4217000000000004</v>
      </c>
      <c r="G18" s="66">
        <f t="shared" si="1"/>
        <v>18</v>
      </c>
      <c r="H18" s="65">
        <f>VLOOKUP($A18,'Return Data'!$B$7:$R$2843,7,0)</f>
        <v>4.1551999999999998</v>
      </c>
      <c r="I18" s="66">
        <f t="shared" si="2"/>
        <v>17</v>
      </c>
      <c r="J18" s="65">
        <f>VLOOKUP($A18,'Return Data'!$B$7:$R$2843,8,0)</f>
        <v>3.8014999999999999</v>
      </c>
      <c r="K18" s="66">
        <f t="shared" si="3"/>
        <v>19</v>
      </c>
      <c r="L18" s="65">
        <f>VLOOKUP($A18,'Return Data'!$B$7:$R$2843,9,0)</f>
        <v>3.8481000000000001</v>
      </c>
      <c r="M18" s="66">
        <f t="shared" si="4"/>
        <v>12</v>
      </c>
      <c r="N18" s="65">
        <f>VLOOKUP($A18,'Return Data'!$B$7:$R$2843,10,0)</f>
        <v>3.3793000000000002</v>
      </c>
      <c r="O18" s="66">
        <f t="shared" si="5"/>
        <v>16</v>
      </c>
      <c r="P18" s="65">
        <f>VLOOKUP($A18,'Return Data'!$B$7:$R$2843,11,0)</f>
        <v>3.2831000000000001</v>
      </c>
      <c r="Q18" s="66">
        <f t="shared" si="6"/>
        <v>17</v>
      </c>
      <c r="R18" s="65">
        <f>VLOOKUP($A18,'Return Data'!$B$7:$R$2843,12,0)</f>
        <v>3.8050999999999999</v>
      </c>
      <c r="S18" s="66">
        <f t="shared" si="7"/>
        <v>5</v>
      </c>
      <c r="T18" s="65">
        <f>VLOOKUP($A18,'Return Data'!$B$7:$R$2843,13,0)</f>
        <v>4.0609000000000002</v>
      </c>
      <c r="U18" s="66">
        <f t="shared" si="8"/>
        <v>6</v>
      </c>
      <c r="V18" s="65">
        <f>VLOOKUP($A18,'Return Data'!$B$7:$R$2843,17,0)</f>
        <v>7.3067000000000002</v>
      </c>
      <c r="W18" s="66">
        <f t="shared" si="9"/>
        <v>1</v>
      </c>
      <c r="X18" s="65">
        <f>VLOOKUP($A18,'Return Data'!$B$7:$R$2843,14,0)</f>
        <v>5.7107000000000001</v>
      </c>
      <c r="Y18" s="66">
        <f t="shared" si="11"/>
        <v>10</v>
      </c>
      <c r="Z18" s="65">
        <f>VLOOKUP($A18,'Return Data'!$B$7:$R$2843,16,0)</f>
        <v>7.4688999999999997</v>
      </c>
      <c r="AA18" s="67">
        <f t="shared" si="10"/>
        <v>7</v>
      </c>
    </row>
    <row r="19" spans="1:27" x14ac:dyDescent="0.3">
      <c r="A19" s="63" t="s">
        <v>1519</v>
      </c>
      <c r="B19" s="64">
        <f>VLOOKUP($A19,'Return Data'!$B$7:$R$2843,3,0)</f>
        <v>44393</v>
      </c>
      <c r="C19" s="65">
        <f>VLOOKUP($A19,'Return Data'!$B$7:$R$2843,4,0)</f>
        <v>12.039400000000001</v>
      </c>
      <c r="D19" s="65">
        <f>VLOOKUP($A19,'Return Data'!$B$7:$R$2843,5,0)</f>
        <v>4.8513999999999999</v>
      </c>
      <c r="E19" s="66">
        <f t="shared" si="0"/>
        <v>17</v>
      </c>
      <c r="F19" s="65">
        <f>VLOOKUP($A19,'Return Data'!$B$7:$R$2843,6,0)</f>
        <v>4.8526999999999996</v>
      </c>
      <c r="G19" s="66">
        <f t="shared" si="1"/>
        <v>15</v>
      </c>
      <c r="H19" s="65">
        <f>VLOOKUP($A19,'Return Data'!$B$7:$R$2843,7,0)</f>
        <v>4.1611000000000002</v>
      </c>
      <c r="I19" s="66">
        <f t="shared" si="2"/>
        <v>16</v>
      </c>
      <c r="J19" s="65">
        <f>VLOOKUP($A19,'Return Data'!$B$7:$R$2843,8,0)</f>
        <v>3.9689000000000001</v>
      </c>
      <c r="K19" s="66">
        <f t="shared" si="3"/>
        <v>18</v>
      </c>
      <c r="L19" s="65">
        <f>VLOOKUP($A19,'Return Data'!$B$7:$R$2843,9,0)</f>
        <v>3.6998000000000002</v>
      </c>
      <c r="M19" s="66">
        <f t="shared" si="4"/>
        <v>13</v>
      </c>
      <c r="N19" s="65">
        <f>VLOOKUP($A19,'Return Data'!$B$7:$R$2843,10,0)</f>
        <v>3.4916</v>
      </c>
      <c r="O19" s="66">
        <f t="shared" si="5"/>
        <v>13</v>
      </c>
      <c r="P19" s="65">
        <f>VLOOKUP($A19,'Return Data'!$B$7:$R$2843,11,0)</f>
        <v>3.4275000000000002</v>
      </c>
      <c r="Q19" s="66">
        <f t="shared" si="6"/>
        <v>15</v>
      </c>
      <c r="R19" s="65">
        <f>VLOOKUP($A19,'Return Data'!$B$7:$R$2843,12,0)</f>
        <v>3.3069999999999999</v>
      </c>
      <c r="S19" s="66">
        <f t="shared" si="7"/>
        <v>17</v>
      </c>
      <c r="T19" s="65">
        <f>VLOOKUP($A19,'Return Data'!$B$7:$R$2843,13,0)</f>
        <v>3.4108000000000001</v>
      </c>
      <c r="U19" s="66">
        <f t="shared" si="8"/>
        <v>16</v>
      </c>
      <c r="V19" s="65">
        <f>VLOOKUP($A19,'Return Data'!$B$7:$R$2843,17,0)</f>
        <v>5.3388999999999998</v>
      </c>
      <c r="W19" s="66">
        <f t="shared" si="9"/>
        <v>9</v>
      </c>
      <c r="X19" s="65"/>
      <c r="Y19" s="66"/>
      <c r="Z19" s="65">
        <f>VLOOKUP($A19,'Return Data'!$B$7:$R$2843,16,0)</f>
        <v>6.3879999999999999</v>
      </c>
      <c r="AA19" s="67">
        <f t="shared" si="10"/>
        <v>15</v>
      </c>
    </row>
    <row r="20" spans="1:27" x14ac:dyDescent="0.3">
      <c r="A20" s="63" t="s">
        <v>1522</v>
      </c>
      <c r="B20" s="64">
        <f>VLOOKUP($A20,'Return Data'!$B$7:$R$2843,3,0)</f>
        <v>44393</v>
      </c>
      <c r="C20" s="65">
        <f>VLOOKUP($A20,'Return Data'!$B$7:$R$2843,4,0)</f>
        <v>2149.7539000000002</v>
      </c>
      <c r="D20" s="65">
        <f>VLOOKUP($A20,'Return Data'!$B$7:$R$2843,5,0)</f>
        <v>4.3487999999999998</v>
      </c>
      <c r="E20" s="66">
        <f t="shared" si="0"/>
        <v>21</v>
      </c>
      <c r="F20" s="65">
        <f>VLOOKUP($A20,'Return Data'!$B$7:$R$2843,6,0)</f>
        <v>4.9756999999999998</v>
      </c>
      <c r="G20" s="66">
        <f t="shared" si="1"/>
        <v>14</v>
      </c>
      <c r="H20" s="65">
        <f>VLOOKUP($A20,'Return Data'!$B$7:$R$2843,7,0)</f>
        <v>4.0212000000000003</v>
      </c>
      <c r="I20" s="66">
        <f t="shared" si="2"/>
        <v>18</v>
      </c>
      <c r="J20" s="65">
        <f>VLOOKUP($A20,'Return Data'!$B$7:$R$2843,8,0)</f>
        <v>4.2458999999999998</v>
      </c>
      <c r="K20" s="66">
        <f t="shared" si="3"/>
        <v>13</v>
      </c>
      <c r="L20" s="65">
        <f>VLOOKUP($A20,'Return Data'!$B$7:$R$2843,9,0)</f>
        <v>3.4178999999999999</v>
      </c>
      <c r="M20" s="66">
        <f t="shared" si="4"/>
        <v>18</v>
      </c>
      <c r="N20" s="65">
        <f>VLOOKUP($A20,'Return Data'!$B$7:$R$2843,10,0)</f>
        <v>3.1875</v>
      </c>
      <c r="O20" s="66">
        <f t="shared" si="5"/>
        <v>20</v>
      </c>
      <c r="P20" s="65">
        <f>VLOOKUP($A20,'Return Data'!$B$7:$R$2843,11,0)</f>
        <v>3.2061999999999999</v>
      </c>
      <c r="Q20" s="66">
        <f t="shared" si="6"/>
        <v>20</v>
      </c>
      <c r="R20" s="65">
        <f>VLOOKUP($A20,'Return Data'!$B$7:$R$2843,12,0)</f>
        <v>3.0905</v>
      </c>
      <c r="S20" s="66">
        <f t="shared" si="7"/>
        <v>21</v>
      </c>
      <c r="T20" s="65">
        <f>VLOOKUP($A20,'Return Data'!$B$7:$R$2843,13,0)</f>
        <v>3.1392000000000002</v>
      </c>
      <c r="U20" s="66">
        <f t="shared" si="8"/>
        <v>21</v>
      </c>
      <c r="V20" s="65">
        <f>VLOOKUP($A20,'Return Data'!$B$7:$R$2843,17,0)</f>
        <v>4.8994999999999997</v>
      </c>
      <c r="W20" s="66">
        <f t="shared" si="9"/>
        <v>14</v>
      </c>
      <c r="X20" s="65">
        <f>VLOOKUP($A20,'Return Data'!$B$7:$R$2843,14,0)</f>
        <v>5.9508999999999999</v>
      </c>
      <c r="Y20" s="66">
        <f t="shared" si="11"/>
        <v>8</v>
      </c>
      <c r="Z20" s="65">
        <f>VLOOKUP($A20,'Return Data'!$B$7:$R$2843,16,0)</f>
        <v>7.5236000000000001</v>
      </c>
      <c r="AA20" s="67">
        <f t="shared" si="10"/>
        <v>5</v>
      </c>
    </row>
    <row r="21" spans="1:27" x14ac:dyDescent="0.3">
      <c r="A21" s="63" t="s">
        <v>1526</v>
      </c>
      <c r="B21" s="64">
        <f>VLOOKUP($A21,'Return Data'!$B$7:$R$2843,3,0)</f>
        <v>44393</v>
      </c>
      <c r="C21" s="65">
        <f>VLOOKUP($A21,'Return Data'!$B$7:$R$2843,4,0)</f>
        <v>34.066800000000001</v>
      </c>
      <c r="D21" s="65">
        <f>VLOOKUP($A21,'Return Data'!$B$7:$R$2843,5,0)</f>
        <v>6.5369000000000002</v>
      </c>
      <c r="E21" s="66">
        <f t="shared" si="0"/>
        <v>9</v>
      </c>
      <c r="F21" s="65">
        <f>VLOOKUP($A21,'Return Data'!$B$7:$R$2843,6,0)</f>
        <v>5.7526999999999999</v>
      </c>
      <c r="G21" s="66">
        <f t="shared" si="1"/>
        <v>7</v>
      </c>
      <c r="H21" s="65">
        <f>VLOOKUP($A21,'Return Data'!$B$7:$R$2843,7,0)</f>
        <v>4.7952000000000004</v>
      </c>
      <c r="I21" s="66">
        <f t="shared" si="2"/>
        <v>10</v>
      </c>
      <c r="J21" s="65">
        <f>VLOOKUP($A21,'Return Data'!$B$7:$R$2843,8,0)</f>
        <v>4.5385</v>
      </c>
      <c r="K21" s="66">
        <f t="shared" si="3"/>
        <v>9</v>
      </c>
      <c r="L21" s="65">
        <f>VLOOKUP($A21,'Return Data'!$B$7:$R$2843,9,0)</f>
        <v>3.9664000000000001</v>
      </c>
      <c r="M21" s="66">
        <f t="shared" si="4"/>
        <v>8</v>
      </c>
      <c r="N21" s="65">
        <f>VLOOKUP($A21,'Return Data'!$B$7:$R$2843,10,0)</f>
        <v>3.4737</v>
      </c>
      <c r="O21" s="66">
        <f t="shared" si="5"/>
        <v>14</v>
      </c>
      <c r="P21" s="65">
        <f>VLOOKUP($A21,'Return Data'!$B$7:$R$2843,11,0)</f>
        <v>3.4089999999999998</v>
      </c>
      <c r="Q21" s="66">
        <f t="shared" si="6"/>
        <v>16</v>
      </c>
      <c r="R21" s="65">
        <f>VLOOKUP($A21,'Return Data'!$B$7:$R$2843,12,0)</f>
        <v>3.3544999999999998</v>
      </c>
      <c r="S21" s="66">
        <f t="shared" si="7"/>
        <v>16</v>
      </c>
      <c r="T21" s="65">
        <f>VLOOKUP($A21,'Return Data'!$B$7:$R$2843,13,0)</f>
        <v>3.5436999999999999</v>
      </c>
      <c r="U21" s="66">
        <f t="shared" si="8"/>
        <v>15</v>
      </c>
      <c r="V21" s="65">
        <f>VLOOKUP($A21,'Return Data'!$B$7:$R$2843,17,0)</f>
        <v>5.3860999999999999</v>
      </c>
      <c r="W21" s="66">
        <f t="shared" si="9"/>
        <v>8</v>
      </c>
      <c r="X21" s="65">
        <f>VLOOKUP($A21,'Return Data'!$B$7:$R$2843,14,0)</f>
        <v>6.3121999999999998</v>
      </c>
      <c r="Y21" s="66">
        <f t="shared" si="11"/>
        <v>6</v>
      </c>
      <c r="Z21" s="65">
        <f>VLOOKUP($A21,'Return Data'!$B$7:$R$2843,16,0)</f>
        <v>7.5065999999999997</v>
      </c>
      <c r="AA21" s="67">
        <f t="shared" si="10"/>
        <v>6</v>
      </c>
    </row>
    <row r="22" spans="1:27" x14ac:dyDescent="0.3">
      <c r="A22" s="63" t="s">
        <v>1528</v>
      </c>
      <c r="B22" s="64">
        <f>VLOOKUP($A22,'Return Data'!$B$7:$R$2843,3,0)</f>
        <v>44393</v>
      </c>
      <c r="C22" s="65">
        <f>VLOOKUP($A22,'Return Data'!$B$7:$R$2843,4,0)</f>
        <v>34.574300000000001</v>
      </c>
      <c r="D22" s="65">
        <f>VLOOKUP($A22,'Return Data'!$B$7:$R$2843,5,0)</f>
        <v>6.6520999999999999</v>
      </c>
      <c r="E22" s="66">
        <f t="shared" si="0"/>
        <v>8</v>
      </c>
      <c r="F22" s="65">
        <f>VLOOKUP($A22,'Return Data'!$B$7:$R$2843,6,0)</f>
        <v>5.4569000000000001</v>
      </c>
      <c r="G22" s="66">
        <f t="shared" si="1"/>
        <v>8</v>
      </c>
      <c r="H22" s="65">
        <f>VLOOKUP($A22,'Return Data'!$B$7:$R$2843,7,0)</f>
        <v>4.3471000000000002</v>
      </c>
      <c r="I22" s="66">
        <f t="shared" si="2"/>
        <v>14</v>
      </c>
      <c r="J22" s="65">
        <f>VLOOKUP($A22,'Return Data'!$B$7:$R$2843,8,0)</f>
        <v>4.0632000000000001</v>
      </c>
      <c r="K22" s="66">
        <f t="shared" si="3"/>
        <v>16</v>
      </c>
      <c r="L22" s="65">
        <f>VLOOKUP($A22,'Return Data'!$B$7:$R$2843,9,0)</f>
        <v>3.9257</v>
      </c>
      <c r="M22" s="66">
        <f t="shared" si="4"/>
        <v>10</v>
      </c>
      <c r="N22" s="65">
        <f>VLOOKUP($A22,'Return Data'!$B$7:$R$2843,10,0)</f>
        <v>3.5154999999999998</v>
      </c>
      <c r="O22" s="66">
        <f t="shared" si="5"/>
        <v>10</v>
      </c>
      <c r="P22" s="65">
        <f>VLOOKUP($A22,'Return Data'!$B$7:$R$2843,11,0)</f>
        <v>3.4925000000000002</v>
      </c>
      <c r="Q22" s="66">
        <f t="shared" si="6"/>
        <v>12</v>
      </c>
      <c r="R22" s="65">
        <f>VLOOKUP($A22,'Return Data'!$B$7:$R$2843,12,0)</f>
        <v>3.3698000000000001</v>
      </c>
      <c r="S22" s="66">
        <f t="shared" si="7"/>
        <v>15</v>
      </c>
      <c r="T22" s="65">
        <f>VLOOKUP($A22,'Return Data'!$B$7:$R$2843,13,0)</f>
        <v>3.3988</v>
      </c>
      <c r="U22" s="66">
        <f t="shared" si="8"/>
        <v>17</v>
      </c>
      <c r="V22" s="65">
        <f>VLOOKUP($A22,'Return Data'!$B$7:$R$2843,17,0)</f>
        <v>5.2041000000000004</v>
      </c>
      <c r="W22" s="66">
        <f t="shared" si="9"/>
        <v>10</v>
      </c>
      <c r="X22" s="65">
        <f>VLOOKUP($A22,'Return Data'!$B$7:$R$2843,14,0)</f>
        <v>6.1539999999999999</v>
      </c>
      <c r="Y22" s="66">
        <f t="shared" si="11"/>
        <v>7</v>
      </c>
      <c r="Z22" s="65">
        <f>VLOOKUP($A22,'Return Data'!$B$7:$R$2843,16,0)</f>
        <v>3.8401999999999998</v>
      </c>
      <c r="AA22" s="67">
        <f t="shared" si="10"/>
        <v>27</v>
      </c>
    </row>
    <row r="23" spans="1:27" x14ac:dyDescent="0.3">
      <c r="A23" s="63" t="s">
        <v>1531</v>
      </c>
      <c r="B23" s="64">
        <f>VLOOKUP($A23,'Return Data'!$B$7:$R$2843,3,0)</f>
        <v>44393</v>
      </c>
      <c r="C23" s="65">
        <f>VLOOKUP($A23,'Return Data'!$B$7:$R$2843,4,0)</f>
        <v>1066.0781999999999</v>
      </c>
      <c r="D23" s="65">
        <f>VLOOKUP($A23,'Return Data'!$B$7:$R$2843,5,0)</f>
        <v>2.4857999999999998</v>
      </c>
      <c r="E23" s="66">
        <f t="shared" si="0"/>
        <v>27</v>
      </c>
      <c r="F23" s="65">
        <f>VLOOKUP($A23,'Return Data'!$B$7:$R$2843,6,0)</f>
        <v>3.7627000000000002</v>
      </c>
      <c r="G23" s="66">
        <f t="shared" si="1"/>
        <v>24</v>
      </c>
      <c r="H23" s="65">
        <f>VLOOKUP($A23,'Return Data'!$B$7:$R$2843,7,0)</f>
        <v>3.9354</v>
      </c>
      <c r="I23" s="66">
        <f t="shared" si="2"/>
        <v>20</v>
      </c>
      <c r="J23" s="65">
        <f>VLOOKUP($A23,'Return Data'!$B$7:$R$2843,8,0)</f>
        <v>3.5329999999999999</v>
      </c>
      <c r="K23" s="66">
        <f t="shared" si="3"/>
        <v>21</v>
      </c>
      <c r="L23" s="65">
        <f>VLOOKUP($A23,'Return Data'!$B$7:$R$2843,9,0)</f>
        <v>3.6257999999999999</v>
      </c>
      <c r="M23" s="66">
        <f t="shared" si="4"/>
        <v>16</v>
      </c>
      <c r="N23" s="65">
        <f>VLOOKUP($A23,'Return Data'!$B$7:$R$2843,10,0)</f>
        <v>3.2401</v>
      </c>
      <c r="O23" s="66">
        <f t="shared" si="5"/>
        <v>19</v>
      </c>
      <c r="P23" s="65">
        <f>VLOOKUP($A23,'Return Data'!$B$7:$R$2843,11,0)</f>
        <v>3.2212000000000001</v>
      </c>
      <c r="Q23" s="66">
        <f t="shared" si="6"/>
        <v>19</v>
      </c>
      <c r="R23" s="65">
        <f>VLOOKUP($A23,'Return Data'!$B$7:$R$2843,12,0)</f>
        <v>3.22</v>
      </c>
      <c r="S23" s="66">
        <f t="shared" si="7"/>
        <v>18</v>
      </c>
      <c r="T23" s="65">
        <f>VLOOKUP($A23,'Return Data'!$B$7:$R$2843,13,0)</f>
        <v>3.3039000000000001</v>
      </c>
      <c r="U23" s="66">
        <f t="shared" si="8"/>
        <v>18</v>
      </c>
      <c r="V23" s="65"/>
      <c r="W23" s="66"/>
      <c r="X23" s="65"/>
      <c r="Y23" s="66"/>
      <c r="Z23" s="65">
        <f>VLOOKUP($A23,'Return Data'!$B$7:$R$2843,16,0)</f>
        <v>3.9895999999999998</v>
      </c>
      <c r="AA23" s="67">
        <f t="shared" si="10"/>
        <v>26</v>
      </c>
    </row>
    <row r="24" spans="1:27" x14ac:dyDescent="0.3">
      <c r="A24" s="63" t="s">
        <v>1533</v>
      </c>
      <c r="B24" s="64">
        <f>VLOOKUP($A24,'Return Data'!$B$7:$R$2843,3,0)</f>
        <v>44393</v>
      </c>
      <c r="C24" s="65">
        <f>VLOOKUP($A24,'Return Data'!$B$7:$R$2843,4,0)</f>
        <v>1092.0585000000001</v>
      </c>
      <c r="D24" s="65">
        <f>VLOOKUP($A24,'Return Data'!$B$7:$R$2843,5,0)</f>
        <v>6.0406000000000004</v>
      </c>
      <c r="E24" s="66">
        <f t="shared" si="0"/>
        <v>13</v>
      </c>
      <c r="F24" s="65">
        <f>VLOOKUP($A24,'Return Data'!$B$7:$R$2843,6,0)</f>
        <v>5.2397</v>
      </c>
      <c r="G24" s="66">
        <f t="shared" si="1"/>
        <v>12</v>
      </c>
      <c r="H24" s="65">
        <f>VLOOKUP($A24,'Return Data'!$B$7:$R$2843,7,0)</f>
        <v>4.8810000000000002</v>
      </c>
      <c r="I24" s="66">
        <f t="shared" si="2"/>
        <v>7</v>
      </c>
      <c r="J24" s="65">
        <f>VLOOKUP($A24,'Return Data'!$B$7:$R$2843,8,0)</f>
        <v>4.7774999999999999</v>
      </c>
      <c r="K24" s="66">
        <f t="shared" si="3"/>
        <v>7</v>
      </c>
      <c r="L24" s="65">
        <f>VLOOKUP($A24,'Return Data'!$B$7:$R$2843,9,0)</f>
        <v>3.9927999999999999</v>
      </c>
      <c r="M24" s="66">
        <f t="shared" si="4"/>
        <v>7</v>
      </c>
      <c r="N24" s="65">
        <f>VLOOKUP($A24,'Return Data'!$B$7:$R$2843,10,0)</f>
        <v>3.6070000000000002</v>
      </c>
      <c r="O24" s="66">
        <f t="shared" si="5"/>
        <v>7</v>
      </c>
      <c r="P24" s="65">
        <f>VLOOKUP($A24,'Return Data'!$B$7:$R$2843,11,0)</f>
        <v>3.4940000000000002</v>
      </c>
      <c r="Q24" s="66">
        <f t="shared" si="6"/>
        <v>10</v>
      </c>
      <c r="R24" s="65">
        <f>VLOOKUP($A24,'Return Data'!$B$7:$R$2843,12,0)</f>
        <v>3.3932000000000002</v>
      </c>
      <c r="S24" s="66">
        <f t="shared" si="7"/>
        <v>14</v>
      </c>
      <c r="T24" s="65">
        <f>VLOOKUP($A24,'Return Data'!$B$7:$R$2843,13,0)</f>
        <v>3.5924</v>
      </c>
      <c r="U24" s="66">
        <f t="shared" si="8"/>
        <v>13</v>
      </c>
      <c r="V24" s="65"/>
      <c r="W24" s="66"/>
      <c r="X24" s="65"/>
      <c r="Y24" s="66"/>
      <c r="Z24" s="65">
        <f>VLOOKUP($A24,'Return Data'!$B$7:$R$2843,16,0)</f>
        <v>5.1672000000000002</v>
      </c>
      <c r="AA24" s="67">
        <f t="shared" si="10"/>
        <v>21</v>
      </c>
    </row>
    <row r="25" spans="1:27" x14ac:dyDescent="0.3">
      <c r="A25" s="63" t="s">
        <v>1535</v>
      </c>
      <c r="B25" s="64">
        <f>VLOOKUP($A25,'Return Data'!$B$7:$R$2843,3,0)</f>
        <v>44393</v>
      </c>
      <c r="C25" s="65">
        <f>VLOOKUP($A25,'Return Data'!$B$7:$R$2843,4,0)</f>
        <v>13.631500000000001</v>
      </c>
      <c r="D25" s="65">
        <f>VLOOKUP($A25,'Return Data'!$B$7:$R$2843,5,0)</f>
        <v>3.4811999999999999</v>
      </c>
      <c r="E25" s="66">
        <f t="shared" si="0"/>
        <v>24</v>
      </c>
      <c r="F25" s="65">
        <f>VLOOKUP($A25,'Return Data'!$B$7:$R$2843,6,0)</f>
        <v>3.3033000000000001</v>
      </c>
      <c r="G25" s="66">
        <f t="shared" si="1"/>
        <v>26</v>
      </c>
      <c r="H25" s="65">
        <f>VLOOKUP($A25,'Return Data'!$B$7:$R$2843,7,0)</f>
        <v>3.4066000000000001</v>
      </c>
      <c r="I25" s="66">
        <f t="shared" si="2"/>
        <v>23</v>
      </c>
      <c r="J25" s="65">
        <f>VLOOKUP($A25,'Return Data'!$B$7:$R$2843,8,0)</f>
        <v>3.3513000000000002</v>
      </c>
      <c r="K25" s="66">
        <f t="shared" si="3"/>
        <v>23</v>
      </c>
      <c r="L25" s="65">
        <f>VLOOKUP($A25,'Return Data'!$B$7:$R$2843,9,0)</f>
        <v>2.6297000000000001</v>
      </c>
      <c r="M25" s="66">
        <f t="shared" si="4"/>
        <v>25</v>
      </c>
      <c r="N25" s="65">
        <f>VLOOKUP($A25,'Return Data'!$B$7:$R$2843,10,0)</f>
        <v>2.3946000000000001</v>
      </c>
      <c r="O25" s="66">
        <f t="shared" si="5"/>
        <v>26</v>
      </c>
      <c r="P25" s="65">
        <f>VLOOKUP($A25,'Return Data'!$B$7:$R$2843,11,0)</f>
        <v>2.4075000000000002</v>
      </c>
      <c r="Q25" s="66">
        <f t="shared" si="6"/>
        <v>26</v>
      </c>
      <c r="R25" s="65">
        <f>VLOOKUP($A25,'Return Data'!$B$7:$R$2843,12,0)</f>
        <v>2.5945999999999998</v>
      </c>
      <c r="S25" s="66">
        <f t="shared" si="7"/>
        <v>25</v>
      </c>
      <c r="T25" s="65">
        <f>VLOOKUP($A25,'Return Data'!$B$7:$R$2843,13,0)</f>
        <v>2.7947000000000002</v>
      </c>
      <c r="U25" s="66">
        <f t="shared" si="8"/>
        <v>23</v>
      </c>
      <c r="V25" s="65">
        <f>VLOOKUP($A25,'Return Data'!$B$7:$R$2843,17,0)</f>
        <v>4.1012000000000004</v>
      </c>
      <c r="W25" s="66">
        <f t="shared" si="9"/>
        <v>20</v>
      </c>
      <c r="X25" s="65">
        <f>VLOOKUP($A25,'Return Data'!$B$7:$R$2843,14,0)</f>
        <v>-7.7299999999999994E-2</v>
      </c>
      <c r="Y25" s="66">
        <f t="shared" si="11"/>
        <v>17</v>
      </c>
      <c r="Z25" s="65">
        <f>VLOOKUP($A25,'Return Data'!$B$7:$R$2843,16,0)</f>
        <v>4.0186000000000002</v>
      </c>
      <c r="AA25" s="67">
        <f t="shared" si="10"/>
        <v>25</v>
      </c>
    </row>
    <row r="26" spans="1:27" x14ac:dyDescent="0.3">
      <c r="A26" s="63" t="s">
        <v>2026</v>
      </c>
      <c r="B26" s="64">
        <f>VLOOKUP($A26,'Return Data'!$B$7:$R$2843,3,0)</f>
        <v>44393</v>
      </c>
      <c r="C26" s="65">
        <f>VLOOKUP($A26,'Return Data'!$B$7:$R$2843,4,0)</f>
        <v>2206.7979999999998</v>
      </c>
      <c r="D26" s="65">
        <f>VLOOKUP($A26,'Return Data'!$B$7:$R$2843,5,0)</f>
        <v>3.6937000000000002</v>
      </c>
      <c r="E26" s="66">
        <f t="shared" si="0"/>
        <v>22</v>
      </c>
      <c r="F26" s="65">
        <f>VLOOKUP($A26,'Return Data'!$B$7:$R$2843,6,0)</f>
        <v>3.7694999999999999</v>
      </c>
      <c r="G26" s="66">
        <f t="shared" si="1"/>
        <v>23</v>
      </c>
      <c r="H26" s="65">
        <f>VLOOKUP($A26,'Return Data'!$B$7:$R$2843,7,0)</f>
        <v>3.0903</v>
      </c>
      <c r="I26" s="66">
        <f t="shared" si="2"/>
        <v>26</v>
      </c>
      <c r="J26" s="65">
        <f>VLOOKUP($A26,'Return Data'!$B$7:$R$2843,8,0)</f>
        <v>2.5893000000000002</v>
      </c>
      <c r="K26" s="66">
        <f t="shared" si="3"/>
        <v>27</v>
      </c>
      <c r="L26" s="65">
        <f>VLOOKUP($A26,'Return Data'!$B$7:$R$2843,9,0)</f>
        <v>2.3370000000000002</v>
      </c>
      <c r="M26" s="66">
        <f t="shared" si="4"/>
        <v>27</v>
      </c>
      <c r="N26" s="65">
        <f>VLOOKUP($A26,'Return Data'!$B$7:$R$2843,10,0)</f>
        <v>1.9878</v>
      </c>
      <c r="O26" s="66">
        <f t="shared" si="5"/>
        <v>27</v>
      </c>
      <c r="P26" s="65">
        <f>VLOOKUP($A26,'Return Data'!$B$7:$R$2843,11,0)</f>
        <v>1.9105000000000001</v>
      </c>
      <c r="Q26" s="66">
        <f t="shared" si="6"/>
        <v>27</v>
      </c>
      <c r="R26" s="65">
        <f>VLOOKUP($A26,'Return Data'!$B$7:$R$2843,12,0)</f>
        <v>1.8492999999999999</v>
      </c>
      <c r="S26" s="66">
        <f t="shared" si="7"/>
        <v>27</v>
      </c>
      <c r="T26" s="65">
        <f>VLOOKUP($A26,'Return Data'!$B$7:$R$2843,13,0)</f>
        <v>1.9705999999999999</v>
      </c>
      <c r="U26" s="66">
        <f t="shared" si="8"/>
        <v>27</v>
      </c>
      <c r="V26" s="65">
        <f>VLOOKUP($A26,'Return Data'!$B$7:$R$2843,17,0)</f>
        <v>3.6200999999999999</v>
      </c>
      <c r="W26" s="66">
        <f t="shared" si="9"/>
        <v>22</v>
      </c>
      <c r="X26" s="65">
        <f>VLOOKUP($A26,'Return Data'!$B$7:$R$2843,14,0)</f>
        <v>4.7420999999999998</v>
      </c>
      <c r="Y26" s="66">
        <f t="shared" si="11"/>
        <v>14</v>
      </c>
      <c r="Z26" s="65">
        <f>VLOOKUP($A26,'Return Data'!$B$7:$R$2843,16,0)</f>
        <v>7.1829000000000001</v>
      </c>
      <c r="AA26" s="67">
        <f t="shared" si="10"/>
        <v>11</v>
      </c>
    </row>
    <row r="27" spans="1:27" x14ac:dyDescent="0.3">
      <c r="A27" s="63" t="s">
        <v>1536</v>
      </c>
      <c r="B27" s="64">
        <f>VLOOKUP($A27,'Return Data'!$B$7:$R$2843,3,0)</f>
        <v>44393</v>
      </c>
      <c r="C27" s="65">
        <f>VLOOKUP($A27,'Return Data'!$B$7:$R$2843,4,0)</f>
        <v>3192.4301999999998</v>
      </c>
      <c r="D27" s="65">
        <f>VLOOKUP($A27,'Return Data'!$B$7:$R$2843,5,0)</f>
        <v>11.9689</v>
      </c>
      <c r="E27" s="66">
        <f t="shared" si="0"/>
        <v>2</v>
      </c>
      <c r="F27" s="65">
        <f>VLOOKUP($A27,'Return Data'!$B$7:$R$2843,6,0)</f>
        <v>9.8004999999999995</v>
      </c>
      <c r="G27" s="66">
        <f t="shared" si="1"/>
        <v>2</v>
      </c>
      <c r="H27" s="65">
        <f>VLOOKUP($A27,'Return Data'!$B$7:$R$2843,7,0)</f>
        <v>6.9577999999999998</v>
      </c>
      <c r="I27" s="66">
        <f t="shared" si="2"/>
        <v>2</v>
      </c>
      <c r="J27" s="65">
        <f>VLOOKUP($A27,'Return Data'!$B$7:$R$2843,8,0)</f>
        <v>68.097200000000001</v>
      </c>
      <c r="K27" s="66">
        <f t="shared" si="3"/>
        <v>1</v>
      </c>
      <c r="L27" s="65">
        <f>VLOOKUP($A27,'Return Data'!$B$7:$R$2843,9,0)</f>
        <v>34.027999999999999</v>
      </c>
      <c r="M27" s="66">
        <f t="shared" si="4"/>
        <v>1</v>
      </c>
      <c r="N27" s="65">
        <f>VLOOKUP($A27,'Return Data'!$B$7:$R$2843,10,0)</f>
        <v>18.530100000000001</v>
      </c>
      <c r="O27" s="66">
        <f t="shared" si="5"/>
        <v>1</v>
      </c>
      <c r="P27" s="65">
        <f>VLOOKUP($A27,'Return Data'!$B$7:$R$2843,11,0)</f>
        <v>11.7492</v>
      </c>
      <c r="Q27" s="66">
        <f t="shared" si="6"/>
        <v>1</v>
      </c>
      <c r="R27" s="65">
        <f>VLOOKUP($A27,'Return Data'!$B$7:$R$2843,12,0)</f>
        <v>9.6501000000000001</v>
      </c>
      <c r="S27" s="66">
        <f t="shared" si="7"/>
        <v>1</v>
      </c>
      <c r="T27" s="65">
        <f>VLOOKUP($A27,'Return Data'!$B$7:$R$2843,13,0)</f>
        <v>7.5941999999999998</v>
      </c>
      <c r="U27" s="66">
        <f t="shared" si="8"/>
        <v>2</v>
      </c>
      <c r="V27" s="65">
        <f>VLOOKUP($A27,'Return Data'!$B$7:$R$2843,17,0)</f>
        <v>4.8228999999999997</v>
      </c>
      <c r="W27" s="66">
        <f t="shared" si="9"/>
        <v>16</v>
      </c>
      <c r="X27" s="65">
        <f>VLOOKUP($A27,'Return Data'!$B$7:$R$2843,14,0)</f>
        <v>5.0922000000000001</v>
      </c>
      <c r="Y27" s="66">
        <f t="shared" si="11"/>
        <v>12</v>
      </c>
      <c r="Z27" s="65">
        <f>VLOOKUP($A27,'Return Data'!$B$7:$R$2843,16,0)</f>
        <v>6.0941999999999998</v>
      </c>
      <c r="AA27" s="67">
        <f t="shared" si="10"/>
        <v>17</v>
      </c>
    </row>
    <row r="28" spans="1:27" x14ac:dyDescent="0.3">
      <c r="A28" s="63" t="s">
        <v>1540</v>
      </c>
      <c r="B28" s="64">
        <f>VLOOKUP($A28,'Return Data'!$B$7:$R$2843,3,0)</f>
        <v>44393</v>
      </c>
      <c r="C28" s="65">
        <f>VLOOKUP($A28,'Return Data'!$B$7:$R$2843,4,0)</f>
        <v>27.330500000000001</v>
      </c>
      <c r="D28" s="65">
        <f>VLOOKUP($A28,'Return Data'!$B$7:$R$2843,5,0)</f>
        <v>6.1444000000000001</v>
      </c>
      <c r="E28" s="66">
        <f t="shared" si="0"/>
        <v>12</v>
      </c>
      <c r="F28" s="65">
        <f>VLOOKUP($A28,'Return Data'!$B$7:$R$2843,6,0)</f>
        <v>6.1909999999999998</v>
      </c>
      <c r="G28" s="66">
        <f t="shared" si="1"/>
        <v>5</v>
      </c>
      <c r="H28" s="65">
        <f>VLOOKUP($A28,'Return Data'!$B$7:$R$2843,7,0)</f>
        <v>4.8122999999999996</v>
      </c>
      <c r="I28" s="66">
        <f t="shared" si="2"/>
        <v>9</v>
      </c>
      <c r="J28" s="65">
        <f>VLOOKUP($A28,'Return Data'!$B$7:$R$2843,8,0)</f>
        <v>4.4241999999999999</v>
      </c>
      <c r="K28" s="66">
        <f t="shared" si="3"/>
        <v>10</v>
      </c>
      <c r="L28" s="65">
        <f>VLOOKUP($A28,'Return Data'!$B$7:$R$2843,9,0)</f>
        <v>3.6568999999999998</v>
      </c>
      <c r="M28" s="66">
        <f t="shared" si="4"/>
        <v>15</v>
      </c>
      <c r="N28" s="65">
        <f>VLOOKUP($A28,'Return Data'!$B$7:$R$2843,10,0)</f>
        <v>3.5011000000000001</v>
      </c>
      <c r="O28" s="66">
        <f t="shared" si="5"/>
        <v>12</v>
      </c>
      <c r="P28" s="65">
        <f>VLOOKUP($A28,'Return Data'!$B$7:$R$2843,11,0)</f>
        <v>3.4651000000000001</v>
      </c>
      <c r="Q28" s="66">
        <f t="shared" si="6"/>
        <v>13</v>
      </c>
      <c r="R28" s="65">
        <f>VLOOKUP($A28,'Return Data'!$B$7:$R$2843,12,0)</f>
        <v>3.4279000000000002</v>
      </c>
      <c r="S28" s="66">
        <f t="shared" si="7"/>
        <v>13</v>
      </c>
      <c r="T28" s="65">
        <f>VLOOKUP($A28,'Return Data'!$B$7:$R$2843,13,0)</f>
        <v>3.589</v>
      </c>
      <c r="U28" s="66">
        <f t="shared" si="8"/>
        <v>14</v>
      </c>
      <c r="V28" s="65">
        <f>VLOOKUP($A28,'Return Data'!$B$7:$R$2843,17,0)</f>
        <v>7.2534000000000001</v>
      </c>
      <c r="W28" s="66">
        <f t="shared" si="9"/>
        <v>2</v>
      </c>
      <c r="X28" s="65">
        <f>VLOOKUP($A28,'Return Data'!$B$7:$R$2843,14,0)</f>
        <v>8.3230000000000004</v>
      </c>
      <c r="Y28" s="66">
        <f t="shared" si="11"/>
        <v>1</v>
      </c>
      <c r="Z28" s="65">
        <f>VLOOKUP($A28,'Return Data'!$B$7:$R$2843,16,0)</f>
        <v>8.0145999999999997</v>
      </c>
      <c r="AA28" s="67">
        <f t="shared" si="10"/>
        <v>2</v>
      </c>
    </row>
    <row r="29" spans="1:27" x14ac:dyDescent="0.3">
      <c r="A29" s="63" t="s">
        <v>1542</v>
      </c>
      <c r="B29" s="64">
        <f>VLOOKUP($A29,'Return Data'!$B$7:$R$2843,3,0)</f>
        <v>44393</v>
      </c>
      <c r="C29" s="65">
        <f>VLOOKUP($A29,'Return Data'!$B$7:$R$2843,4,0)</f>
        <v>2194.5911999999998</v>
      </c>
      <c r="D29" s="65">
        <f>VLOOKUP($A29,'Return Data'!$B$7:$R$2843,5,0)</f>
        <v>3.5428999999999999</v>
      </c>
      <c r="E29" s="66">
        <f t="shared" si="0"/>
        <v>23</v>
      </c>
      <c r="F29" s="65">
        <f>VLOOKUP($A29,'Return Data'!$B$7:$R$2843,6,0)</f>
        <v>4.0456000000000003</v>
      </c>
      <c r="G29" s="66">
        <f t="shared" si="1"/>
        <v>22</v>
      </c>
      <c r="H29" s="65">
        <f>VLOOKUP($A29,'Return Data'!$B$7:$R$2843,7,0)</f>
        <v>3.7566999999999999</v>
      </c>
      <c r="I29" s="66">
        <f t="shared" si="2"/>
        <v>21</v>
      </c>
      <c r="J29" s="65">
        <f>VLOOKUP($A29,'Return Data'!$B$7:$R$2843,8,0)</f>
        <v>3.4581</v>
      </c>
      <c r="K29" s="66">
        <f t="shared" si="3"/>
        <v>22</v>
      </c>
      <c r="L29" s="65">
        <f>VLOOKUP($A29,'Return Data'!$B$7:$R$2843,9,0)</f>
        <v>3.0525000000000002</v>
      </c>
      <c r="M29" s="66">
        <f t="shared" si="4"/>
        <v>22</v>
      </c>
      <c r="N29" s="65">
        <f>VLOOKUP($A29,'Return Data'!$B$7:$R$2843,10,0)</f>
        <v>2.9165999999999999</v>
      </c>
      <c r="O29" s="66">
        <f t="shared" si="5"/>
        <v>22</v>
      </c>
      <c r="P29" s="65">
        <f>VLOOKUP($A29,'Return Data'!$B$7:$R$2843,11,0)</f>
        <v>2.8574999999999999</v>
      </c>
      <c r="Q29" s="66">
        <f t="shared" si="6"/>
        <v>23</v>
      </c>
      <c r="R29" s="65">
        <f>VLOOKUP($A29,'Return Data'!$B$7:$R$2843,12,0)</f>
        <v>2.7139000000000002</v>
      </c>
      <c r="S29" s="66">
        <f t="shared" si="7"/>
        <v>23</v>
      </c>
      <c r="T29" s="65">
        <f>VLOOKUP($A29,'Return Data'!$B$7:$R$2843,13,0)</f>
        <v>2.7782</v>
      </c>
      <c r="U29" s="66">
        <f t="shared" si="8"/>
        <v>24</v>
      </c>
      <c r="V29" s="65">
        <f>VLOOKUP($A29,'Return Data'!$B$7:$R$2843,17,0)</f>
        <v>4.0391000000000004</v>
      </c>
      <c r="W29" s="66">
        <f t="shared" si="9"/>
        <v>21</v>
      </c>
      <c r="X29" s="65">
        <f>VLOOKUP($A29,'Return Data'!$B$7:$R$2843,14,0)</f>
        <v>3.1212</v>
      </c>
      <c r="Y29" s="66">
        <f t="shared" si="11"/>
        <v>16</v>
      </c>
      <c r="Z29" s="65">
        <f>VLOOKUP($A29,'Return Data'!$B$7:$R$2843,16,0)</f>
        <v>5.9682000000000004</v>
      </c>
      <c r="AA29" s="67">
        <f t="shared" si="10"/>
        <v>19</v>
      </c>
    </row>
    <row r="30" spans="1:27" x14ac:dyDescent="0.3">
      <c r="A30" s="63" t="s">
        <v>1545</v>
      </c>
      <c r="B30" s="64">
        <f>VLOOKUP($A30,'Return Data'!$B$7:$R$2843,3,0)</f>
        <v>44393</v>
      </c>
      <c r="C30" s="65">
        <f>VLOOKUP($A30,'Return Data'!$B$7:$R$2843,4,0)</f>
        <v>4725.1306999999997</v>
      </c>
      <c r="D30" s="65">
        <f>VLOOKUP($A30,'Return Data'!$B$7:$R$2843,5,0)</f>
        <v>4.4622999999999999</v>
      </c>
      <c r="E30" s="66">
        <f t="shared" si="0"/>
        <v>20</v>
      </c>
      <c r="F30" s="65">
        <f>VLOOKUP($A30,'Return Data'!$B$7:$R$2843,6,0)</f>
        <v>5.1712999999999996</v>
      </c>
      <c r="G30" s="66">
        <f t="shared" si="1"/>
        <v>13</v>
      </c>
      <c r="H30" s="65">
        <f>VLOOKUP($A30,'Return Data'!$B$7:$R$2843,7,0)</f>
        <v>4.3960999999999997</v>
      </c>
      <c r="I30" s="66">
        <f t="shared" si="2"/>
        <v>13</v>
      </c>
      <c r="J30" s="65">
        <f>VLOOKUP($A30,'Return Data'!$B$7:$R$2843,8,0)</f>
        <v>4.1079999999999997</v>
      </c>
      <c r="K30" s="66">
        <f t="shared" si="3"/>
        <v>14</v>
      </c>
      <c r="L30" s="65">
        <f>VLOOKUP($A30,'Return Data'!$B$7:$R$2843,9,0)</f>
        <v>3.9043000000000001</v>
      </c>
      <c r="M30" s="66">
        <f t="shared" si="4"/>
        <v>11</v>
      </c>
      <c r="N30" s="65">
        <f>VLOOKUP($A30,'Return Data'!$B$7:$R$2843,10,0)</f>
        <v>3.5160999999999998</v>
      </c>
      <c r="O30" s="66">
        <f t="shared" si="5"/>
        <v>9</v>
      </c>
      <c r="P30" s="65">
        <f>VLOOKUP($A30,'Return Data'!$B$7:$R$2843,11,0)</f>
        <v>3.5445000000000002</v>
      </c>
      <c r="Q30" s="66">
        <f t="shared" si="6"/>
        <v>9</v>
      </c>
      <c r="R30" s="65">
        <f>VLOOKUP($A30,'Return Data'!$B$7:$R$2843,12,0)</f>
        <v>3.4666000000000001</v>
      </c>
      <c r="S30" s="66">
        <f t="shared" si="7"/>
        <v>11</v>
      </c>
      <c r="T30" s="65">
        <f>VLOOKUP($A30,'Return Data'!$B$7:$R$2843,13,0)</f>
        <v>3.6634000000000002</v>
      </c>
      <c r="U30" s="66">
        <f t="shared" si="8"/>
        <v>11</v>
      </c>
      <c r="V30" s="65">
        <f>VLOOKUP($A30,'Return Data'!$B$7:$R$2843,17,0)</f>
        <v>5.5125000000000002</v>
      </c>
      <c r="W30" s="66">
        <f t="shared" si="9"/>
        <v>7</v>
      </c>
      <c r="X30" s="65">
        <f>VLOOKUP($A30,'Return Data'!$B$7:$R$2843,14,0)</f>
        <v>6.4772999999999996</v>
      </c>
      <c r="Y30" s="66">
        <f t="shared" si="11"/>
        <v>5</v>
      </c>
      <c r="Z30" s="65">
        <f>VLOOKUP($A30,'Return Data'!$B$7:$R$2843,16,0)</f>
        <v>7.2538</v>
      </c>
      <c r="AA30" s="67">
        <f t="shared" si="10"/>
        <v>9</v>
      </c>
    </row>
    <row r="31" spans="1:27" x14ac:dyDescent="0.3">
      <c r="A31" s="63" t="s">
        <v>1547</v>
      </c>
      <c r="B31" s="64">
        <f>VLOOKUP($A31,'Return Data'!$B$7:$R$2843,3,0)</f>
        <v>44393</v>
      </c>
      <c r="C31" s="65">
        <f>VLOOKUP($A31,'Return Data'!$B$7:$R$2843,4,0)</f>
        <v>10.9267</v>
      </c>
      <c r="D31" s="65">
        <f>VLOOKUP($A31,'Return Data'!$B$7:$R$2843,5,0)</f>
        <v>4.6772</v>
      </c>
      <c r="E31" s="66">
        <f t="shared" si="0"/>
        <v>18</v>
      </c>
      <c r="F31" s="65">
        <f>VLOOKUP($A31,'Return Data'!$B$7:$R$2843,6,0)</f>
        <v>4.1212999999999997</v>
      </c>
      <c r="G31" s="66">
        <f t="shared" si="1"/>
        <v>21</v>
      </c>
      <c r="H31" s="65">
        <f>VLOOKUP($A31,'Return Data'!$B$7:$R$2843,7,0)</f>
        <v>3.2469999999999999</v>
      </c>
      <c r="I31" s="66">
        <f t="shared" si="2"/>
        <v>25</v>
      </c>
      <c r="J31" s="65">
        <f>VLOOKUP($A31,'Return Data'!$B$7:$R$2843,8,0)</f>
        <v>2.9860000000000002</v>
      </c>
      <c r="K31" s="66">
        <f t="shared" si="3"/>
        <v>25</v>
      </c>
      <c r="L31" s="65">
        <f>VLOOKUP($A31,'Return Data'!$B$7:$R$2843,9,0)</f>
        <v>2.6894</v>
      </c>
      <c r="M31" s="66">
        <f t="shared" si="4"/>
        <v>24</v>
      </c>
      <c r="N31" s="65">
        <f>VLOOKUP($A31,'Return Data'!$B$7:$R$2843,10,0)</f>
        <v>2.6381999999999999</v>
      </c>
      <c r="O31" s="66">
        <f t="shared" si="5"/>
        <v>24</v>
      </c>
      <c r="P31" s="65">
        <f>VLOOKUP($A31,'Return Data'!$B$7:$R$2843,11,0)</f>
        <v>2.4805999999999999</v>
      </c>
      <c r="Q31" s="66">
        <f t="shared" si="6"/>
        <v>25</v>
      </c>
      <c r="R31" s="65">
        <f>VLOOKUP($A31,'Return Data'!$B$7:$R$2843,12,0)</f>
        <v>2.4243000000000001</v>
      </c>
      <c r="S31" s="66">
        <f t="shared" si="7"/>
        <v>26</v>
      </c>
      <c r="T31" s="65">
        <f>VLOOKUP($A31,'Return Data'!$B$7:$R$2843,13,0)</f>
        <v>2.5827</v>
      </c>
      <c r="U31" s="66">
        <f t="shared" si="8"/>
        <v>26</v>
      </c>
      <c r="V31" s="65"/>
      <c r="W31" s="66"/>
      <c r="X31" s="65"/>
      <c r="Y31" s="66"/>
      <c r="Z31" s="65">
        <f>VLOOKUP($A31,'Return Data'!$B$7:$R$2843,16,0)</f>
        <v>4.3895</v>
      </c>
      <c r="AA31" s="67">
        <f t="shared" si="10"/>
        <v>23</v>
      </c>
    </row>
    <row r="32" spans="1:27" x14ac:dyDescent="0.3">
      <c r="A32" s="63" t="s">
        <v>1549</v>
      </c>
      <c r="B32" s="64">
        <f>VLOOKUP($A32,'Return Data'!$B$7:$R$2843,3,0)</f>
        <v>44393</v>
      </c>
      <c r="C32" s="65">
        <f>VLOOKUP($A32,'Return Data'!$B$7:$R$2843,4,0)</f>
        <v>11.373799999999999</v>
      </c>
      <c r="D32" s="65">
        <f>VLOOKUP($A32,'Return Data'!$B$7:$R$2843,5,0)</f>
        <v>5.4562999999999997</v>
      </c>
      <c r="E32" s="66">
        <f t="shared" si="0"/>
        <v>15</v>
      </c>
      <c r="F32" s="65">
        <f>VLOOKUP($A32,'Return Data'!$B$7:$R$2843,6,0)</f>
        <v>4.7084999999999999</v>
      </c>
      <c r="G32" s="66">
        <f t="shared" si="1"/>
        <v>17</v>
      </c>
      <c r="H32" s="65">
        <f>VLOOKUP($A32,'Return Data'!$B$7:$R$2843,7,0)</f>
        <v>4.1752000000000002</v>
      </c>
      <c r="I32" s="66">
        <f t="shared" si="2"/>
        <v>15</v>
      </c>
      <c r="J32" s="65">
        <f>VLOOKUP($A32,'Return Data'!$B$7:$R$2843,8,0)</f>
        <v>4.0175999999999998</v>
      </c>
      <c r="K32" s="66">
        <f t="shared" si="3"/>
        <v>17</v>
      </c>
      <c r="L32" s="65">
        <f>VLOOKUP($A32,'Return Data'!$B$7:$R$2843,9,0)</f>
        <v>3.4005000000000001</v>
      </c>
      <c r="M32" s="66">
        <f t="shared" si="4"/>
        <v>20</v>
      </c>
      <c r="N32" s="65">
        <f>VLOOKUP($A32,'Return Data'!$B$7:$R$2843,10,0)</f>
        <v>3.2637</v>
      </c>
      <c r="O32" s="66">
        <f t="shared" si="5"/>
        <v>18</v>
      </c>
      <c r="P32" s="65">
        <f>VLOOKUP($A32,'Return Data'!$B$7:$R$2843,11,0)</f>
        <v>3.2031000000000001</v>
      </c>
      <c r="Q32" s="66">
        <f t="shared" si="6"/>
        <v>21</v>
      </c>
      <c r="R32" s="65">
        <f>VLOOKUP($A32,'Return Data'!$B$7:$R$2843,12,0)</f>
        <v>3.1303000000000001</v>
      </c>
      <c r="S32" s="66">
        <f t="shared" si="7"/>
        <v>20</v>
      </c>
      <c r="T32" s="65">
        <f>VLOOKUP($A32,'Return Data'!$B$7:$R$2843,13,0)</f>
        <v>3.2423999999999999</v>
      </c>
      <c r="U32" s="66">
        <f t="shared" si="8"/>
        <v>20</v>
      </c>
      <c r="V32" s="65">
        <f>VLOOKUP($A32,'Return Data'!$B$7:$R$2843,17,0)</f>
        <v>4.7457000000000003</v>
      </c>
      <c r="W32" s="66">
        <f t="shared" si="9"/>
        <v>17</v>
      </c>
      <c r="X32" s="65"/>
      <c r="Y32" s="66"/>
      <c r="Z32" s="65">
        <f>VLOOKUP($A32,'Return Data'!$B$7:$R$2843,16,0)</f>
        <v>5.3228999999999997</v>
      </c>
      <c r="AA32" s="67">
        <f t="shared" si="10"/>
        <v>20</v>
      </c>
    </row>
    <row r="33" spans="1:27" x14ac:dyDescent="0.3">
      <c r="A33" s="63" t="s">
        <v>1551</v>
      </c>
      <c r="B33" s="64">
        <f>VLOOKUP($A33,'Return Data'!$B$7:$R$2843,3,0)</f>
        <v>44393</v>
      </c>
      <c r="C33" s="65">
        <f>VLOOKUP($A33,'Return Data'!$B$7:$R$2843,4,0)</f>
        <v>3291.4663999999998</v>
      </c>
      <c r="D33" s="65">
        <f>VLOOKUP($A33,'Return Data'!$B$7:$R$2843,5,0)</f>
        <v>7.9493999999999998</v>
      </c>
      <c r="E33" s="66">
        <f t="shared" si="0"/>
        <v>5</v>
      </c>
      <c r="F33" s="65">
        <f>VLOOKUP($A33,'Return Data'!$B$7:$R$2843,6,0)</f>
        <v>4.8201999999999998</v>
      </c>
      <c r="G33" s="66">
        <f t="shared" si="1"/>
        <v>16</v>
      </c>
      <c r="H33" s="65">
        <f>VLOOKUP($A33,'Return Data'!$B$7:$R$2843,7,0)</f>
        <v>4.8712</v>
      </c>
      <c r="I33" s="66">
        <f t="shared" si="2"/>
        <v>8</v>
      </c>
      <c r="J33" s="65">
        <f>VLOOKUP($A33,'Return Data'!$B$7:$R$2843,8,0)</f>
        <v>4.2690999999999999</v>
      </c>
      <c r="K33" s="66">
        <f t="shared" si="3"/>
        <v>12</v>
      </c>
      <c r="L33" s="65">
        <f>VLOOKUP($A33,'Return Data'!$B$7:$R$2843,9,0)</f>
        <v>3.6878000000000002</v>
      </c>
      <c r="M33" s="66">
        <f t="shared" si="4"/>
        <v>14</v>
      </c>
      <c r="N33" s="65">
        <f>VLOOKUP($A33,'Return Data'!$B$7:$R$2843,10,0)</f>
        <v>3.4306000000000001</v>
      </c>
      <c r="O33" s="66">
        <f t="shared" si="5"/>
        <v>15</v>
      </c>
      <c r="P33" s="65">
        <f>VLOOKUP($A33,'Return Data'!$B$7:$R$2843,11,0)</f>
        <v>3.4428999999999998</v>
      </c>
      <c r="Q33" s="66">
        <f t="shared" si="6"/>
        <v>14</v>
      </c>
      <c r="R33" s="65">
        <f>VLOOKUP($A33,'Return Data'!$B$7:$R$2843,12,0)</f>
        <v>3.6454</v>
      </c>
      <c r="S33" s="66">
        <f t="shared" si="7"/>
        <v>8</v>
      </c>
      <c r="T33" s="65">
        <f>VLOOKUP($A33,'Return Data'!$B$7:$R$2843,13,0)</f>
        <v>3.8372999999999999</v>
      </c>
      <c r="U33" s="66">
        <f t="shared" si="8"/>
        <v>8</v>
      </c>
      <c r="V33" s="65">
        <f>VLOOKUP($A33,'Return Data'!$B$7:$R$2843,17,0)</f>
        <v>5.1451000000000002</v>
      </c>
      <c r="W33" s="66">
        <f t="shared" si="9"/>
        <v>11</v>
      </c>
      <c r="X33" s="65">
        <f>VLOOKUP($A33,'Return Data'!$B$7:$R$2843,14,0)</f>
        <v>4.5655000000000001</v>
      </c>
      <c r="Y33" s="66">
        <f t="shared" si="11"/>
        <v>15</v>
      </c>
      <c r="Z33" s="65">
        <f>VLOOKUP($A33,'Return Data'!$B$7:$R$2843,16,0)</f>
        <v>6.8846999999999996</v>
      </c>
      <c r="AA33" s="67">
        <f t="shared" si="10"/>
        <v>13</v>
      </c>
    </row>
    <row r="34" spans="1:27" x14ac:dyDescent="0.3">
      <c r="A34" s="63" t="s">
        <v>1553</v>
      </c>
      <c r="B34" s="64">
        <f>VLOOKUP($A34,'Return Data'!$B$7:$R$2843,3,0)</f>
        <v>44393</v>
      </c>
      <c r="C34" s="65">
        <f>VLOOKUP($A34,'Return Data'!$B$7:$R$2843,4,0)</f>
        <v>1093.2536</v>
      </c>
      <c r="D34" s="65">
        <f>VLOOKUP($A34,'Return Data'!$B$7:$R$2843,5,0)</f>
        <v>2.6511</v>
      </c>
      <c r="E34" s="66">
        <f t="shared" si="0"/>
        <v>26</v>
      </c>
      <c r="F34" s="65">
        <f>VLOOKUP($A34,'Return Data'!$B$7:$R$2843,6,0)</f>
        <v>2.6269999999999998</v>
      </c>
      <c r="G34" s="66">
        <f t="shared" si="1"/>
        <v>27</v>
      </c>
      <c r="H34" s="65">
        <f>VLOOKUP($A34,'Return Data'!$B$7:$R$2843,7,0)</f>
        <v>2.6202999999999999</v>
      </c>
      <c r="I34" s="66">
        <f t="shared" si="2"/>
        <v>27</v>
      </c>
      <c r="J34" s="65">
        <f>VLOOKUP($A34,'Return Data'!$B$7:$R$2843,8,0)</f>
        <v>2.6204000000000001</v>
      </c>
      <c r="K34" s="66">
        <f t="shared" si="3"/>
        <v>26</v>
      </c>
      <c r="L34" s="65">
        <f>VLOOKUP($A34,'Return Data'!$B$7:$R$2843,9,0)</f>
        <v>2.5325000000000002</v>
      </c>
      <c r="M34" s="66">
        <f t="shared" si="4"/>
        <v>26</v>
      </c>
      <c r="N34" s="65">
        <f>VLOOKUP($A34,'Return Data'!$B$7:$R$2843,10,0)</f>
        <v>2.504</v>
      </c>
      <c r="O34" s="66">
        <f t="shared" si="5"/>
        <v>25</v>
      </c>
      <c r="P34" s="65">
        <f>VLOOKUP($A34,'Return Data'!$B$7:$R$2843,11,0)</f>
        <v>3.9805000000000001</v>
      </c>
      <c r="Q34" s="66">
        <f t="shared" si="6"/>
        <v>5</v>
      </c>
      <c r="R34" s="65">
        <f>VLOOKUP($A34,'Return Data'!$B$7:$R$2843,12,0)</f>
        <v>3.4777999999999998</v>
      </c>
      <c r="S34" s="66">
        <f t="shared" si="7"/>
        <v>10</v>
      </c>
      <c r="T34" s="65">
        <f>VLOOKUP($A34,'Return Data'!$B$7:$R$2843,13,0)</f>
        <v>3.8515999999999999</v>
      </c>
      <c r="U34" s="66">
        <f t="shared" si="8"/>
        <v>7</v>
      </c>
      <c r="V34" s="65"/>
      <c r="W34" s="66"/>
      <c r="X34" s="65"/>
      <c r="Y34" s="66"/>
      <c r="Z34" s="65">
        <f>VLOOKUP($A34,'Return Data'!$B$7:$R$2843,16,0)</f>
        <v>4.3112000000000004</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6.434237037037037</v>
      </c>
      <c r="E36" s="74"/>
      <c r="F36" s="75">
        <f>AVERAGE(F8:F34)</f>
        <v>5.5773037037037039</v>
      </c>
      <c r="G36" s="74"/>
      <c r="H36" s="75">
        <f>AVERAGE(H8:H34)</f>
        <v>4.8687740740740741</v>
      </c>
      <c r="I36" s="74"/>
      <c r="J36" s="75">
        <f>AVERAGE(J8:J34)</f>
        <v>6.7220111111111107</v>
      </c>
      <c r="K36" s="74"/>
      <c r="L36" s="75">
        <f>AVERAGE(L8:L34)</f>
        <v>5.181344444444445</v>
      </c>
      <c r="M36" s="74"/>
      <c r="N36" s="75">
        <f>AVERAGE(N8:N34)</f>
        <v>4.0898481481481479</v>
      </c>
      <c r="O36" s="74"/>
      <c r="P36" s="75">
        <f>AVERAGE(P8:P34)</f>
        <v>3.8355148148148155</v>
      </c>
      <c r="Q36" s="74"/>
      <c r="R36" s="75">
        <f>AVERAGE(R8:R34)</f>
        <v>3.6869259259259257</v>
      </c>
      <c r="S36" s="74"/>
      <c r="T36" s="75">
        <f>AVERAGE(T8:T34)</f>
        <v>3.782611111111112</v>
      </c>
      <c r="U36" s="74"/>
      <c r="V36" s="75">
        <f>AVERAGE(V8:V34)</f>
        <v>5.2797181818181818</v>
      </c>
      <c r="W36" s="74"/>
      <c r="X36" s="75">
        <f>AVERAGE(X8:X34)</f>
        <v>5.5278294117647064</v>
      </c>
      <c r="Y36" s="74"/>
      <c r="Z36" s="75">
        <f>AVERAGE(Z8:Z34)</f>
        <v>6.3205925925925941</v>
      </c>
      <c r="AA36" s="76"/>
    </row>
    <row r="37" spans="1:27" x14ac:dyDescent="0.3">
      <c r="A37" s="73" t="s">
        <v>28</v>
      </c>
      <c r="B37" s="74"/>
      <c r="C37" s="74"/>
      <c r="D37" s="75">
        <f>MIN(D8:D34)</f>
        <v>2.4857999999999998</v>
      </c>
      <c r="E37" s="74"/>
      <c r="F37" s="75">
        <f>MIN(F8:F34)</f>
        <v>2.6269999999999998</v>
      </c>
      <c r="G37" s="74"/>
      <c r="H37" s="75">
        <f>MIN(H8:H34)</f>
        <v>2.6202999999999999</v>
      </c>
      <c r="I37" s="74"/>
      <c r="J37" s="75">
        <f>MIN(J8:J34)</f>
        <v>2.5893000000000002</v>
      </c>
      <c r="K37" s="74"/>
      <c r="L37" s="75">
        <f>MIN(L8:L34)</f>
        <v>2.3370000000000002</v>
      </c>
      <c r="M37" s="74"/>
      <c r="N37" s="75">
        <f>MIN(N8:N34)</f>
        <v>1.9878</v>
      </c>
      <c r="O37" s="74"/>
      <c r="P37" s="75">
        <f>MIN(P8:P34)</f>
        <v>1.9105000000000001</v>
      </c>
      <c r="Q37" s="74"/>
      <c r="R37" s="75">
        <f>MIN(R8:R34)</f>
        <v>1.8492999999999999</v>
      </c>
      <c r="S37" s="74"/>
      <c r="T37" s="75">
        <f>MIN(T8:T34)</f>
        <v>1.9705999999999999</v>
      </c>
      <c r="U37" s="74"/>
      <c r="V37" s="75">
        <f>MIN(V8:V34)</f>
        <v>3.6200999999999999</v>
      </c>
      <c r="W37" s="74"/>
      <c r="X37" s="75">
        <f>MIN(X8:X34)</f>
        <v>-7.7299999999999994E-2</v>
      </c>
      <c r="Y37" s="74"/>
      <c r="Z37" s="75">
        <f>MIN(Z8:Z34)</f>
        <v>3.8401999999999998</v>
      </c>
      <c r="AA37" s="76"/>
    </row>
    <row r="38" spans="1:27" ht="15" thickBot="1" x14ac:dyDescent="0.35">
      <c r="A38" s="77" t="s">
        <v>29</v>
      </c>
      <c r="B38" s="78"/>
      <c r="C38" s="78"/>
      <c r="D38" s="79">
        <f>MAX(D8:D34)</f>
        <v>25.375399999999999</v>
      </c>
      <c r="E38" s="78"/>
      <c r="F38" s="79">
        <f>MAX(F8:F34)</f>
        <v>18.648199999999999</v>
      </c>
      <c r="G38" s="78"/>
      <c r="H38" s="79">
        <f>MAX(H8:H34)</f>
        <v>18.347899999999999</v>
      </c>
      <c r="I38" s="78"/>
      <c r="J38" s="79">
        <f>MAX(J8:J34)</f>
        <v>68.097200000000001</v>
      </c>
      <c r="K38" s="78"/>
      <c r="L38" s="79">
        <f>MAX(L8:L34)</f>
        <v>34.027999999999999</v>
      </c>
      <c r="M38" s="78"/>
      <c r="N38" s="79">
        <f>MAX(N8:N34)</f>
        <v>18.530100000000001</v>
      </c>
      <c r="O38" s="78"/>
      <c r="P38" s="79">
        <f>MAX(P8:P34)</f>
        <v>11.7492</v>
      </c>
      <c r="Q38" s="78"/>
      <c r="R38" s="79">
        <f>MAX(R8:R34)</f>
        <v>9.6501000000000001</v>
      </c>
      <c r="S38" s="78"/>
      <c r="T38" s="79">
        <f>MAX(T8:T34)</f>
        <v>8.2299000000000007</v>
      </c>
      <c r="U38" s="78"/>
      <c r="V38" s="79">
        <f>MAX(V8:V34)</f>
        <v>7.3067000000000002</v>
      </c>
      <c r="W38" s="78"/>
      <c r="X38" s="79">
        <f>MAX(X8:X34)</f>
        <v>8.3230000000000004</v>
      </c>
      <c r="Y38" s="78"/>
      <c r="Z38" s="79">
        <f>MAX(Z8:Z34)</f>
        <v>8.5580999999999996</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44393</v>
      </c>
      <c r="C8" s="65">
        <f>VLOOKUP($A8,'Return Data'!$B$7:$R$2843,4,0)</f>
        <v>290.61829999999998</v>
      </c>
      <c r="D8" s="65">
        <f>VLOOKUP($A8,'Return Data'!$B$7:$R$2843,5,0)</f>
        <v>4.9615999999999998</v>
      </c>
      <c r="E8" s="66">
        <f t="shared" ref="E8:E24" si="0">RANK(D8,D$8:D$24,0)</f>
        <v>8</v>
      </c>
      <c r="F8" s="65">
        <f>VLOOKUP($A8,'Return Data'!$B$7:$R$2843,6,0)</f>
        <v>5.1390000000000002</v>
      </c>
      <c r="G8" s="66">
        <f t="shared" ref="G8:G24" si="1">RANK(F8,F$8:F$24,0)</f>
        <v>8</v>
      </c>
      <c r="H8" s="65">
        <f>VLOOKUP($A8,'Return Data'!$B$7:$R$2843,7,0)</f>
        <v>4.8883999999999999</v>
      </c>
      <c r="I8" s="66">
        <f t="shared" ref="I8:I24" si="2">RANK(H8,H$8:H$24,0)</f>
        <v>7</v>
      </c>
      <c r="J8" s="65">
        <f>VLOOKUP($A8,'Return Data'!$B$7:$R$2843,8,0)</f>
        <v>4.6273999999999997</v>
      </c>
      <c r="K8" s="66">
        <f t="shared" ref="K8:K24" si="3">RANK(J8,J$8:J$24,0)</f>
        <v>6</v>
      </c>
      <c r="L8" s="65">
        <f>VLOOKUP($A8,'Return Data'!$B$7:$R$2843,9,0)</f>
        <v>4.3223000000000003</v>
      </c>
      <c r="M8" s="66">
        <f t="shared" ref="M8:M24" si="4">RANK(L8,L$8:L$24,0)</f>
        <v>7</v>
      </c>
      <c r="N8" s="65">
        <f>VLOOKUP($A8,'Return Data'!$B$7:$R$2843,10,0)</f>
        <v>4.1424000000000003</v>
      </c>
      <c r="O8" s="66">
        <f t="shared" ref="O8:O24" si="5">RANK(N8,N$8:N$24,0)</f>
        <v>5</v>
      </c>
      <c r="P8" s="65">
        <f>VLOOKUP($A8,'Return Data'!$B$7:$R$2843,11,0)</f>
        <v>4.1584000000000003</v>
      </c>
      <c r="Q8" s="66">
        <f t="shared" ref="Q8:Q24" si="6">RANK(P8,P$8:P$24,0)</f>
        <v>4</v>
      </c>
      <c r="R8" s="65">
        <f>VLOOKUP($A8,'Return Data'!$B$7:$R$2843,12,0)</f>
        <v>4.0545999999999998</v>
      </c>
      <c r="S8" s="66">
        <f t="shared" ref="S8:S24" si="7">RANK(R8,R$8:R$24,0)</f>
        <v>2</v>
      </c>
      <c r="T8" s="65">
        <f>VLOOKUP($A8,'Return Data'!$B$7:$R$2843,13,0)</f>
        <v>4.2191000000000001</v>
      </c>
      <c r="U8" s="66">
        <f t="shared" ref="U8:U19" si="8">RANK(T8,T$8:T$24,0)</f>
        <v>2</v>
      </c>
      <c r="V8" s="65">
        <f>VLOOKUP($A8,'Return Data'!$B$7:$R$2843,17,0)</f>
        <v>6.1170999999999998</v>
      </c>
      <c r="W8" s="66">
        <f>RANK(V8,V$8:V$24,0)</f>
        <v>3</v>
      </c>
      <c r="X8" s="65">
        <f>VLOOKUP($A8,'Return Data'!$B$7:$R$2843,14,0)</f>
        <v>6.9950999999999999</v>
      </c>
      <c r="Y8" s="66">
        <f>RANK(X8,X$8:X$24,0)</f>
        <v>1</v>
      </c>
      <c r="Z8" s="65">
        <f>VLOOKUP($A8,'Return Data'!$B$7:$R$2843,16,0)</f>
        <v>7.8315999999999999</v>
      </c>
      <c r="AA8" s="67">
        <f t="shared" ref="AA8:AA24" si="9">RANK(Z8,Z$8:Z$24,0)</f>
        <v>5</v>
      </c>
    </row>
    <row r="9" spans="1:27" x14ac:dyDescent="0.3">
      <c r="A9" s="63" t="s">
        <v>1202</v>
      </c>
      <c r="B9" s="64">
        <f>VLOOKUP($A9,'Return Data'!$B$7:$R$2843,3,0)</f>
        <v>44393</v>
      </c>
      <c r="C9" s="65">
        <f>VLOOKUP($A9,'Return Data'!$B$7:$R$2843,4,0)</f>
        <v>1119.9046000000001</v>
      </c>
      <c r="D9" s="65">
        <f>VLOOKUP($A9,'Return Data'!$B$7:$R$2843,5,0)</f>
        <v>4.5667</v>
      </c>
      <c r="E9" s="66">
        <f t="shared" si="0"/>
        <v>11</v>
      </c>
      <c r="F9" s="65">
        <f>VLOOKUP($A9,'Return Data'!$B$7:$R$2843,6,0)</f>
        <v>4.7918000000000003</v>
      </c>
      <c r="G9" s="66">
        <f t="shared" si="1"/>
        <v>11</v>
      </c>
      <c r="H9" s="65">
        <f>VLOOKUP($A9,'Return Data'!$B$7:$R$2843,7,0)</f>
        <v>4.7012</v>
      </c>
      <c r="I9" s="66">
        <f t="shared" si="2"/>
        <v>10</v>
      </c>
      <c r="J9" s="65">
        <f>VLOOKUP($A9,'Return Data'!$B$7:$R$2843,8,0)</f>
        <v>4.4467999999999996</v>
      </c>
      <c r="K9" s="66">
        <f t="shared" si="3"/>
        <v>10</v>
      </c>
      <c r="L9" s="65">
        <f>VLOOKUP($A9,'Return Data'!$B$7:$R$2843,9,0)</f>
        <v>4.2588999999999997</v>
      </c>
      <c r="M9" s="66">
        <f t="shared" si="4"/>
        <v>9</v>
      </c>
      <c r="N9" s="65">
        <f>VLOOKUP($A9,'Return Data'!$B$7:$R$2843,10,0)</f>
        <v>4.0331999999999999</v>
      </c>
      <c r="O9" s="66">
        <f t="shared" si="5"/>
        <v>6</v>
      </c>
      <c r="P9" s="65">
        <f>VLOOKUP($A9,'Return Data'!$B$7:$R$2843,11,0)</f>
        <v>4.0853999999999999</v>
      </c>
      <c r="Q9" s="66">
        <f t="shared" si="6"/>
        <v>7</v>
      </c>
      <c r="R9" s="65">
        <f>VLOOKUP($A9,'Return Data'!$B$7:$R$2843,12,0)</f>
        <v>3.9902000000000002</v>
      </c>
      <c r="S9" s="66">
        <f t="shared" si="7"/>
        <v>3</v>
      </c>
      <c r="T9" s="65">
        <f>VLOOKUP($A9,'Return Data'!$B$7:$R$2843,13,0)</f>
        <v>4.1349</v>
      </c>
      <c r="U9" s="66">
        <f t="shared" si="8"/>
        <v>4</v>
      </c>
      <c r="V9" s="65"/>
      <c r="W9" s="66"/>
      <c r="X9" s="65"/>
      <c r="Y9" s="66"/>
      <c r="Z9" s="65">
        <f>VLOOKUP($A9,'Return Data'!$B$7:$R$2843,16,0)</f>
        <v>5.9945000000000004</v>
      </c>
      <c r="AA9" s="67">
        <f t="shared" si="9"/>
        <v>15</v>
      </c>
    </row>
    <row r="10" spans="1:27" x14ac:dyDescent="0.3">
      <c r="A10" s="63" t="s">
        <v>1204</v>
      </c>
      <c r="B10" s="64">
        <f>VLOOKUP($A10,'Return Data'!$B$7:$R$2843,3,0)</f>
        <v>44393</v>
      </c>
      <c r="C10" s="65">
        <f>VLOOKUP($A10,'Return Data'!$B$7:$R$2843,4,0)</f>
        <v>1100.1610000000001</v>
      </c>
      <c r="D10" s="65">
        <f>VLOOKUP($A10,'Return Data'!$B$7:$R$2843,5,0)</f>
        <v>2.8833000000000002</v>
      </c>
      <c r="E10" s="66">
        <f t="shared" si="0"/>
        <v>17</v>
      </c>
      <c r="F10" s="65">
        <f>VLOOKUP($A10,'Return Data'!$B$7:$R$2843,6,0)</f>
        <v>2.855</v>
      </c>
      <c r="G10" s="66">
        <f t="shared" si="1"/>
        <v>17</v>
      </c>
      <c r="H10" s="65">
        <f>VLOOKUP($A10,'Return Data'!$B$7:$R$2843,7,0)</f>
        <v>2.9824000000000002</v>
      </c>
      <c r="I10" s="66">
        <f t="shared" si="2"/>
        <v>17</v>
      </c>
      <c r="J10" s="65">
        <f>VLOOKUP($A10,'Return Data'!$B$7:$R$2843,8,0)</f>
        <v>2.9087999999999998</v>
      </c>
      <c r="K10" s="66">
        <f t="shared" si="3"/>
        <v>17</v>
      </c>
      <c r="L10" s="65">
        <f>VLOOKUP($A10,'Return Data'!$B$7:$R$2843,9,0)</f>
        <v>2.8868</v>
      </c>
      <c r="M10" s="66">
        <f t="shared" si="4"/>
        <v>17</v>
      </c>
      <c r="N10" s="65">
        <f>VLOOKUP($A10,'Return Data'!$B$7:$R$2843,10,0)</f>
        <v>2.8734000000000002</v>
      </c>
      <c r="O10" s="66">
        <f t="shared" si="5"/>
        <v>17</v>
      </c>
      <c r="P10" s="65">
        <f>VLOOKUP($A10,'Return Data'!$B$7:$R$2843,11,0)</f>
        <v>2.9359999999999999</v>
      </c>
      <c r="Q10" s="66">
        <f t="shared" si="6"/>
        <v>17</v>
      </c>
      <c r="R10" s="65">
        <f>VLOOKUP($A10,'Return Data'!$B$7:$R$2843,12,0)</f>
        <v>2.9639000000000002</v>
      </c>
      <c r="S10" s="66">
        <f t="shared" si="7"/>
        <v>17</v>
      </c>
      <c r="T10" s="65">
        <f>VLOOKUP($A10,'Return Data'!$B$7:$R$2843,13,0)</f>
        <v>3.1029</v>
      </c>
      <c r="U10" s="66">
        <f t="shared" si="8"/>
        <v>16</v>
      </c>
      <c r="V10" s="65"/>
      <c r="W10" s="66"/>
      <c r="X10" s="65"/>
      <c r="Y10" s="66"/>
      <c r="Z10" s="65">
        <f>VLOOKUP($A10,'Return Data'!$B$7:$R$2843,16,0)</f>
        <v>4.7038000000000002</v>
      </c>
      <c r="AA10" s="67">
        <f t="shared" si="9"/>
        <v>16</v>
      </c>
    </row>
    <row r="11" spans="1:27" x14ac:dyDescent="0.3">
      <c r="A11" s="63" t="s">
        <v>1206</v>
      </c>
      <c r="B11" s="64">
        <f>VLOOKUP($A11,'Return Data'!$B$7:$R$2843,3,0)</f>
        <v>44393</v>
      </c>
      <c r="C11" s="65">
        <f>VLOOKUP($A11,'Return Data'!$B$7:$R$2843,4,0)</f>
        <v>42.627800000000001</v>
      </c>
      <c r="D11" s="65">
        <f>VLOOKUP($A11,'Return Data'!$B$7:$R$2843,5,0)</f>
        <v>10.020899999999999</v>
      </c>
      <c r="E11" s="66">
        <f t="shared" si="0"/>
        <v>1</v>
      </c>
      <c r="F11" s="65">
        <f>VLOOKUP($A11,'Return Data'!$B$7:$R$2843,6,0)</f>
        <v>6.9109999999999996</v>
      </c>
      <c r="G11" s="66">
        <f t="shared" si="1"/>
        <v>2</v>
      </c>
      <c r="H11" s="65">
        <f>VLOOKUP($A11,'Return Data'!$B$7:$R$2843,7,0)</f>
        <v>6.1722999999999999</v>
      </c>
      <c r="I11" s="66">
        <f t="shared" si="2"/>
        <v>2</v>
      </c>
      <c r="J11" s="65">
        <f>VLOOKUP($A11,'Return Data'!$B$7:$R$2843,8,0)</f>
        <v>5.6021000000000001</v>
      </c>
      <c r="K11" s="66">
        <f t="shared" si="3"/>
        <v>1</v>
      </c>
      <c r="L11" s="65">
        <f>VLOOKUP($A11,'Return Data'!$B$7:$R$2843,9,0)</f>
        <v>4.5350000000000001</v>
      </c>
      <c r="M11" s="66">
        <f t="shared" si="4"/>
        <v>2</v>
      </c>
      <c r="N11" s="65">
        <f>VLOOKUP($A11,'Return Data'!$B$7:$R$2843,10,0)</f>
        <v>4.3582000000000001</v>
      </c>
      <c r="O11" s="66">
        <f t="shared" si="5"/>
        <v>2</v>
      </c>
      <c r="P11" s="65">
        <f>VLOOKUP($A11,'Return Data'!$B$7:$R$2843,11,0)</f>
        <v>4.1959999999999997</v>
      </c>
      <c r="Q11" s="66">
        <f t="shared" si="6"/>
        <v>3</v>
      </c>
      <c r="R11" s="65">
        <f>VLOOKUP($A11,'Return Data'!$B$7:$R$2843,12,0)</f>
        <v>3.8933</v>
      </c>
      <c r="S11" s="66">
        <f t="shared" si="7"/>
        <v>8</v>
      </c>
      <c r="T11" s="65">
        <f>VLOOKUP($A11,'Return Data'!$B$7:$R$2843,13,0)</f>
        <v>3.8921999999999999</v>
      </c>
      <c r="U11" s="66">
        <f t="shared" si="8"/>
        <v>11</v>
      </c>
      <c r="V11" s="65">
        <f>VLOOKUP($A11,'Return Data'!$B$7:$R$2843,17,0)</f>
        <v>5.7084999999999999</v>
      </c>
      <c r="W11" s="66">
        <f t="shared" ref="W11:W19" si="10">RANK(V11,V$8:V$24,0)</f>
        <v>10</v>
      </c>
      <c r="X11" s="65">
        <f>VLOOKUP($A11,'Return Data'!$B$7:$R$2843,14,0)</f>
        <v>6.6231999999999998</v>
      </c>
      <c r="Y11" s="66">
        <f t="shared" ref="Y11:Y19" si="11">RANK(X11,X$8:X$24,0)</f>
        <v>9</v>
      </c>
      <c r="Z11" s="65">
        <f>VLOOKUP($A11,'Return Data'!$B$7:$R$2843,16,0)</f>
        <v>7.3948</v>
      </c>
      <c r="AA11" s="67">
        <f t="shared" si="9"/>
        <v>12</v>
      </c>
    </row>
    <row r="12" spans="1:27" x14ac:dyDescent="0.3">
      <c r="A12" s="63" t="s">
        <v>1209</v>
      </c>
      <c r="B12" s="64">
        <f>VLOOKUP($A12,'Return Data'!$B$7:$R$2843,3,0)</f>
        <v>44393</v>
      </c>
      <c r="C12" s="65">
        <f>VLOOKUP($A12,'Return Data'!$B$7:$R$2843,4,0)</f>
        <v>40.412199999999999</v>
      </c>
      <c r="D12" s="65">
        <f>VLOOKUP($A12,'Return Data'!$B$7:$R$2843,5,0)</f>
        <v>6.9558999999999997</v>
      </c>
      <c r="E12" s="66">
        <f t="shared" si="0"/>
        <v>4</v>
      </c>
      <c r="F12" s="65">
        <f>VLOOKUP($A12,'Return Data'!$B$7:$R$2843,6,0)</f>
        <v>6.3859000000000004</v>
      </c>
      <c r="G12" s="66">
        <f t="shared" si="1"/>
        <v>4</v>
      </c>
      <c r="H12" s="65">
        <f>VLOOKUP($A12,'Return Data'!$B$7:$R$2843,7,0)</f>
        <v>5.5411999999999999</v>
      </c>
      <c r="I12" s="66">
        <f t="shared" si="2"/>
        <v>3</v>
      </c>
      <c r="J12" s="65">
        <f>VLOOKUP($A12,'Return Data'!$B$7:$R$2843,8,0)</f>
        <v>4.867</v>
      </c>
      <c r="K12" s="66">
        <f t="shared" si="3"/>
        <v>4</v>
      </c>
      <c r="L12" s="65">
        <f>VLOOKUP($A12,'Return Data'!$B$7:$R$2843,9,0)</f>
        <v>4.4843000000000002</v>
      </c>
      <c r="M12" s="66">
        <f t="shared" si="4"/>
        <v>3</v>
      </c>
      <c r="N12" s="65">
        <f>VLOOKUP($A12,'Return Data'!$B$7:$R$2843,10,0)</f>
        <v>3.9956</v>
      </c>
      <c r="O12" s="66">
        <f t="shared" si="5"/>
        <v>9</v>
      </c>
      <c r="P12" s="65">
        <f>VLOOKUP($A12,'Return Data'!$B$7:$R$2843,11,0)</f>
        <v>3.8995000000000002</v>
      </c>
      <c r="Q12" s="66">
        <f t="shared" si="6"/>
        <v>12</v>
      </c>
      <c r="R12" s="65">
        <f>VLOOKUP($A12,'Return Data'!$B$7:$R$2843,12,0)</f>
        <v>3.7302</v>
      </c>
      <c r="S12" s="66">
        <f t="shared" si="7"/>
        <v>13</v>
      </c>
      <c r="T12" s="65">
        <f>VLOOKUP($A12,'Return Data'!$B$7:$R$2843,13,0)</f>
        <v>3.8220000000000001</v>
      </c>
      <c r="U12" s="66">
        <f t="shared" si="8"/>
        <v>12</v>
      </c>
      <c r="V12" s="65">
        <f>VLOOKUP($A12,'Return Data'!$B$7:$R$2843,17,0)</f>
        <v>5.8723000000000001</v>
      </c>
      <c r="W12" s="66">
        <f t="shared" si="10"/>
        <v>6</v>
      </c>
      <c r="X12" s="65">
        <f>VLOOKUP($A12,'Return Data'!$B$7:$R$2843,14,0)</f>
        <v>6.8402000000000003</v>
      </c>
      <c r="Y12" s="66">
        <f t="shared" si="11"/>
        <v>4</v>
      </c>
      <c r="Z12" s="65">
        <f>VLOOKUP($A12,'Return Data'!$B$7:$R$2843,16,0)</f>
        <v>7.9858000000000002</v>
      </c>
      <c r="AA12" s="67">
        <f t="shared" si="9"/>
        <v>4</v>
      </c>
    </row>
    <row r="13" spans="1:27" x14ac:dyDescent="0.3">
      <c r="A13" s="63" t="s">
        <v>1211</v>
      </c>
      <c r="B13" s="64">
        <f>VLOOKUP($A13,'Return Data'!$B$7:$R$2843,3,0)</f>
        <v>44393</v>
      </c>
      <c r="C13" s="65">
        <f>VLOOKUP($A13,'Return Data'!$B$7:$R$2843,4,0)</f>
        <v>4527.4709999999995</v>
      </c>
      <c r="D13" s="65">
        <f>VLOOKUP($A13,'Return Data'!$B$7:$R$2843,5,0)</f>
        <v>4.9225000000000003</v>
      </c>
      <c r="E13" s="66">
        <f t="shared" si="0"/>
        <v>9</v>
      </c>
      <c r="F13" s="65">
        <f>VLOOKUP($A13,'Return Data'!$B$7:$R$2843,6,0)</f>
        <v>5.0267999999999997</v>
      </c>
      <c r="G13" s="66">
        <f t="shared" si="1"/>
        <v>10</v>
      </c>
      <c r="H13" s="65">
        <f>VLOOKUP($A13,'Return Data'!$B$7:$R$2843,7,0)</f>
        <v>4.9706000000000001</v>
      </c>
      <c r="I13" s="66">
        <f t="shared" si="2"/>
        <v>6</v>
      </c>
      <c r="J13" s="65">
        <f>VLOOKUP($A13,'Return Data'!$B$7:$R$2843,8,0)</f>
        <v>4.6016000000000004</v>
      </c>
      <c r="K13" s="66">
        <f t="shared" si="3"/>
        <v>8</v>
      </c>
      <c r="L13" s="65">
        <f>VLOOKUP($A13,'Return Data'!$B$7:$R$2843,9,0)</f>
        <v>4.2003000000000004</v>
      </c>
      <c r="M13" s="66">
        <f t="shared" si="4"/>
        <v>11</v>
      </c>
      <c r="N13" s="65">
        <f>VLOOKUP($A13,'Return Data'!$B$7:$R$2843,10,0)</f>
        <v>4.149</v>
      </c>
      <c r="O13" s="66">
        <f t="shared" si="5"/>
        <v>4</v>
      </c>
      <c r="P13" s="65">
        <f>VLOOKUP($A13,'Return Data'!$B$7:$R$2843,11,0)</f>
        <v>4.1245000000000003</v>
      </c>
      <c r="Q13" s="66">
        <f t="shared" si="6"/>
        <v>5</v>
      </c>
      <c r="R13" s="65">
        <f>VLOOKUP($A13,'Return Data'!$B$7:$R$2843,12,0)</f>
        <v>3.9590999999999998</v>
      </c>
      <c r="S13" s="66">
        <f t="shared" si="7"/>
        <v>6</v>
      </c>
      <c r="T13" s="65">
        <f>VLOOKUP($A13,'Return Data'!$B$7:$R$2843,13,0)</f>
        <v>4.1292</v>
      </c>
      <c r="U13" s="66">
        <f t="shared" si="8"/>
        <v>5</v>
      </c>
      <c r="V13" s="65">
        <f>VLOOKUP($A13,'Return Data'!$B$7:$R$2843,17,0)</f>
        <v>6.1308999999999996</v>
      </c>
      <c r="W13" s="66">
        <f t="shared" si="10"/>
        <v>2</v>
      </c>
      <c r="X13" s="65">
        <f>VLOOKUP($A13,'Return Data'!$B$7:$R$2843,14,0)</f>
        <v>6.9428000000000001</v>
      </c>
      <c r="Y13" s="66">
        <f t="shared" si="11"/>
        <v>2</v>
      </c>
      <c r="Z13" s="65">
        <f>VLOOKUP($A13,'Return Data'!$B$7:$R$2843,16,0)</f>
        <v>7.7145000000000001</v>
      </c>
      <c r="AA13" s="67">
        <f t="shared" si="9"/>
        <v>6</v>
      </c>
    </row>
    <row r="14" spans="1:27" x14ac:dyDescent="0.3">
      <c r="A14" s="63" t="s">
        <v>1213</v>
      </c>
      <c r="B14" s="64">
        <f>VLOOKUP($A14,'Return Data'!$B$7:$R$2843,3,0)</f>
        <v>44393</v>
      </c>
      <c r="C14" s="65">
        <f>VLOOKUP($A14,'Return Data'!$B$7:$R$2843,4,0)</f>
        <v>298.6585</v>
      </c>
      <c r="D14" s="65">
        <f>VLOOKUP($A14,'Return Data'!$B$7:$R$2843,5,0)</f>
        <v>4.7546999999999997</v>
      </c>
      <c r="E14" s="66">
        <f t="shared" si="0"/>
        <v>10</v>
      </c>
      <c r="F14" s="65">
        <f>VLOOKUP($A14,'Return Data'!$B$7:$R$2843,6,0)</f>
        <v>4.7845000000000004</v>
      </c>
      <c r="G14" s="66">
        <f t="shared" si="1"/>
        <v>12</v>
      </c>
      <c r="H14" s="65">
        <f>VLOOKUP($A14,'Return Data'!$B$7:$R$2843,7,0)</f>
        <v>4.4890999999999996</v>
      </c>
      <c r="I14" s="66">
        <f t="shared" si="2"/>
        <v>12</v>
      </c>
      <c r="J14" s="65">
        <f>VLOOKUP($A14,'Return Data'!$B$7:$R$2843,8,0)</f>
        <v>4.1654</v>
      </c>
      <c r="K14" s="66">
        <f t="shared" si="3"/>
        <v>13</v>
      </c>
      <c r="L14" s="65">
        <f>VLOOKUP($A14,'Return Data'!$B$7:$R$2843,9,0)</f>
        <v>4.1657999999999999</v>
      </c>
      <c r="M14" s="66">
        <f t="shared" si="4"/>
        <v>13</v>
      </c>
      <c r="N14" s="65">
        <f>VLOOKUP($A14,'Return Data'!$B$7:$R$2843,10,0)</f>
        <v>3.9697</v>
      </c>
      <c r="O14" s="66">
        <f t="shared" si="5"/>
        <v>10</v>
      </c>
      <c r="P14" s="65">
        <f>VLOOKUP($A14,'Return Data'!$B$7:$R$2843,11,0)</f>
        <v>3.9866000000000001</v>
      </c>
      <c r="Q14" s="66">
        <f t="shared" si="6"/>
        <v>10</v>
      </c>
      <c r="R14" s="65">
        <f>VLOOKUP($A14,'Return Data'!$B$7:$R$2843,12,0)</f>
        <v>3.8376000000000001</v>
      </c>
      <c r="S14" s="66">
        <f t="shared" si="7"/>
        <v>10</v>
      </c>
      <c r="T14" s="65">
        <f>VLOOKUP($A14,'Return Data'!$B$7:$R$2843,13,0)</f>
        <v>4.0331000000000001</v>
      </c>
      <c r="U14" s="66">
        <f t="shared" si="8"/>
        <v>8</v>
      </c>
      <c r="V14" s="65">
        <f>VLOOKUP($A14,'Return Data'!$B$7:$R$2843,17,0)</f>
        <v>5.8548</v>
      </c>
      <c r="W14" s="66">
        <f t="shared" si="10"/>
        <v>7</v>
      </c>
      <c r="X14" s="65">
        <f>VLOOKUP($A14,'Return Data'!$B$7:$R$2843,14,0)</f>
        <v>6.7096999999999998</v>
      </c>
      <c r="Y14" s="66">
        <f t="shared" si="11"/>
        <v>7</v>
      </c>
      <c r="Z14" s="65">
        <f>VLOOKUP($A14,'Return Data'!$B$7:$R$2843,16,0)</f>
        <v>7.6647999999999996</v>
      </c>
      <c r="AA14" s="67">
        <f t="shared" si="9"/>
        <v>9</v>
      </c>
    </row>
    <row r="15" spans="1:27" x14ac:dyDescent="0.3">
      <c r="A15" s="63" t="s">
        <v>1214</v>
      </c>
      <c r="B15" s="64">
        <f>VLOOKUP($A15,'Return Data'!$B$7:$R$2843,3,0)</f>
        <v>44393</v>
      </c>
      <c r="C15" s="65">
        <f>VLOOKUP($A15,'Return Data'!$B$7:$R$2843,4,0)</f>
        <v>34.008000000000003</v>
      </c>
      <c r="D15" s="65">
        <f>VLOOKUP($A15,'Return Data'!$B$7:$R$2843,5,0)</f>
        <v>3.8641999999999999</v>
      </c>
      <c r="E15" s="66">
        <f t="shared" si="0"/>
        <v>14</v>
      </c>
      <c r="F15" s="65">
        <f>VLOOKUP($A15,'Return Data'!$B$7:$R$2843,6,0)</f>
        <v>4.2229999999999999</v>
      </c>
      <c r="G15" s="66">
        <f t="shared" si="1"/>
        <v>15</v>
      </c>
      <c r="H15" s="65">
        <f>VLOOKUP($A15,'Return Data'!$B$7:$R$2843,7,0)</f>
        <v>4.0509000000000004</v>
      </c>
      <c r="I15" s="66">
        <f t="shared" si="2"/>
        <v>14</v>
      </c>
      <c r="J15" s="65">
        <f>VLOOKUP($A15,'Return Data'!$B$7:$R$2843,8,0)</f>
        <v>3.8694999999999999</v>
      </c>
      <c r="K15" s="66">
        <f t="shared" si="3"/>
        <v>15</v>
      </c>
      <c r="L15" s="65">
        <f>VLOOKUP($A15,'Return Data'!$B$7:$R$2843,9,0)</f>
        <v>3.8544999999999998</v>
      </c>
      <c r="M15" s="66">
        <f t="shared" si="4"/>
        <v>15</v>
      </c>
      <c r="N15" s="65">
        <f>VLOOKUP($A15,'Return Data'!$B$7:$R$2843,10,0)</f>
        <v>3.7019000000000002</v>
      </c>
      <c r="O15" s="66">
        <f t="shared" si="5"/>
        <v>14</v>
      </c>
      <c r="P15" s="65">
        <f>VLOOKUP($A15,'Return Data'!$B$7:$R$2843,11,0)</f>
        <v>3.8294000000000001</v>
      </c>
      <c r="Q15" s="66">
        <f t="shared" si="6"/>
        <v>13</v>
      </c>
      <c r="R15" s="65">
        <f>VLOOKUP($A15,'Return Data'!$B$7:$R$2843,12,0)</f>
        <v>3.6385999999999998</v>
      </c>
      <c r="S15" s="66">
        <f t="shared" si="7"/>
        <v>14</v>
      </c>
      <c r="T15" s="65">
        <f>VLOOKUP($A15,'Return Data'!$B$7:$R$2843,13,0)</f>
        <v>3.6747000000000001</v>
      </c>
      <c r="U15" s="66">
        <f t="shared" si="8"/>
        <v>13</v>
      </c>
      <c r="V15" s="65">
        <f>VLOOKUP($A15,'Return Data'!$B$7:$R$2843,17,0)</f>
        <v>5.4579000000000004</v>
      </c>
      <c r="W15" s="66">
        <f t="shared" si="10"/>
        <v>13</v>
      </c>
      <c r="X15" s="65">
        <f>VLOOKUP($A15,'Return Data'!$B$7:$R$2843,14,0)</f>
        <v>6.2397</v>
      </c>
      <c r="Y15" s="66">
        <f t="shared" si="11"/>
        <v>12</v>
      </c>
      <c r="Z15" s="65">
        <f>VLOOKUP($A15,'Return Data'!$B$7:$R$2843,16,0)</f>
        <v>7.6024000000000003</v>
      </c>
      <c r="AA15" s="67">
        <f t="shared" si="9"/>
        <v>11</v>
      </c>
    </row>
    <row r="16" spans="1:27" x14ac:dyDescent="0.3">
      <c r="A16" s="63" t="s">
        <v>1219</v>
      </c>
      <c r="B16" s="64">
        <f>VLOOKUP($A16,'Return Data'!$B$7:$R$2843,3,0)</f>
        <v>44393</v>
      </c>
      <c r="C16" s="65">
        <f>VLOOKUP($A16,'Return Data'!$B$7:$R$2843,4,0)</f>
        <v>2474.0504999999998</v>
      </c>
      <c r="D16" s="65">
        <f>VLOOKUP($A16,'Return Data'!$B$7:$R$2843,5,0)</f>
        <v>7.6349</v>
      </c>
      <c r="E16" s="66">
        <f t="shared" si="0"/>
        <v>3</v>
      </c>
      <c r="F16" s="65">
        <f>VLOOKUP($A16,'Return Data'!$B$7:$R$2843,6,0)</f>
        <v>6.6051000000000002</v>
      </c>
      <c r="G16" s="66">
        <f t="shared" si="1"/>
        <v>3</v>
      </c>
      <c r="H16" s="65">
        <f>VLOOKUP($A16,'Return Data'!$B$7:$R$2843,7,0)</f>
        <v>5.5026000000000002</v>
      </c>
      <c r="I16" s="66">
        <f t="shared" si="2"/>
        <v>4</v>
      </c>
      <c r="J16" s="65">
        <f>VLOOKUP($A16,'Return Data'!$B$7:$R$2843,8,0)</f>
        <v>5.0909000000000004</v>
      </c>
      <c r="K16" s="66">
        <f t="shared" si="3"/>
        <v>3</v>
      </c>
      <c r="L16" s="65">
        <f>VLOOKUP($A16,'Return Data'!$B$7:$R$2843,9,0)</f>
        <v>4.4412000000000003</v>
      </c>
      <c r="M16" s="66">
        <f t="shared" si="4"/>
        <v>5</v>
      </c>
      <c r="N16" s="65">
        <f>VLOOKUP($A16,'Return Data'!$B$7:$R$2843,10,0)</f>
        <v>4.1946000000000003</v>
      </c>
      <c r="O16" s="66">
        <f t="shared" si="5"/>
        <v>3</v>
      </c>
      <c r="P16" s="65">
        <f>VLOOKUP($A16,'Return Data'!$B$7:$R$2843,11,0)</f>
        <v>4.2294999999999998</v>
      </c>
      <c r="Q16" s="66">
        <f t="shared" si="6"/>
        <v>2</v>
      </c>
      <c r="R16" s="65">
        <f>VLOOKUP($A16,'Return Data'!$B$7:$R$2843,12,0)</f>
        <v>3.9817999999999998</v>
      </c>
      <c r="S16" s="66">
        <f t="shared" si="7"/>
        <v>4</v>
      </c>
      <c r="T16" s="65">
        <f>VLOOKUP($A16,'Return Data'!$B$7:$R$2843,13,0)</f>
        <v>3.9634</v>
      </c>
      <c r="U16" s="66">
        <f t="shared" si="8"/>
        <v>9</v>
      </c>
      <c r="V16" s="65">
        <f>VLOOKUP($A16,'Return Data'!$B$7:$R$2843,17,0)</f>
        <v>5.6242000000000001</v>
      </c>
      <c r="W16" s="66">
        <f t="shared" si="10"/>
        <v>11</v>
      </c>
      <c r="X16" s="65">
        <f>VLOOKUP($A16,'Return Data'!$B$7:$R$2843,14,0)</f>
        <v>6.3974000000000002</v>
      </c>
      <c r="Y16" s="66">
        <f t="shared" si="11"/>
        <v>11</v>
      </c>
      <c r="Z16" s="65">
        <f>VLOOKUP($A16,'Return Data'!$B$7:$R$2843,16,0)</f>
        <v>8.0846</v>
      </c>
      <c r="AA16" s="67">
        <f t="shared" si="9"/>
        <v>1</v>
      </c>
    </row>
    <row r="17" spans="1:27" x14ac:dyDescent="0.3">
      <c r="A17" s="63" t="s">
        <v>1223</v>
      </c>
      <c r="B17" s="64">
        <f>VLOOKUP($A17,'Return Data'!$B$7:$R$2843,3,0)</f>
        <v>44393</v>
      </c>
      <c r="C17" s="65">
        <f>VLOOKUP($A17,'Return Data'!$B$7:$R$2843,4,0)</f>
        <v>3522.6840000000002</v>
      </c>
      <c r="D17" s="65">
        <f>VLOOKUP($A17,'Return Data'!$B$7:$R$2843,5,0)</f>
        <v>3.7035</v>
      </c>
      <c r="E17" s="66">
        <f t="shared" si="0"/>
        <v>15</v>
      </c>
      <c r="F17" s="65">
        <f>VLOOKUP($A17,'Return Data'!$B$7:$R$2843,6,0)</f>
        <v>5.2545000000000002</v>
      </c>
      <c r="G17" s="66">
        <f t="shared" si="1"/>
        <v>7</v>
      </c>
      <c r="H17" s="65">
        <f>VLOOKUP($A17,'Return Data'!$B$7:$R$2843,7,0)</f>
        <v>5.3609</v>
      </c>
      <c r="I17" s="66">
        <f t="shared" si="2"/>
        <v>5</v>
      </c>
      <c r="J17" s="65">
        <f>VLOOKUP($A17,'Return Data'!$B$7:$R$2843,8,0)</f>
        <v>4.7076000000000002</v>
      </c>
      <c r="K17" s="66">
        <f t="shared" si="3"/>
        <v>5</v>
      </c>
      <c r="L17" s="65">
        <f>VLOOKUP($A17,'Return Data'!$B$7:$R$2843,9,0)</f>
        <v>4.3346</v>
      </c>
      <c r="M17" s="66">
        <f t="shared" si="4"/>
        <v>6</v>
      </c>
      <c r="N17" s="65">
        <f>VLOOKUP($A17,'Return Data'!$B$7:$R$2843,10,0)</f>
        <v>3.8626</v>
      </c>
      <c r="O17" s="66">
        <f t="shared" si="5"/>
        <v>12</v>
      </c>
      <c r="P17" s="65">
        <f>VLOOKUP($A17,'Return Data'!$B$7:$R$2843,11,0)</f>
        <v>3.9175</v>
      </c>
      <c r="Q17" s="66">
        <f t="shared" si="6"/>
        <v>11</v>
      </c>
      <c r="R17" s="65">
        <f>VLOOKUP($A17,'Return Data'!$B$7:$R$2843,12,0)</f>
        <v>3.8191999999999999</v>
      </c>
      <c r="S17" s="66">
        <f t="shared" si="7"/>
        <v>11</v>
      </c>
      <c r="T17" s="65">
        <f>VLOOKUP($A17,'Return Data'!$B$7:$R$2843,13,0)</f>
        <v>3.9243999999999999</v>
      </c>
      <c r="U17" s="66">
        <f t="shared" si="8"/>
        <v>10</v>
      </c>
      <c r="V17" s="65">
        <f>VLOOKUP($A17,'Return Data'!$B$7:$R$2843,17,0)</f>
        <v>5.5549999999999997</v>
      </c>
      <c r="W17" s="66">
        <f t="shared" si="10"/>
        <v>12</v>
      </c>
      <c r="X17" s="65">
        <f>VLOOKUP($A17,'Return Data'!$B$7:$R$2843,14,0)</f>
        <v>6.5494000000000003</v>
      </c>
      <c r="Y17" s="66">
        <f t="shared" si="11"/>
        <v>10</v>
      </c>
      <c r="Z17" s="65">
        <f>VLOOKUP($A17,'Return Data'!$B$7:$R$2843,16,0)</f>
        <v>7.6143000000000001</v>
      </c>
      <c r="AA17" s="67">
        <f t="shared" si="9"/>
        <v>10</v>
      </c>
    </row>
    <row r="18" spans="1:27" x14ac:dyDescent="0.3">
      <c r="A18" s="63" t="s">
        <v>1224</v>
      </c>
      <c r="B18" s="64">
        <f>VLOOKUP($A18,'Return Data'!$B$7:$R$2843,3,0)</f>
        <v>44393</v>
      </c>
      <c r="C18" s="65">
        <f>VLOOKUP($A18,'Return Data'!$B$7:$R$2843,4,0)</f>
        <v>32.495575221238902</v>
      </c>
      <c r="D18" s="65">
        <f>VLOOKUP($A18,'Return Data'!$B$7:$R$2843,5,0)</f>
        <v>3.8754</v>
      </c>
      <c r="E18" s="66">
        <f t="shared" si="0"/>
        <v>13</v>
      </c>
      <c r="F18" s="65">
        <f>VLOOKUP($A18,'Return Data'!$B$7:$R$2843,6,0)</f>
        <v>3.7637999999999998</v>
      </c>
      <c r="G18" s="66">
        <f t="shared" si="1"/>
        <v>16</v>
      </c>
      <c r="H18" s="65">
        <f>VLOOKUP($A18,'Return Data'!$B$7:$R$2843,7,0)</f>
        <v>3.5886</v>
      </c>
      <c r="I18" s="66">
        <f t="shared" si="2"/>
        <v>16</v>
      </c>
      <c r="J18" s="65">
        <f>VLOOKUP($A18,'Return Data'!$B$7:$R$2843,8,0)</f>
        <v>3.4100999999999999</v>
      </c>
      <c r="K18" s="66">
        <f t="shared" si="3"/>
        <v>16</v>
      </c>
      <c r="L18" s="65">
        <f>VLOOKUP($A18,'Return Data'!$B$7:$R$2843,9,0)</f>
        <v>3.5144000000000002</v>
      </c>
      <c r="M18" s="66">
        <f t="shared" si="4"/>
        <v>16</v>
      </c>
      <c r="N18" s="65">
        <f>VLOOKUP($A18,'Return Data'!$B$7:$R$2843,10,0)</f>
        <v>3.2982999999999998</v>
      </c>
      <c r="O18" s="66">
        <f t="shared" si="5"/>
        <v>16</v>
      </c>
      <c r="P18" s="65">
        <f>VLOOKUP($A18,'Return Data'!$B$7:$R$2843,11,0)</f>
        <v>3.3035999999999999</v>
      </c>
      <c r="Q18" s="66">
        <f t="shared" si="6"/>
        <v>16</v>
      </c>
      <c r="R18" s="65">
        <f>VLOOKUP($A18,'Return Data'!$B$7:$R$2843,12,0)</f>
        <v>3.3313999999999999</v>
      </c>
      <c r="S18" s="66">
        <f t="shared" si="7"/>
        <v>16</v>
      </c>
      <c r="T18" s="65">
        <f>VLOOKUP($A18,'Return Data'!$B$7:$R$2843,13,0)</f>
        <v>3.4401000000000002</v>
      </c>
      <c r="U18" s="66">
        <f t="shared" si="8"/>
        <v>15</v>
      </c>
      <c r="V18" s="65">
        <f>VLOOKUP($A18,'Return Data'!$B$7:$R$2843,17,0)</f>
        <v>6.4318</v>
      </c>
      <c r="W18" s="66">
        <f t="shared" si="10"/>
        <v>1</v>
      </c>
      <c r="X18" s="65">
        <f>VLOOKUP($A18,'Return Data'!$B$7:$R$2843,14,0)</f>
        <v>6.6619000000000002</v>
      </c>
      <c r="Y18" s="66">
        <f t="shared" si="11"/>
        <v>8</v>
      </c>
      <c r="Z18" s="65">
        <f>VLOOKUP($A18,'Return Data'!$B$7:$R$2843,16,0)</f>
        <v>7.9965000000000002</v>
      </c>
      <c r="AA18" s="67">
        <f t="shared" si="9"/>
        <v>3</v>
      </c>
    </row>
    <row r="19" spans="1:27" x14ac:dyDescent="0.3">
      <c r="A19" s="63" t="s">
        <v>1227</v>
      </c>
      <c r="B19" s="64">
        <f>VLOOKUP($A19,'Return Data'!$B$7:$R$2843,3,0)</f>
        <v>44393</v>
      </c>
      <c r="C19" s="65">
        <f>VLOOKUP($A19,'Return Data'!$B$7:$R$2843,4,0)</f>
        <v>3257.8708000000001</v>
      </c>
      <c r="D19" s="65">
        <f>VLOOKUP($A19,'Return Data'!$B$7:$R$2843,5,0)</f>
        <v>5.2956000000000003</v>
      </c>
      <c r="E19" s="66">
        <f t="shared" si="0"/>
        <v>5</v>
      </c>
      <c r="F19" s="65">
        <f>VLOOKUP($A19,'Return Data'!$B$7:$R$2843,6,0)</f>
        <v>5.4459</v>
      </c>
      <c r="G19" s="66">
        <f t="shared" si="1"/>
        <v>6</v>
      </c>
      <c r="H19" s="65">
        <f>VLOOKUP($A19,'Return Data'!$B$7:$R$2843,7,0)</f>
        <v>4.7542</v>
      </c>
      <c r="I19" s="66">
        <f t="shared" si="2"/>
        <v>9</v>
      </c>
      <c r="J19" s="65">
        <f>VLOOKUP($A19,'Return Data'!$B$7:$R$2843,8,0)</f>
        <v>4.4484000000000004</v>
      </c>
      <c r="K19" s="66">
        <f t="shared" si="3"/>
        <v>9</v>
      </c>
      <c r="L19" s="65">
        <f>VLOOKUP($A19,'Return Data'!$B$7:$R$2843,9,0)</f>
        <v>4.4480000000000004</v>
      </c>
      <c r="M19" s="66">
        <f t="shared" si="4"/>
        <v>4</v>
      </c>
      <c r="N19" s="65">
        <f>VLOOKUP($A19,'Return Data'!$B$7:$R$2843,10,0)</f>
        <v>4.0328999999999997</v>
      </c>
      <c r="O19" s="66">
        <f t="shared" si="5"/>
        <v>7</v>
      </c>
      <c r="P19" s="65">
        <f>VLOOKUP($A19,'Return Data'!$B$7:$R$2843,11,0)</f>
        <v>4.0913000000000004</v>
      </c>
      <c r="Q19" s="66">
        <f t="shared" si="6"/>
        <v>6</v>
      </c>
      <c r="R19" s="65">
        <f>VLOOKUP($A19,'Return Data'!$B$7:$R$2843,12,0)</f>
        <v>3.9811999999999999</v>
      </c>
      <c r="S19" s="66">
        <f t="shared" si="7"/>
        <v>5</v>
      </c>
      <c r="T19" s="65">
        <f>VLOOKUP($A19,'Return Data'!$B$7:$R$2843,13,0)</f>
        <v>4.1143000000000001</v>
      </c>
      <c r="U19" s="66">
        <f t="shared" si="8"/>
        <v>6</v>
      </c>
      <c r="V19" s="65">
        <f>VLOOKUP($A19,'Return Data'!$B$7:$R$2843,17,0)</f>
        <v>5.7877999999999998</v>
      </c>
      <c r="W19" s="66">
        <f t="shared" si="10"/>
        <v>8</v>
      </c>
      <c r="X19" s="65">
        <f>VLOOKUP($A19,'Return Data'!$B$7:$R$2843,14,0)</f>
        <v>6.7529000000000003</v>
      </c>
      <c r="Y19" s="66">
        <f t="shared" si="11"/>
        <v>5</v>
      </c>
      <c r="Z19" s="65">
        <f>VLOOKUP($A19,'Return Data'!$B$7:$R$2843,16,0)</f>
        <v>7.6890999999999998</v>
      </c>
      <c r="AA19" s="67">
        <f t="shared" si="9"/>
        <v>7</v>
      </c>
    </row>
    <row r="20" spans="1:27" x14ac:dyDescent="0.3">
      <c r="A20" s="63" t="s">
        <v>1228</v>
      </c>
      <c r="B20" s="64">
        <f>VLOOKUP($A20,'Return Data'!$B$7:$R$2843,3,0)</f>
        <v>44393</v>
      </c>
      <c r="C20" s="65">
        <f>VLOOKUP($A20,'Return Data'!$B$7:$R$2843,4,0)</f>
        <v>1064.3522</v>
      </c>
      <c r="D20" s="65">
        <f>VLOOKUP($A20,'Return Data'!$B$7:$R$2843,5,0)</f>
        <v>5.0246000000000004</v>
      </c>
      <c r="E20" s="66">
        <f t="shared" si="0"/>
        <v>7</v>
      </c>
      <c r="F20" s="65">
        <f>VLOOKUP($A20,'Return Data'!$B$7:$R$2843,6,0)</f>
        <v>5.0534999999999997</v>
      </c>
      <c r="G20" s="66">
        <f t="shared" si="1"/>
        <v>9</v>
      </c>
      <c r="H20" s="65">
        <f>VLOOKUP($A20,'Return Data'!$B$7:$R$2843,7,0)</f>
        <v>4.2755000000000001</v>
      </c>
      <c r="I20" s="66">
        <f t="shared" si="2"/>
        <v>13</v>
      </c>
      <c r="J20" s="65">
        <f>VLOOKUP($A20,'Return Data'!$B$7:$R$2843,8,0)</f>
        <v>4.2195</v>
      </c>
      <c r="K20" s="66">
        <f t="shared" si="3"/>
        <v>12</v>
      </c>
      <c r="L20" s="65">
        <f>VLOOKUP($A20,'Return Data'!$B$7:$R$2843,9,0)</f>
        <v>4.1845999999999997</v>
      </c>
      <c r="M20" s="66">
        <f t="shared" si="4"/>
        <v>12</v>
      </c>
      <c r="N20" s="65">
        <f>VLOOKUP($A20,'Return Data'!$B$7:$R$2843,10,0)</f>
        <v>3.7722000000000002</v>
      </c>
      <c r="O20" s="66">
        <f t="shared" si="5"/>
        <v>13</v>
      </c>
      <c r="P20" s="65">
        <f>VLOOKUP($A20,'Return Data'!$B$7:$R$2843,11,0)</f>
        <v>3.7572999999999999</v>
      </c>
      <c r="Q20" s="66">
        <f t="shared" si="6"/>
        <v>14</v>
      </c>
      <c r="R20" s="65">
        <f>VLOOKUP($A20,'Return Data'!$B$7:$R$2843,12,0)</f>
        <v>3.7382</v>
      </c>
      <c r="S20" s="66">
        <f t="shared" si="7"/>
        <v>12</v>
      </c>
      <c r="T20" s="65"/>
      <c r="U20" s="66"/>
      <c r="V20" s="65"/>
      <c r="W20" s="66"/>
      <c r="X20" s="65"/>
      <c r="Y20" s="66"/>
      <c r="Z20" s="65">
        <f>VLOOKUP($A20,'Return Data'!$B$7:$R$2843,16,0)</f>
        <v>4.6867000000000001</v>
      </c>
      <c r="AA20" s="67">
        <f t="shared" si="9"/>
        <v>17</v>
      </c>
    </row>
    <row r="21" spans="1:27" x14ac:dyDescent="0.3">
      <c r="A21" s="63" t="s">
        <v>1232</v>
      </c>
      <c r="B21" s="64">
        <f>VLOOKUP($A21,'Return Data'!$B$7:$R$2843,3,0)</f>
        <v>44393</v>
      </c>
      <c r="C21" s="65">
        <f>VLOOKUP($A21,'Return Data'!$B$7:$R$2843,4,0)</f>
        <v>34.590699999999998</v>
      </c>
      <c r="D21" s="65">
        <f>VLOOKUP($A21,'Return Data'!$B$7:$R$2843,5,0)</f>
        <v>5.1711999999999998</v>
      </c>
      <c r="E21" s="66">
        <f t="shared" si="0"/>
        <v>6</v>
      </c>
      <c r="F21" s="65">
        <f>VLOOKUP($A21,'Return Data'!$B$7:$R$2843,6,0)</f>
        <v>5.5598999999999998</v>
      </c>
      <c r="G21" s="66">
        <f t="shared" si="1"/>
        <v>5</v>
      </c>
      <c r="H21" s="65">
        <f>VLOOKUP($A21,'Return Data'!$B$7:$R$2843,7,0)</f>
        <v>4.8281999999999998</v>
      </c>
      <c r="I21" s="66">
        <f t="shared" si="2"/>
        <v>8</v>
      </c>
      <c r="J21" s="65">
        <f>VLOOKUP($A21,'Return Data'!$B$7:$R$2843,8,0)</f>
        <v>4.6058000000000003</v>
      </c>
      <c r="K21" s="66">
        <f t="shared" si="3"/>
        <v>7</v>
      </c>
      <c r="L21" s="65">
        <f>VLOOKUP($A21,'Return Data'!$B$7:$R$2843,9,0)</f>
        <v>4.2567000000000004</v>
      </c>
      <c r="M21" s="66">
        <f t="shared" si="4"/>
        <v>10</v>
      </c>
      <c r="N21" s="65">
        <f>VLOOKUP($A21,'Return Data'!$B$7:$R$2843,10,0)</f>
        <v>4.0136000000000003</v>
      </c>
      <c r="O21" s="66">
        <f t="shared" si="5"/>
        <v>8</v>
      </c>
      <c r="P21" s="65">
        <f>VLOOKUP($A21,'Return Data'!$B$7:$R$2843,11,0)</f>
        <v>4.0384000000000002</v>
      </c>
      <c r="Q21" s="66">
        <f t="shared" si="6"/>
        <v>8</v>
      </c>
      <c r="R21" s="65">
        <f>VLOOKUP($A21,'Return Data'!$B$7:$R$2843,12,0)</f>
        <v>3.9397000000000002</v>
      </c>
      <c r="S21" s="66">
        <f t="shared" si="7"/>
        <v>7</v>
      </c>
      <c r="T21" s="65">
        <f>VLOOKUP($A21,'Return Data'!$B$7:$R$2843,13,0)</f>
        <v>4.1816000000000004</v>
      </c>
      <c r="U21" s="66">
        <f>RANK(T21,T$8:T$24,0)</f>
        <v>3</v>
      </c>
      <c r="V21" s="65">
        <f>VLOOKUP($A21,'Return Data'!$B$7:$R$2843,17,0)</f>
        <v>5.9459999999999997</v>
      </c>
      <c r="W21" s="66">
        <f>RANK(V21,V$8:V$24,0)</f>
        <v>5</v>
      </c>
      <c r="X21" s="65">
        <f>VLOOKUP($A21,'Return Data'!$B$7:$R$2843,14,0)</f>
        <v>6.8418000000000001</v>
      </c>
      <c r="Y21" s="66">
        <f>RANK(X21,X$8:X$24,0)</f>
        <v>3</v>
      </c>
      <c r="Z21" s="65">
        <f>VLOOKUP($A21,'Return Data'!$B$7:$R$2843,16,0)</f>
        <v>8.0417000000000005</v>
      </c>
      <c r="AA21" s="67">
        <f t="shared" si="9"/>
        <v>2</v>
      </c>
    </row>
    <row r="22" spans="1:27" x14ac:dyDescent="0.3">
      <c r="A22" s="63" t="s">
        <v>1234</v>
      </c>
      <c r="B22" s="64">
        <f>VLOOKUP($A22,'Return Data'!$B$7:$R$2843,3,0)</f>
        <v>44393</v>
      </c>
      <c r="C22" s="65">
        <f>VLOOKUP($A22,'Return Data'!$B$7:$R$2843,4,0)</f>
        <v>11.831300000000001</v>
      </c>
      <c r="D22" s="65">
        <f>VLOOKUP($A22,'Return Data'!$B$7:$R$2843,5,0)</f>
        <v>3.3938999999999999</v>
      </c>
      <c r="E22" s="66">
        <f t="shared" si="0"/>
        <v>16</v>
      </c>
      <c r="F22" s="65">
        <f>VLOOKUP($A22,'Return Data'!$B$7:$R$2843,6,0)</f>
        <v>4.5263999999999998</v>
      </c>
      <c r="G22" s="66">
        <f t="shared" si="1"/>
        <v>14</v>
      </c>
      <c r="H22" s="65">
        <f>VLOOKUP($A22,'Return Data'!$B$7:$R$2843,7,0)</f>
        <v>4.0136000000000003</v>
      </c>
      <c r="I22" s="66">
        <f t="shared" si="2"/>
        <v>15</v>
      </c>
      <c r="J22" s="65">
        <f>VLOOKUP($A22,'Return Data'!$B$7:$R$2843,8,0)</f>
        <v>3.9062000000000001</v>
      </c>
      <c r="K22" s="66">
        <f t="shared" si="3"/>
        <v>14</v>
      </c>
      <c r="L22" s="65">
        <f>VLOOKUP($A22,'Return Data'!$B$7:$R$2843,9,0)</f>
        <v>4.0548999999999999</v>
      </c>
      <c r="M22" s="66">
        <f t="shared" si="4"/>
        <v>14</v>
      </c>
      <c r="N22" s="65">
        <f>VLOOKUP($A22,'Return Data'!$B$7:$R$2843,10,0)</f>
        <v>3.488</v>
      </c>
      <c r="O22" s="66">
        <f t="shared" si="5"/>
        <v>15</v>
      </c>
      <c r="P22" s="65">
        <f>VLOOKUP($A22,'Return Data'!$B$7:$R$2843,11,0)</f>
        <v>3.5327000000000002</v>
      </c>
      <c r="Q22" s="66">
        <f t="shared" si="6"/>
        <v>15</v>
      </c>
      <c r="R22" s="65">
        <f>VLOOKUP($A22,'Return Data'!$B$7:$R$2843,12,0)</f>
        <v>3.4794999999999998</v>
      </c>
      <c r="S22" s="66">
        <f t="shared" si="7"/>
        <v>15</v>
      </c>
      <c r="T22" s="65">
        <f>VLOOKUP($A22,'Return Data'!$B$7:$R$2843,13,0)</f>
        <v>3.5933999999999999</v>
      </c>
      <c r="U22" s="66">
        <f>RANK(T22,T$8:T$24,0)</f>
        <v>14</v>
      </c>
      <c r="V22" s="65">
        <f>VLOOKUP($A22,'Return Data'!$B$7:$R$2843,17,0)</f>
        <v>5.1955</v>
      </c>
      <c r="W22" s="66">
        <f>RANK(V22,V$8:V$24,0)</f>
        <v>14</v>
      </c>
      <c r="X22" s="65"/>
      <c r="Y22" s="66"/>
      <c r="Z22" s="65">
        <f>VLOOKUP($A22,'Return Data'!$B$7:$R$2843,16,0)</f>
        <v>6.1773999999999996</v>
      </c>
      <c r="AA22" s="67">
        <f t="shared" si="9"/>
        <v>14</v>
      </c>
    </row>
    <row r="23" spans="1:27" x14ac:dyDescent="0.3">
      <c r="A23" s="63" t="s">
        <v>1236</v>
      </c>
      <c r="B23" s="64">
        <f>VLOOKUP($A23,'Return Data'!$B$7:$R$2843,3,0)</f>
        <v>44393</v>
      </c>
      <c r="C23" s="65">
        <f>VLOOKUP($A23,'Return Data'!$B$7:$R$2843,4,0)</f>
        <v>3716.5417000000002</v>
      </c>
      <c r="D23" s="65">
        <f>VLOOKUP($A23,'Return Data'!$B$7:$R$2843,5,0)</f>
        <v>8.1600999999999999</v>
      </c>
      <c r="E23" s="66">
        <f t="shared" si="0"/>
        <v>2</v>
      </c>
      <c r="F23" s="65">
        <f>VLOOKUP($A23,'Return Data'!$B$7:$R$2843,6,0)</f>
        <v>7.2134999999999998</v>
      </c>
      <c r="G23" s="66">
        <f t="shared" si="1"/>
        <v>1</v>
      </c>
      <c r="H23" s="65">
        <f>VLOOKUP($A23,'Return Data'!$B$7:$R$2843,7,0)</f>
        <v>6.2462999999999997</v>
      </c>
      <c r="I23" s="66">
        <f t="shared" si="2"/>
        <v>1</v>
      </c>
      <c r="J23" s="65">
        <f>VLOOKUP($A23,'Return Data'!$B$7:$R$2843,8,0)</f>
        <v>5.3329000000000004</v>
      </c>
      <c r="K23" s="66">
        <f t="shared" si="3"/>
        <v>2</v>
      </c>
      <c r="L23" s="65">
        <f>VLOOKUP($A23,'Return Data'!$B$7:$R$2843,9,0)</f>
        <v>4.6117999999999997</v>
      </c>
      <c r="M23" s="66">
        <f t="shared" si="4"/>
        <v>1</v>
      </c>
      <c r="N23" s="65">
        <f>VLOOKUP($A23,'Return Data'!$B$7:$R$2843,10,0)</f>
        <v>4.3644999999999996</v>
      </c>
      <c r="O23" s="66">
        <f t="shared" si="5"/>
        <v>1</v>
      </c>
      <c r="P23" s="65">
        <f>VLOOKUP($A23,'Return Data'!$B$7:$R$2843,11,0)</f>
        <v>4.4367000000000001</v>
      </c>
      <c r="Q23" s="66">
        <f t="shared" si="6"/>
        <v>1</v>
      </c>
      <c r="R23" s="65">
        <f>VLOOKUP($A23,'Return Data'!$B$7:$R$2843,12,0)</f>
        <v>4.2510000000000003</v>
      </c>
      <c r="S23" s="66">
        <f t="shared" si="7"/>
        <v>1</v>
      </c>
      <c r="T23" s="65">
        <f>VLOOKUP($A23,'Return Data'!$B$7:$R$2843,13,0)</f>
        <v>4.4017999999999997</v>
      </c>
      <c r="U23" s="66">
        <f>RANK(T23,T$8:T$24,0)</f>
        <v>1</v>
      </c>
      <c r="V23" s="65">
        <f>VLOOKUP($A23,'Return Data'!$B$7:$R$2843,17,0)</f>
        <v>6.0366</v>
      </c>
      <c r="W23" s="66">
        <f>RANK(V23,V$8:V$24,0)</f>
        <v>4</v>
      </c>
      <c r="X23" s="65">
        <f>VLOOKUP($A23,'Return Data'!$B$7:$R$2843,14,0)</f>
        <v>4.2762000000000002</v>
      </c>
      <c r="Y23" s="66">
        <f>RANK(X23,X$8:X$24,0)</f>
        <v>13</v>
      </c>
      <c r="Z23" s="65">
        <f>VLOOKUP($A23,'Return Data'!$B$7:$R$2843,16,0)</f>
        <v>6.7858000000000001</v>
      </c>
      <c r="AA23" s="67">
        <f t="shared" si="9"/>
        <v>13</v>
      </c>
    </row>
    <row r="24" spans="1:27" x14ac:dyDescent="0.3">
      <c r="A24" s="63" t="s">
        <v>1238</v>
      </c>
      <c r="B24" s="64">
        <f>VLOOKUP($A24,'Return Data'!$B$7:$R$2843,3,0)</f>
        <v>44393</v>
      </c>
      <c r="C24" s="65">
        <f>VLOOKUP($A24,'Return Data'!$B$7:$R$2843,4,0)</f>
        <v>2422.3398000000002</v>
      </c>
      <c r="D24" s="65">
        <f>VLOOKUP($A24,'Return Data'!$B$7:$R$2843,5,0)</f>
        <v>4.0778999999999996</v>
      </c>
      <c r="E24" s="66">
        <f t="shared" si="0"/>
        <v>12</v>
      </c>
      <c r="F24" s="65">
        <f>VLOOKUP($A24,'Return Data'!$B$7:$R$2843,6,0)</f>
        <v>4.5713999999999997</v>
      </c>
      <c r="G24" s="66">
        <f t="shared" si="1"/>
        <v>13</v>
      </c>
      <c r="H24" s="65">
        <f>VLOOKUP($A24,'Return Data'!$B$7:$R$2843,7,0)</f>
        <v>4.5758999999999999</v>
      </c>
      <c r="I24" s="66">
        <f t="shared" si="2"/>
        <v>11</v>
      </c>
      <c r="J24" s="65">
        <f>VLOOKUP($A24,'Return Data'!$B$7:$R$2843,8,0)</f>
        <v>4.3754999999999997</v>
      </c>
      <c r="K24" s="66">
        <f t="shared" si="3"/>
        <v>11</v>
      </c>
      <c r="L24" s="65">
        <f>VLOOKUP($A24,'Return Data'!$B$7:$R$2843,9,0)</f>
        <v>4.2728999999999999</v>
      </c>
      <c r="M24" s="66">
        <f t="shared" si="4"/>
        <v>8</v>
      </c>
      <c r="N24" s="65">
        <f>VLOOKUP($A24,'Return Data'!$B$7:$R$2843,10,0)</f>
        <v>3.9628000000000001</v>
      </c>
      <c r="O24" s="66">
        <f t="shared" si="5"/>
        <v>11</v>
      </c>
      <c r="P24" s="65">
        <f>VLOOKUP($A24,'Return Data'!$B$7:$R$2843,11,0)</f>
        <v>4.0138999999999996</v>
      </c>
      <c r="Q24" s="66">
        <f t="shared" si="6"/>
        <v>9</v>
      </c>
      <c r="R24" s="65">
        <f>VLOOKUP($A24,'Return Data'!$B$7:$R$2843,12,0)</f>
        <v>3.8894000000000002</v>
      </c>
      <c r="S24" s="66">
        <f t="shared" si="7"/>
        <v>9</v>
      </c>
      <c r="T24" s="65">
        <f>VLOOKUP($A24,'Return Data'!$B$7:$R$2843,13,0)</f>
        <v>4.0880999999999998</v>
      </c>
      <c r="U24" s="66">
        <f>RANK(T24,T$8:T$24,0)</f>
        <v>7</v>
      </c>
      <c r="V24" s="65">
        <f>VLOOKUP($A24,'Return Data'!$B$7:$R$2843,17,0)</f>
        <v>5.7496</v>
      </c>
      <c r="W24" s="66">
        <f>RANK(V24,V$8:V$24,0)</f>
        <v>9</v>
      </c>
      <c r="X24" s="65">
        <f>VLOOKUP($A24,'Return Data'!$B$7:$R$2843,14,0)</f>
        <v>6.7157999999999998</v>
      </c>
      <c r="Y24" s="66">
        <f>RANK(X24,X$8:X$24,0)</f>
        <v>6</v>
      </c>
      <c r="Z24" s="65">
        <f>VLOOKUP($A24,'Return Data'!$B$7:$R$2843,16,0)</f>
        <v>7.6881000000000004</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5.2509941176470587</v>
      </c>
      <c r="E26" s="74"/>
      <c r="F26" s="75">
        <f>AVERAGE(F8:F24)</f>
        <v>5.1829999999999998</v>
      </c>
      <c r="G26" s="74"/>
      <c r="H26" s="75">
        <f>AVERAGE(H8:H24)</f>
        <v>4.7612882352941179</v>
      </c>
      <c r="I26" s="74"/>
      <c r="J26" s="75">
        <f>AVERAGE(J8:J24)</f>
        <v>4.4226764705882351</v>
      </c>
      <c r="K26" s="74"/>
      <c r="L26" s="75">
        <f>AVERAGE(L8:L24)</f>
        <v>4.1662941176470589</v>
      </c>
      <c r="M26" s="74"/>
      <c r="N26" s="75">
        <f>AVERAGE(N8:N24)</f>
        <v>3.8948764705882346</v>
      </c>
      <c r="O26" s="74"/>
      <c r="P26" s="75">
        <f>AVERAGE(P8:P24)</f>
        <v>3.9139235294117647</v>
      </c>
      <c r="Q26" s="74"/>
      <c r="R26" s="75">
        <f>AVERAGE(R8:R24)</f>
        <v>3.7928764705882361</v>
      </c>
      <c r="S26" s="74"/>
      <c r="T26" s="75">
        <f>AVERAGE(T8:T24)</f>
        <v>3.9197000000000006</v>
      </c>
      <c r="U26" s="74"/>
      <c r="V26" s="75">
        <f>AVERAGE(V8:V24)</f>
        <v>5.8191428571428574</v>
      </c>
      <c r="W26" s="74"/>
      <c r="X26" s="75">
        <f>AVERAGE(X8:X24)</f>
        <v>6.5035461538461545</v>
      </c>
      <c r="Y26" s="74"/>
      <c r="Z26" s="75">
        <f>AVERAGE(Z8:Z24)</f>
        <v>7.156258823529412</v>
      </c>
      <c r="AA26" s="76"/>
    </row>
    <row r="27" spans="1:27" x14ac:dyDescent="0.3">
      <c r="A27" s="73" t="s">
        <v>28</v>
      </c>
      <c r="B27" s="74"/>
      <c r="C27" s="74"/>
      <c r="D27" s="75">
        <f>MIN(D8:D24)</f>
        <v>2.8833000000000002</v>
      </c>
      <c r="E27" s="74"/>
      <c r="F27" s="75">
        <f>MIN(F8:F24)</f>
        <v>2.855</v>
      </c>
      <c r="G27" s="74"/>
      <c r="H27" s="75">
        <f>MIN(H8:H24)</f>
        <v>2.9824000000000002</v>
      </c>
      <c r="I27" s="74"/>
      <c r="J27" s="75">
        <f>MIN(J8:J24)</f>
        <v>2.9087999999999998</v>
      </c>
      <c r="K27" s="74"/>
      <c r="L27" s="75">
        <f>MIN(L8:L24)</f>
        <v>2.8868</v>
      </c>
      <c r="M27" s="74"/>
      <c r="N27" s="75">
        <f>MIN(N8:N24)</f>
        <v>2.8734000000000002</v>
      </c>
      <c r="O27" s="74"/>
      <c r="P27" s="75">
        <f>MIN(P8:P24)</f>
        <v>2.9359999999999999</v>
      </c>
      <c r="Q27" s="74"/>
      <c r="R27" s="75">
        <f>MIN(R8:R24)</f>
        <v>2.9639000000000002</v>
      </c>
      <c r="S27" s="74"/>
      <c r="T27" s="75">
        <f>MIN(T8:T24)</f>
        <v>3.1029</v>
      </c>
      <c r="U27" s="74"/>
      <c r="V27" s="75">
        <f>MIN(V8:V24)</f>
        <v>5.1955</v>
      </c>
      <c r="W27" s="74"/>
      <c r="X27" s="75">
        <f>MIN(X8:X24)</f>
        <v>4.2762000000000002</v>
      </c>
      <c r="Y27" s="74"/>
      <c r="Z27" s="75">
        <f>MIN(Z8:Z24)</f>
        <v>4.6867000000000001</v>
      </c>
      <c r="AA27" s="76"/>
    </row>
    <row r="28" spans="1:27" ht="15" thickBot="1" x14ac:dyDescent="0.35">
      <c r="A28" s="77" t="s">
        <v>29</v>
      </c>
      <c r="B28" s="78"/>
      <c r="C28" s="78"/>
      <c r="D28" s="79">
        <f>MAX(D8:D24)</f>
        <v>10.020899999999999</v>
      </c>
      <c r="E28" s="78"/>
      <c r="F28" s="79">
        <f>MAX(F8:F24)</f>
        <v>7.2134999999999998</v>
      </c>
      <c r="G28" s="78"/>
      <c r="H28" s="79">
        <f>MAX(H8:H24)</f>
        <v>6.2462999999999997</v>
      </c>
      <c r="I28" s="78"/>
      <c r="J28" s="79">
        <f>MAX(J8:J24)</f>
        <v>5.6021000000000001</v>
      </c>
      <c r="K28" s="78"/>
      <c r="L28" s="79">
        <f>MAX(L8:L24)</f>
        <v>4.6117999999999997</v>
      </c>
      <c r="M28" s="78"/>
      <c r="N28" s="79">
        <f>MAX(N8:N24)</f>
        <v>4.3644999999999996</v>
      </c>
      <c r="O28" s="78"/>
      <c r="P28" s="79">
        <f>MAX(P8:P24)</f>
        <v>4.4367000000000001</v>
      </c>
      <c r="Q28" s="78"/>
      <c r="R28" s="79">
        <f>MAX(R8:R24)</f>
        <v>4.2510000000000003</v>
      </c>
      <c r="S28" s="78"/>
      <c r="T28" s="79">
        <f>MAX(T8:T24)</f>
        <v>4.4017999999999997</v>
      </c>
      <c r="U28" s="78"/>
      <c r="V28" s="79">
        <f>MAX(V8:V24)</f>
        <v>6.4318</v>
      </c>
      <c r="W28" s="78"/>
      <c r="X28" s="79">
        <f>MAX(X8:X24)</f>
        <v>6.9950999999999999</v>
      </c>
      <c r="Y28" s="78"/>
      <c r="Z28" s="79">
        <f>MAX(Z8:Z24)</f>
        <v>8.0846</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44393</v>
      </c>
      <c r="C8" s="65">
        <f>VLOOKUP($A8,'Return Data'!$B$7:$R$2843,4,0)</f>
        <v>288.30079999999998</v>
      </c>
      <c r="D8" s="65">
        <f>VLOOKUP($A8,'Return Data'!$B$7:$R$2843,5,0)</f>
        <v>4.8621999999999996</v>
      </c>
      <c r="E8" s="66">
        <f t="shared" ref="E8:E24" si="0">RANK(D8,D$8:D$24,0)</f>
        <v>6</v>
      </c>
      <c r="F8" s="65">
        <f>VLOOKUP($A8,'Return Data'!$B$7:$R$2843,6,0)</f>
        <v>5.0324999999999998</v>
      </c>
      <c r="G8" s="66">
        <f t="shared" ref="G8:G24" si="1">RANK(F8,F$8:F$24,0)</f>
        <v>7</v>
      </c>
      <c r="H8" s="65">
        <f>VLOOKUP($A8,'Return Data'!$B$7:$R$2843,7,0)</f>
        <v>4.7792000000000003</v>
      </c>
      <c r="I8" s="66">
        <f t="shared" ref="I8:I24" si="2">RANK(H8,H$8:H$24,0)</f>
        <v>7</v>
      </c>
      <c r="J8" s="65">
        <f>VLOOKUP($A8,'Return Data'!$B$7:$R$2843,8,0)</f>
        <v>4.5175999999999998</v>
      </c>
      <c r="K8" s="66">
        <f t="shared" ref="K8:K24" si="3">RANK(J8,J$8:J$24,0)</f>
        <v>6</v>
      </c>
      <c r="L8" s="65">
        <f>VLOOKUP($A8,'Return Data'!$B$7:$R$2843,9,0)</f>
        <v>4.2157</v>
      </c>
      <c r="M8" s="66">
        <f t="shared" ref="M8:M24" si="4">RANK(L8,L$8:L$24,0)</f>
        <v>6</v>
      </c>
      <c r="N8" s="65">
        <f>VLOOKUP($A8,'Return Data'!$B$7:$R$2843,10,0)</f>
        <v>4.0460000000000003</v>
      </c>
      <c r="O8" s="66">
        <f t="shared" ref="O8:O24" si="5">RANK(N8,N$8:N$24,0)</f>
        <v>3</v>
      </c>
      <c r="P8" s="65">
        <f>VLOOKUP($A8,'Return Data'!$B$7:$R$2843,11,0)</f>
        <v>4.0598999999999998</v>
      </c>
      <c r="Q8" s="66">
        <f t="shared" ref="Q8:Q24" si="6">RANK(P8,P$8:P$24,0)</f>
        <v>2</v>
      </c>
      <c r="R8" s="65">
        <f>VLOOKUP($A8,'Return Data'!$B$7:$R$2843,12,0)</f>
        <v>3.9443000000000001</v>
      </c>
      <c r="S8" s="66">
        <f t="shared" ref="S8:S24" si="7">RANK(R8,R$8:R$24,0)</f>
        <v>2</v>
      </c>
      <c r="T8" s="65">
        <f>VLOOKUP($A8,'Return Data'!$B$7:$R$2843,13,0)</f>
        <v>4.1040999999999999</v>
      </c>
      <c r="U8" s="66">
        <f t="shared" ref="U8:U19" si="8">RANK(T8,T$8:T$24,0)</f>
        <v>2</v>
      </c>
      <c r="V8" s="65">
        <f>VLOOKUP($A8,'Return Data'!$B$7:$R$2843,17,0)</f>
        <v>5.9939999999999998</v>
      </c>
      <c r="W8" s="66">
        <f>RANK(V8,V$8:V$24,0)</f>
        <v>1</v>
      </c>
      <c r="X8" s="65">
        <f>VLOOKUP($A8,'Return Data'!$B$7:$R$2843,14,0)</f>
        <v>6.8639000000000001</v>
      </c>
      <c r="Y8" s="66">
        <f>RANK(X8,X$8:X$24,0)</f>
        <v>1</v>
      </c>
      <c r="Z8" s="65">
        <f>VLOOKUP($A8,'Return Data'!$B$7:$R$2843,16,0)</f>
        <v>6.9451000000000001</v>
      </c>
      <c r="AA8" s="67">
        <f t="shared" ref="AA8:AA24" si="9">RANK(Z8,Z$8:Z$24,0)</f>
        <v>10</v>
      </c>
    </row>
    <row r="9" spans="1:27" x14ac:dyDescent="0.3">
      <c r="A9" s="63" t="s">
        <v>1203</v>
      </c>
      <c r="B9" s="64">
        <f>VLOOKUP($A9,'Return Data'!$B$7:$R$2843,3,0)</f>
        <v>44393</v>
      </c>
      <c r="C9" s="65">
        <f>VLOOKUP($A9,'Return Data'!$B$7:$R$2843,4,0)</f>
        <v>1116.6818000000001</v>
      </c>
      <c r="D9" s="65">
        <f>VLOOKUP($A9,'Return Data'!$B$7:$R$2843,5,0)</f>
        <v>4.4131999999999998</v>
      </c>
      <c r="E9" s="66">
        <f t="shared" si="0"/>
        <v>10</v>
      </c>
      <c r="F9" s="65">
        <f>VLOOKUP($A9,'Return Data'!$B$7:$R$2843,6,0)</f>
        <v>4.6356000000000002</v>
      </c>
      <c r="G9" s="66">
        <f t="shared" si="1"/>
        <v>11</v>
      </c>
      <c r="H9" s="65">
        <f>VLOOKUP($A9,'Return Data'!$B$7:$R$2843,7,0)</f>
        <v>4.5445000000000002</v>
      </c>
      <c r="I9" s="66">
        <f t="shared" si="2"/>
        <v>9</v>
      </c>
      <c r="J9" s="65">
        <f>VLOOKUP($A9,'Return Data'!$B$7:$R$2843,8,0)</f>
        <v>4.2899000000000003</v>
      </c>
      <c r="K9" s="66">
        <f t="shared" si="3"/>
        <v>9</v>
      </c>
      <c r="L9" s="65">
        <f>VLOOKUP($A9,'Return Data'!$B$7:$R$2843,9,0)</f>
        <v>4.1074999999999999</v>
      </c>
      <c r="M9" s="66">
        <f t="shared" si="4"/>
        <v>8</v>
      </c>
      <c r="N9" s="65">
        <f>VLOOKUP($A9,'Return Data'!$B$7:$R$2843,10,0)</f>
        <v>3.8668999999999998</v>
      </c>
      <c r="O9" s="66">
        <f t="shared" si="5"/>
        <v>7</v>
      </c>
      <c r="P9" s="65">
        <f>VLOOKUP($A9,'Return Data'!$B$7:$R$2843,11,0)</f>
        <v>3.9196</v>
      </c>
      <c r="Q9" s="66">
        <f t="shared" si="6"/>
        <v>7</v>
      </c>
      <c r="R9" s="65">
        <f>VLOOKUP($A9,'Return Data'!$B$7:$R$2843,12,0)</f>
        <v>3.8283999999999998</v>
      </c>
      <c r="S9" s="66">
        <f t="shared" si="7"/>
        <v>4</v>
      </c>
      <c r="T9" s="65">
        <f>VLOOKUP($A9,'Return Data'!$B$7:$R$2843,13,0)</f>
        <v>3.9744000000000002</v>
      </c>
      <c r="U9" s="66">
        <f t="shared" si="8"/>
        <v>6</v>
      </c>
      <c r="V9" s="65"/>
      <c r="W9" s="66"/>
      <c r="X9" s="65"/>
      <c r="Y9" s="66"/>
      <c r="Z9" s="65">
        <f>VLOOKUP($A9,'Return Data'!$B$7:$R$2843,16,0)</f>
        <v>5.8376000000000001</v>
      </c>
      <c r="AA9" s="67">
        <f t="shared" si="9"/>
        <v>15</v>
      </c>
    </row>
    <row r="10" spans="1:27" x14ac:dyDescent="0.3">
      <c r="A10" s="63" t="s">
        <v>1205</v>
      </c>
      <c r="B10" s="64">
        <f>VLOOKUP($A10,'Return Data'!$B$7:$R$2843,3,0)</f>
        <v>44393</v>
      </c>
      <c r="C10" s="65">
        <f>VLOOKUP($A10,'Return Data'!$B$7:$R$2843,4,0)</f>
        <v>1093.2212999999999</v>
      </c>
      <c r="D10" s="65">
        <f>VLOOKUP($A10,'Return Data'!$B$7:$R$2843,5,0)</f>
        <v>2.5943999999999998</v>
      </c>
      <c r="E10" s="66">
        <f t="shared" si="0"/>
        <v>17</v>
      </c>
      <c r="F10" s="65">
        <f>VLOOKUP($A10,'Return Data'!$B$7:$R$2843,6,0)</f>
        <v>2.5657999999999999</v>
      </c>
      <c r="G10" s="66">
        <f t="shared" si="1"/>
        <v>17</v>
      </c>
      <c r="H10" s="65">
        <f>VLOOKUP($A10,'Return Data'!$B$7:$R$2843,7,0)</f>
        <v>2.6928999999999998</v>
      </c>
      <c r="I10" s="66">
        <f t="shared" si="2"/>
        <v>17</v>
      </c>
      <c r="J10" s="65">
        <f>VLOOKUP($A10,'Return Data'!$B$7:$R$2843,8,0)</f>
        <v>2.6187999999999998</v>
      </c>
      <c r="K10" s="66">
        <f t="shared" si="3"/>
        <v>17</v>
      </c>
      <c r="L10" s="65">
        <f>VLOOKUP($A10,'Return Data'!$B$7:$R$2843,9,0)</f>
        <v>2.6057000000000001</v>
      </c>
      <c r="M10" s="66">
        <f t="shared" si="4"/>
        <v>17</v>
      </c>
      <c r="N10" s="65">
        <f>VLOOKUP($A10,'Return Data'!$B$7:$R$2843,10,0)</f>
        <v>2.585</v>
      </c>
      <c r="O10" s="66">
        <f t="shared" si="5"/>
        <v>17</v>
      </c>
      <c r="P10" s="65">
        <f>VLOOKUP($A10,'Return Data'!$B$7:$R$2843,11,0)</f>
        <v>2.6345999999999998</v>
      </c>
      <c r="Q10" s="66">
        <f t="shared" si="6"/>
        <v>17</v>
      </c>
      <c r="R10" s="65">
        <f>VLOOKUP($A10,'Return Data'!$B$7:$R$2843,12,0)</f>
        <v>2.6408999999999998</v>
      </c>
      <c r="S10" s="66">
        <f t="shared" si="7"/>
        <v>17</v>
      </c>
      <c r="T10" s="65">
        <f>VLOOKUP($A10,'Return Data'!$B$7:$R$2843,13,0)</f>
        <v>2.7688000000000001</v>
      </c>
      <c r="U10" s="66">
        <f t="shared" si="8"/>
        <v>16</v>
      </c>
      <c r="V10" s="65"/>
      <c r="W10" s="66"/>
      <c r="X10" s="65"/>
      <c r="Y10" s="66"/>
      <c r="Z10" s="65">
        <f>VLOOKUP($A10,'Return Data'!$B$7:$R$2843,16,0)</f>
        <v>4.3852000000000002</v>
      </c>
      <c r="AA10" s="67">
        <f t="shared" si="9"/>
        <v>16</v>
      </c>
    </row>
    <row r="11" spans="1:27" x14ac:dyDescent="0.3">
      <c r="A11" s="63" t="s">
        <v>1207</v>
      </c>
      <c r="B11" s="64">
        <f>VLOOKUP($A11,'Return Data'!$B$7:$R$2843,3,0)</f>
        <v>44393</v>
      </c>
      <c r="C11" s="65">
        <f>VLOOKUP($A11,'Return Data'!$B$7:$R$2843,4,0)</f>
        <v>41.7577</v>
      </c>
      <c r="D11" s="65">
        <f>VLOOKUP($A11,'Return Data'!$B$7:$R$2843,5,0)</f>
        <v>9.7924000000000007</v>
      </c>
      <c r="E11" s="66">
        <f t="shared" si="0"/>
        <v>1</v>
      </c>
      <c r="F11" s="65">
        <f>VLOOKUP($A11,'Return Data'!$B$7:$R$2843,6,0)</f>
        <v>6.6759000000000004</v>
      </c>
      <c r="G11" s="66">
        <f t="shared" si="1"/>
        <v>2</v>
      </c>
      <c r="H11" s="65">
        <f>VLOOKUP($A11,'Return Data'!$B$7:$R$2843,7,0)</f>
        <v>5.9505999999999997</v>
      </c>
      <c r="I11" s="66">
        <f t="shared" si="2"/>
        <v>2</v>
      </c>
      <c r="J11" s="65">
        <f>VLOOKUP($A11,'Return Data'!$B$7:$R$2843,8,0)</f>
        <v>5.3804999999999996</v>
      </c>
      <c r="K11" s="66">
        <f t="shared" si="3"/>
        <v>1</v>
      </c>
      <c r="L11" s="65">
        <f>VLOOKUP($A11,'Return Data'!$B$7:$R$2843,9,0)</f>
        <v>4.3128000000000002</v>
      </c>
      <c r="M11" s="66">
        <f t="shared" si="4"/>
        <v>4</v>
      </c>
      <c r="N11" s="65">
        <f>VLOOKUP($A11,'Return Data'!$B$7:$R$2843,10,0)</f>
        <v>4.1390000000000002</v>
      </c>
      <c r="O11" s="66">
        <f t="shared" si="5"/>
        <v>2</v>
      </c>
      <c r="P11" s="65">
        <f>VLOOKUP($A11,'Return Data'!$B$7:$R$2843,11,0)</f>
        <v>3.9721000000000002</v>
      </c>
      <c r="Q11" s="66">
        <f t="shared" si="6"/>
        <v>5</v>
      </c>
      <c r="R11" s="65">
        <f>VLOOKUP($A11,'Return Data'!$B$7:$R$2843,12,0)</f>
        <v>3.6629</v>
      </c>
      <c r="S11" s="66">
        <f t="shared" si="7"/>
        <v>9</v>
      </c>
      <c r="T11" s="65">
        <f>VLOOKUP($A11,'Return Data'!$B$7:$R$2843,13,0)</f>
        <v>3.6690999999999998</v>
      </c>
      <c r="U11" s="66">
        <f t="shared" si="8"/>
        <v>9</v>
      </c>
      <c r="V11" s="65">
        <f>VLOOKUP($A11,'Return Data'!$B$7:$R$2843,17,0)</f>
        <v>5.4741999999999997</v>
      </c>
      <c r="W11" s="66">
        <f t="shared" ref="W11:W19" si="10">RANK(V11,V$8:V$24,0)</f>
        <v>9</v>
      </c>
      <c r="X11" s="65">
        <f>VLOOKUP($A11,'Return Data'!$B$7:$R$2843,14,0)</f>
        <v>6.3760000000000003</v>
      </c>
      <c r="Y11" s="66">
        <f t="shared" ref="Y11:Y19" si="11">RANK(X11,X$8:X$24,0)</f>
        <v>8</v>
      </c>
      <c r="Z11" s="65">
        <f>VLOOKUP($A11,'Return Data'!$B$7:$R$2843,16,0)</f>
        <v>6.7735000000000003</v>
      </c>
      <c r="AA11" s="67">
        <f t="shared" si="9"/>
        <v>12</v>
      </c>
    </row>
    <row r="12" spans="1:27" x14ac:dyDescent="0.3">
      <c r="A12" s="63" t="s">
        <v>1208</v>
      </c>
      <c r="B12" s="64">
        <f>VLOOKUP($A12,'Return Data'!$B$7:$R$2843,3,0)</f>
        <v>44393</v>
      </c>
      <c r="C12" s="65">
        <f>VLOOKUP($A12,'Return Data'!$B$7:$R$2843,4,0)</f>
        <v>39.361199999999997</v>
      </c>
      <c r="D12" s="65">
        <f>VLOOKUP($A12,'Return Data'!$B$7:$R$2843,5,0)</f>
        <v>6.7706</v>
      </c>
      <c r="E12" s="66">
        <f t="shared" si="0"/>
        <v>4</v>
      </c>
      <c r="F12" s="65">
        <f>VLOOKUP($A12,'Return Data'!$B$7:$R$2843,6,0)</f>
        <v>6.2161</v>
      </c>
      <c r="G12" s="66">
        <f t="shared" si="1"/>
        <v>4</v>
      </c>
      <c r="H12" s="65">
        <f>VLOOKUP($A12,'Return Data'!$B$7:$R$2843,7,0)</f>
        <v>5.3707000000000003</v>
      </c>
      <c r="I12" s="66">
        <f t="shared" si="2"/>
        <v>3</v>
      </c>
      <c r="J12" s="65">
        <f>VLOOKUP($A12,'Return Data'!$B$7:$R$2843,8,0)</f>
        <v>4.6980000000000004</v>
      </c>
      <c r="K12" s="66">
        <f t="shared" si="3"/>
        <v>4</v>
      </c>
      <c r="L12" s="65">
        <f>VLOOKUP($A12,'Return Data'!$B$7:$R$2843,9,0)</f>
        <v>4.3179999999999996</v>
      </c>
      <c r="M12" s="66">
        <f t="shared" si="4"/>
        <v>3</v>
      </c>
      <c r="N12" s="65">
        <f>VLOOKUP($A12,'Return Data'!$B$7:$R$2843,10,0)</f>
        <v>3.8311000000000002</v>
      </c>
      <c r="O12" s="66">
        <f t="shared" si="5"/>
        <v>10</v>
      </c>
      <c r="P12" s="65">
        <f>VLOOKUP($A12,'Return Data'!$B$7:$R$2843,11,0)</f>
        <v>3.7389000000000001</v>
      </c>
      <c r="Q12" s="66">
        <f t="shared" si="6"/>
        <v>11</v>
      </c>
      <c r="R12" s="65">
        <f>VLOOKUP($A12,'Return Data'!$B$7:$R$2843,12,0)</f>
        <v>3.5703999999999998</v>
      </c>
      <c r="S12" s="66">
        <f t="shared" si="7"/>
        <v>11</v>
      </c>
      <c r="T12" s="65">
        <f>VLOOKUP($A12,'Return Data'!$B$7:$R$2843,13,0)</f>
        <v>3.6617999999999999</v>
      </c>
      <c r="U12" s="66">
        <f t="shared" si="8"/>
        <v>10</v>
      </c>
      <c r="V12" s="65">
        <f>VLOOKUP($A12,'Return Data'!$B$7:$R$2843,17,0)</f>
        <v>5.7102000000000004</v>
      </c>
      <c r="W12" s="66">
        <f t="shared" si="10"/>
        <v>6</v>
      </c>
      <c r="X12" s="65">
        <f>VLOOKUP($A12,'Return Data'!$B$7:$R$2843,14,0)</f>
        <v>6.6714000000000002</v>
      </c>
      <c r="Y12" s="66">
        <f t="shared" si="11"/>
        <v>3</v>
      </c>
      <c r="Z12" s="65">
        <f>VLOOKUP($A12,'Return Data'!$B$7:$R$2843,16,0)</f>
        <v>7.3033000000000001</v>
      </c>
      <c r="AA12" s="67">
        <f t="shared" si="9"/>
        <v>6</v>
      </c>
    </row>
    <row r="13" spans="1:27" x14ac:dyDescent="0.3">
      <c r="A13" s="63" t="s">
        <v>1210</v>
      </c>
      <c r="B13" s="64">
        <f>VLOOKUP($A13,'Return Data'!$B$7:$R$2843,3,0)</f>
        <v>44393</v>
      </c>
      <c r="C13" s="65">
        <f>VLOOKUP($A13,'Return Data'!$B$7:$R$2843,4,0)</f>
        <v>4469.6808000000001</v>
      </c>
      <c r="D13" s="65">
        <f>VLOOKUP($A13,'Return Data'!$B$7:$R$2843,5,0)</f>
        <v>4.7827000000000002</v>
      </c>
      <c r="E13" s="66">
        <f t="shared" si="0"/>
        <v>7</v>
      </c>
      <c r="F13" s="65">
        <f>VLOOKUP($A13,'Return Data'!$B$7:$R$2843,6,0)</f>
        <v>4.8868999999999998</v>
      </c>
      <c r="G13" s="66">
        <f t="shared" si="1"/>
        <v>9</v>
      </c>
      <c r="H13" s="65">
        <f>VLOOKUP($A13,'Return Data'!$B$7:$R$2843,7,0)</f>
        <v>4.8304999999999998</v>
      </c>
      <c r="I13" s="66">
        <f t="shared" si="2"/>
        <v>6</v>
      </c>
      <c r="J13" s="65">
        <f>VLOOKUP($A13,'Return Data'!$B$7:$R$2843,8,0)</f>
        <v>4.4615999999999998</v>
      </c>
      <c r="K13" s="66">
        <f t="shared" si="3"/>
        <v>7</v>
      </c>
      <c r="L13" s="65">
        <f>VLOOKUP($A13,'Return Data'!$B$7:$R$2843,9,0)</f>
        <v>4.0599999999999996</v>
      </c>
      <c r="M13" s="66">
        <f t="shared" si="4"/>
        <v>10</v>
      </c>
      <c r="N13" s="65">
        <f>VLOOKUP($A13,'Return Data'!$B$7:$R$2843,10,0)</f>
        <v>4.0076999999999998</v>
      </c>
      <c r="O13" s="66">
        <f t="shared" si="5"/>
        <v>4</v>
      </c>
      <c r="P13" s="65">
        <f>VLOOKUP($A13,'Return Data'!$B$7:$R$2843,11,0)</f>
        <v>3.9815999999999998</v>
      </c>
      <c r="Q13" s="66">
        <f t="shared" si="6"/>
        <v>4</v>
      </c>
      <c r="R13" s="65">
        <f>VLOOKUP($A13,'Return Data'!$B$7:$R$2843,12,0)</f>
        <v>3.8149000000000002</v>
      </c>
      <c r="S13" s="66">
        <f t="shared" si="7"/>
        <v>5</v>
      </c>
      <c r="T13" s="65">
        <f>VLOOKUP($A13,'Return Data'!$B$7:$R$2843,13,0)</f>
        <v>3.9841000000000002</v>
      </c>
      <c r="U13" s="66">
        <f t="shared" si="8"/>
        <v>5</v>
      </c>
      <c r="V13" s="65">
        <f>VLOOKUP($A13,'Return Data'!$B$7:$R$2843,17,0)</f>
        <v>5.9537000000000004</v>
      </c>
      <c r="W13" s="66">
        <f t="shared" si="10"/>
        <v>2</v>
      </c>
      <c r="X13" s="65">
        <f>VLOOKUP($A13,'Return Data'!$B$7:$R$2843,14,0)</f>
        <v>6.7522000000000002</v>
      </c>
      <c r="Y13" s="66">
        <f t="shared" si="11"/>
        <v>2</v>
      </c>
      <c r="Z13" s="65">
        <f>VLOOKUP($A13,'Return Data'!$B$7:$R$2843,16,0)</f>
        <v>7.1398999999999999</v>
      </c>
      <c r="AA13" s="67">
        <f t="shared" si="9"/>
        <v>9</v>
      </c>
    </row>
    <row r="14" spans="1:27" x14ac:dyDescent="0.3">
      <c r="A14" s="63" t="s">
        <v>1212</v>
      </c>
      <c r="B14" s="64">
        <f>VLOOKUP($A14,'Return Data'!$B$7:$R$2843,3,0)</f>
        <v>44393</v>
      </c>
      <c r="C14" s="65">
        <f>VLOOKUP($A14,'Return Data'!$B$7:$R$2843,4,0)</f>
        <v>296.32229999999998</v>
      </c>
      <c r="D14" s="65">
        <f>VLOOKUP($A14,'Return Data'!$B$7:$R$2843,5,0)</f>
        <v>4.6444000000000001</v>
      </c>
      <c r="E14" s="66">
        <f t="shared" si="0"/>
        <v>9</v>
      </c>
      <c r="F14" s="65">
        <f>VLOOKUP($A14,'Return Data'!$B$7:$R$2843,6,0)</f>
        <v>4.6661000000000001</v>
      </c>
      <c r="G14" s="66">
        <f t="shared" si="1"/>
        <v>10</v>
      </c>
      <c r="H14" s="65">
        <f>VLOOKUP($A14,'Return Data'!$B$7:$R$2843,7,0)</f>
        <v>4.3693999999999997</v>
      </c>
      <c r="I14" s="66">
        <f t="shared" si="2"/>
        <v>11</v>
      </c>
      <c r="J14" s="65">
        <f>VLOOKUP($A14,'Return Data'!$B$7:$R$2843,8,0)</f>
        <v>4.0456000000000003</v>
      </c>
      <c r="K14" s="66">
        <f t="shared" si="3"/>
        <v>12</v>
      </c>
      <c r="L14" s="65">
        <f>VLOOKUP($A14,'Return Data'!$B$7:$R$2843,9,0)</f>
        <v>4.0457999999999998</v>
      </c>
      <c r="M14" s="66">
        <f t="shared" si="4"/>
        <v>11</v>
      </c>
      <c r="N14" s="65">
        <f>VLOOKUP($A14,'Return Data'!$B$7:$R$2843,10,0)</f>
        <v>3.8487</v>
      </c>
      <c r="O14" s="66">
        <f t="shared" si="5"/>
        <v>8</v>
      </c>
      <c r="P14" s="65">
        <f>VLOOKUP($A14,'Return Data'!$B$7:$R$2843,11,0)</f>
        <v>3.8643000000000001</v>
      </c>
      <c r="Q14" s="66">
        <f t="shared" si="6"/>
        <v>9</v>
      </c>
      <c r="R14" s="65">
        <f>VLOOKUP($A14,'Return Data'!$B$7:$R$2843,12,0)</f>
        <v>3.7143000000000002</v>
      </c>
      <c r="S14" s="66">
        <f t="shared" si="7"/>
        <v>8</v>
      </c>
      <c r="T14" s="65">
        <f>VLOOKUP($A14,'Return Data'!$B$7:$R$2843,13,0)</f>
        <v>3.9083999999999999</v>
      </c>
      <c r="U14" s="66">
        <f t="shared" si="8"/>
        <v>7</v>
      </c>
      <c r="V14" s="65">
        <f>VLOOKUP($A14,'Return Data'!$B$7:$R$2843,17,0)</f>
        <v>5.7290000000000001</v>
      </c>
      <c r="W14" s="66">
        <f t="shared" si="10"/>
        <v>5</v>
      </c>
      <c r="X14" s="65">
        <f>VLOOKUP($A14,'Return Data'!$B$7:$R$2843,14,0)</f>
        <v>6.5826000000000002</v>
      </c>
      <c r="Y14" s="66">
        <f t="shared" si="11"/>
        <v>6</v>
      </c>
      <c r="Z14" s="65">
        <f>VLOOKUP($A14,'Return Data'!$B$7:$R$2843,16,0)</f>
        <v>7.3247</v>
      </c>
      <c r="AA14" s="67">
        <f t="shared" si="9"/>
        <v>5</v>
      </c>
    </row>
    <row r="15" spans="1:27" x14ac:dyDescent="0.3">
      <c r="A15" s="63" t="s">
        <v>1215</v>
      </c>
      <c r="B15" s="64">
        <f>VLOOKUP($A15,'Return Data'!$B$7:$R$2843,3,0)</f>
        <v>44393</v>
      </c>
      <c r="C15" s="65">
        <f>VLOOKUP($A15,'Return Data'!$B$7:$R$2843,4,0)</f>
        <v>32.179299999999998</v>
      </c>
      <c r="D15" s="65">
        <f>VLOOKUP($A15,'Return Data'!$B$7:$R$2843,5,0)</f>
        <v>3.2896999999999998</v>
      </c>
      <c r="E15" s="66">
        <f t="shared" si="0"/>
        <v>16</v>
      </c>
      <c r="F15" s="65">
        <f>VLOOKUP($A15,'Return Data'!$B$7:$R$2843,6,0)</f>
        <v>3.5929000000000002</v>
      </c>
      <c r="G15" s="66">
        <f t="shared" si="1"/>
        <v>15</v>
      </c>
      <c r="H15" s="65">
        <f>VLOOKUP($A15,'Return Data'!$B$7:$R$2843,7,0)</f>
        <v>3.3887999999999998</v>
      </c>
      <c r="I15" s="66">
        <f t="shared" si="2"/>
        <v>14</v>
      </c>
      <c r="J15" s="65">
        <f>VLOOKUP($A15,'Return Data'!$B$7:$R$2843,8,0)</f>
        <v>3.1960999999999999</v>
      </c>
      <c r="K15" s="66">
        <f t="shared" si="3"/>
        <v>15</v>
      </c>
      <c r="L15" s="65">
        <f>VLOOKUP($A15,'Return Data'!$B$7:$R$2843,9,0)</f>
        <v>3.1766999999999999</v>
      </c>
      <c r="M15" s="66">
        <f t="shared" si="4"/>
        <v>15</v>
      </c>
      <c r="N15" s="65">
        <f>VLOOKUP($A15,'Return Data'!$B$7:$R$2843,10,0)</f>
        <v>3.0177999999999998</v>
      </c>
      <c r="O15" s="66">
        <f t="shared" si="5"/>
        <v>14</v>
      </c>
      <c r="P15" s="65">
        <f>VLOOKUP($A15,'Return Data'!$B$7:$R$2843,11,0)</f>
        <v>3.1383000000000001</v>
      </c>
      <c r="Q15" s="66">
        <f t="shared" si="6"/>
        <v>14</v>
      </c>
      <c r="R15" s="65">
        <f>VLOOKUP($A15,'Return Data'!$B$7:$R$2843,12,0)</f>
        <v>2.9140000000000001</v>
      </c>
      <c r="S15" s="66">
        <f t="shared" si="7"/>
        <v>14</v>
      </c>
      <c r="T15" s="65">
        <f>VLOOKUP($A15,'Return Data'!$B$7:$R$2843,13,0)</f>
        <v>2.9243999999999999</v>
      </c>
      <c r="U15" s="66">
        <f t="shared" si="8"/>
        <v>15</v>
      </c>
      <c r="V15" s="65">
        <f>VLOOKUP($A15,'Return Data'!$B$7:$R$2843,17,0)</f>
        <v>4.6746999999999996</v>
      </c>
      <c r="W15" s="66">
        <f t="shared" si="10"/>
        <v>14</v>
      </c>
      <c r="X15" s="65">
        <f>VLOOKUP($A15,'Return Data'!$B$7:$R$2843,14,0)</f>
        <v>5.4794</v>
      </c>
      <c r="Y15" s="66">
        <f t="shared" si="11"/>
        <v>12</v>
      </c>
      <c r="Z15" s="65">
        <f>VLOOKUP($A15,'Return Data'!$B$7:$R$2843,16,0)</f>
        <v>6.5509000000000004</v>
      </c>
      <c r="AA15" s="67">
        <f t="shared" si="9"/>
        <v>13</v>
      </c>
    </row>
    <row r="16" spans="1:27" x14ac:dyDescent="0.3">
      <c r="A16" s="63" t="s">
        <v>1218</v>
      </c>
      <c r="B16" s="64">
        <f>VLOOKUP($A16,'Return Data'!$B$7:$R$2843,3,0)</f>
        <v>44393</v>
      </c>
      <c r="C16" s="65">
        <f>VLOOKUP($A16,'Return Data'!$B$7:$R$2843,4,0)</f>
        <v>2418.0895</v>
      </c>
      <c r="D16" s="65">
        <f>VLOOKUP($A16,'Return Data'!$B$7:$R$2843,5,0)</f>
        <v>7.2785000000000002</v>
      </c>
      <c r="E16" s="66">
        <f t="shared" si="0"/>
        <v>3</v>
      </c>
      <c r="F16" s="65">
        <f>VLOOKUP($A16,'Return Data'!$B$7:$R$2843,6,0)</f>
        <v>6.2529000000000003</v>
      </c>
      <c r="G16" s="66">
        <f t="shared" si="1"/>
        <v>3</v>
      </c>
      <c r="H16" s="65">
        <f>VLOOKUP($A16,'Return Data'!$B$7:$R$2843,7,0)</f>
        <v>5.1513</v>
      </c>
      <c r="I16" s="66">
        <f t="shared" si="2"/>
        <v>5</v>
      </c>
      <c r="J16" s="65">
        <f>VLOOKUP($A16,'Return Data'!$B$7:$R$2843,8,0)</f>
        <v>4.7397999999999998</v>
      </c>
      <c r="K16" s="66">
        <f t="shared" si="3"/>
        <v>3</v>
      </c>
      <c r="L16" s="65">
        <f>VLOOKUP($A16,'Return Data'!$B$7:$R$2843,9,0)</f>
        <v>4.0896999999999997</v>
      </c>
      <c r="M16" s="66">
        <f t="shared" si="4"/>
        <v>9</v>
      </c>
      <c r="N16" s="65">
        <f>VLOOKUP($A16,'Return Data'!$B$7:$R$2843,10,0)</f>
        <v>3.8411</v>
      </c>
      <c r="O16" s="66">
        <f t="shared" si="5"/>
        <v>9</v>
      </c>
      <c r="P16" s="65">
        <f>VLOOKUP($A16,'Return Data'!$B$7:$R$2843,11,0)</f>
        <v>3.8719999999999999</v>
      </c>
      <c r="Q16" s="66">
        <f t="shared" si="6"/>
        <v>8</v>
      </c>
      <c r="R16" s="65">
        <f>VLOOKUP($A16,'Return Data'!$B$7:$R$2843,12,0)</f>
        <v>3.6217000000000001</v>
      </c>
      <c r="S16" s="66">
        <f t="shared" si="7"/>
        <v>10</v>
      </c>
      <c r="T16" s="65">
        <f>VLOOKUP($A16,'Return Data'!$B$7:$R$2843,13,0)</f>
        <v>3.6000999999999999</v>
      </c>
      <c r="U16" s="66">
        <f t="shared" si="8"/>
        <v>12</v>
      </c>
      <c r="V16" s="65">
        <f>VLOOKUP($A16,'Return Data'!$B$7:$R$2843,17,0)</f>
        <v>5.2885999999999997</v>
      </c>
      <c r="W16" s="66">
        <f t="shared" si="10"/>
        <v>12</v>
      </c>
      <c r="X16" s="65">
        <f>VLOOKUP($A16,'Return Data'!$B$7:$R$2843,14,0)</f>
        <v>6.0846</v>
      </c>
      <c r="Y16" s="66">
        <f t="shared" si="11"/>
        <v>11</v>
      </c>
      <c r="Z16" s="65">
        <f>VLOOKUP($A16,'Return Data'!$B$7:$R$2843,16,0)</f>
        <v>7.7085999999999997</v>
      </c>
      <c r="AA16" s="67">
        <f t="shared" si="9"/>
        <v>1</v>
      </c>
    </row>
    <row r="17" spans="1:27" x14ac:dyDescent="0.3">
      <c r="A17" s="63" t="s">
        <v>1222</v>
      </c>
      <c r="B17" s="64">
        <f>VLOOKUP($A17,'Return Data'!$B$7:$R$2843,3,0)</f>
        <v>44393</v>
      </c>
      <c r="C17" s="65">
        <f>VLOOKUP($A17,'Return Data'!$B$7:$R$2843,4,0)</f>
        <v>3504.8411999999998</v>
      </c>
      <c r="D17" s="65">
        <f>VLOOKUP($A17,'Return Data'!$B$7:$R$2843,5,0)</f>
        <v>3.6307</v>
      </c>
      <c r="E17" s="66">
        <f t="shared" si="0"/>
        <v>13</v>
      </c>
      <c r="F17" s="65">
        <f>VLOOKUP($A17,'Return Data'!$B$7:$R$2843,6,0)</f>
        <v>5.1805000000000003</v>
      </c>
      <c r="G17" s="66">
        <f t="shared" si="1"/>
        <v>6</v>
      </c>
      <c r="H17" s="65">
        <f>VLOOKUP($A17,'Return Data'!$B$7:$R$2843,7,0)</f>
        <v>5.2870999999999997</v>
      </c>
      <c r="I17" s="66">
        <f t="shared" si="2"/>
        <v>4</v>
      </c>
      <c r="J17" s="65">
        <f>VLOOKUP($A17,'Return Data'!$B$7:$R$2843,8,0)</f>
        <v>4.6337000000000002</v>
      </c>
      <c r="K17" s="66">
        <f t="shared" si="3"/>
        <v>5</v>
      </c>
      <c r="L17" s="65">
        <f>VLOOKUP($A17,'Return Data'!$B$7:$R$2843,9,0)</f>
        <v>4.2599</v>
      </c>
      <c r="M17" s="66">
        <f t="shared" si="4"/>
        <v>5</v>
      </c>
      <c r="N17" s="65">
        <f>VLOOKUP($A17,'Return Data'!$B$7:$R$2843,10,0)</f>
        <v>3.7875999999999999</v>
      </c>
      <c r="O17" s="66">
        <f t="shared" si="5"/>
        <v>11</v>
      </c>
      <c r="P17" s="65">
        <f>VLOOKUP($A17,'Return Data'!$B$7:$R$2843,11,0)</f>
        <v>3.8271999999999999</v>
      </c>
      <c r="Q17" s="66">
        <f t="shared" si="6"/>
        <v>10</v>
      </c>
      <c r="R17" s="65">
        <f>VLOOKUP($A17,'Return Data'!$B$7:$R$2843,12,0)</f>
        <v>3.7239</v>
      </c>
      <c r="S17" s="66">
        <f t="shared" si="7"/>
        <v>7</v>
      </c>
      <c r="T17" s="65">
        <f>VLOOKUP($A17,'Return Data'!$B$7:$R$2843,13,0)</f>
        <v>3.8285999999999998</v>
      </c>
      <c r="U17" s="66">
        <f t="shared" si="8"/>
        <v>8</v>
      </c>
      <c r="V17" s="65">
        <f>VLOOKUP($A17,'Return Data'!$B$7:$R$2843,17,0)</f>
        <v>5.4611000000000001</v>
      </c>
      <c r="W17" s="66">
        <f t="shared" si="10"/>
        <v>10</v>
      </c>
      <c r="X17" s="65">
        <f>VLOOKUP($A17,'Return Data'!$B$7:$R$2843,14,0)</f>
        <v>6.4663000000000004</v>
      </c>
      <c r="Y17" s="66">
        <f t="shared" si="11"/>
        <v>7</v>
      </c>
      <c r="Z17" s="65">
        <f>VLOOKUP($A17,'Return Data'!$B$7:$R$2843,16,0)</f>
        <v>7.2080000000000002</v>
      </c>
      <c r="AA17" s="67">
        <f t="shared" si="9"/>
        <v>8</v>
      </c>
    </row>
    <row r="18" spans="1:27" x14ac:dyDescent="0.3">
      <c r="A18" s="63" t="s">
        <v>1225</v>
      </c>
      <c r="B18" s="64">
        <f>VLOOKUP($A18,'Return Data'!$B$7:$R$2843,3,0)</f>
        <v>44393</v>
      </c>
      <c r="C18" s="65">
        <f>VLOOKUP($A18,'Return Data'!$B$7:$R$2843,4,0)</f>
        <v>31.411129443527798</v>
      </c>
      <c r="D18" s="65">
        <f>VLOOKUP($A18,'Return Data'!$B$7:$R$2843,5,0)</f>
        <v>3.4862000000000002</v>
      </c>
      <c r="E18" s="66">
        <f t="shared" si="0"/>
        <v>14</v>
      </c>
      <c r="F18" s="65">
        <f>VLOOKUP($A18,'Return Data'!$B$7:$R$2843,6,0)</f>
        <v>3.2543000000000002</v>
      </c>
      <c r="G18" s="66">
        <f t="shared" si="1"/>
        <v>16</v>
      </c>
      <c r="H18" s="65">
        <f>VLOOKUP($A18,'Return Data'!$B$7:$R$2843,7,0)</f>
        <v>3.1141999999999999</v>
      </c>
      <c r="I18" s="66">
        <f t="shared" si="2"/>
        <v>16</v>
      </c>
      <c r="J18" s="65">
        <f>VLOOKUP($A18,'Return Data'!$B$7:$R$2843,8,0)</f>
        <v>2.9289000000000001</v>
      </c>
      <c r="K18" s="66">
        <f t="shared" si="3"/>
        <v>16</v>
      </c>
      <c r="L18" s="65">
        <f>VLOOKUP($A18,'Return Data'!$B$7:$R$2843,9,0)</f>
        <v>3.0286</v>
      </c>
      <c r="M18" s="66">
        <f t="shared" si="4"/>
        <v>16</v>
      </c>
      <c r="N18" s="65">
        <f>VLOOKUP($A18,'Return Data'!$B$7:$R$2843,10,0)</f>
        <v>2.8140000000000001</v>
      </c>
      <c r="O18" s="66">
        <f t="shared" si="5"/>
        <v>16</v>
      </c>
      <c r="P18" s="65">
        <f>VLOOKUP($A18,'Return Data'!$B$7:$R$2843,11,0)</f>
        <v>2.8161999999999998</v>
      </c>
      <c r="Q18" s="66">
        <f t="shared" si="6"/>
        <v>16</v>
      </c>
      <c r="R18" s="65">
        <f>VLOOKUP($A18,'Return Data'!$B$7:$R$2843,12,0)</f>
        <v>2.8420999999999998</v>
      </c>
      <c r="S18" s="66">
        <f t="shared" si="7"/>
        <v>15</v>
      </c>
      <c r="T18" s="65">
        <f>VLOOKUP($A18,'Return Data'!$B$7:$R$2843,13,0)</f>
        <v>2.9460000000000002</v>
      </c>
      <c r="U18" s="66">
        <f t="shared" si="8"/>
        <v>14</v>
      </c>
      <c r="V18" s="65">
        <f>VLOOKUP($A18,'Return Data'!$B$7:$R$2843,17,0)</f>
        <v>5.9233000000000002</v>
      </c>
      <c r="W18" s="66">
        <f t="shared" si="10"/>
        <v>3</v>
      </c>
      <c r="X18" s="65">
        <f>VLOOKUP($A18,'Return Data'!$B$7:$R$2843,14,0)</f>
        <v>6.1548999999999996</v>
      </c>
      <c r="Y18" s="66">
        <f t="shared" si="11"/>
        <v>10</v>
      </c>
      <c r="Z18" s="65">
        <f>VLOOKUP($A18,'Return Data'!$B$7:$R$2843,16,0)</f>
        <v>7.4433999999999996</v>
      </c>
      <c r="AA18" s="67">
        <f t="shared" si="9"/>
        <v>4</v>
      </c>
    </row>
    <row r="19" spans="1:27" x14ac:dyDescent="0.3">
      <c r="A19" s="63" t="s">
        <v>1226</v>
      </c>
      <c r="B19" s="64">
        <f>VLOOKUP($A19,'Return Data'!$B$7:$R$2843,3,0)</f>
        <v>44393</v>
      </c>
      <c r="C19" s="65">
        <f>VLOOKUP($A19,'Return Data'!$B$7:$R$2843,4,0)</f>
        <v>3231.9915000000001</v>
      </c>
      <c r="D19" s="65">
        <f>VLOOKUP($A19,'Return Data'!$B$7:$R$2843,5,0)</f>
        <v>5.1957000000000004</v>
      </c>
      <c r="E19" s="66">
        <f t="shared" si="0"/>
        <v>5</v>
      </c>
      <c r="F19" s="65">
        <f>VLOOKUP($A19,'Return Data'!$B$7:$R$2843,6,0)</f>
        <v>5.3460000000000001</v>
      </c>
      <c r="G19" s="66">
        <f t="shared" si="1"/>
        <v>5</v>
      </c>
      <c r="H19" s="65">
        <f>VLOOKUP($A19,'Return Data'!$B$7:$R$2843,7,0)</f>
        <v>4.6540999999999997</v>
      </c>
      <c r="I19" s="66">
        <f t="shared" si="2"/>
        <v>8</v>
      </c>
      <c r="J19" s="65">
        <f>VLOOKUP($A19,'Return Data'!$B$7:$R$2843,8,0)</f>
        <v>4.3482000000000003</v>
      </c>
      <c r="K19" s="66">
        <f t="shared" si="3"/>
        <v>8</v>
      </c>
      <c r="L19" s="65">
        <f>VLOOKUP($A19,'Return Data'!$B$7:$R$2843,9,0)</f>
        <v>4.3475999999999999</v>
      </c>
      <c r="M19" s="66">
        <f t="shared" si="4"/>
        <v>2</v>
      </c>
      <c r="N19" s="65">
        <f>VLOOKUP($A19,'Return Data'!$B$7:$R$2843,10,0)</f>
        <v>3.9319000000000002</v>
      </c>
      <c r="O19" s="66">
        <f t="shared" si="5"/>
        <v>5</v>
      </c>
      <c r="P19" s="65">
        <f>VLOOKUP($A19,'Return Data'!$B$7:$R$2843,11,0)</f>
        <v>3.9893000000000001</v>
      </c>
      <c r="Q19" s="66">
        <f t="shared" si="6"/>
        <v>3</v>
      </c>
      <c r="R19" s="65">
        <f>VLOOKUP($A19,'Return Data'!$B$7:$R$2843,12,0)</f>
        <v>3.8782999999999999</v>
      </c>
      <c r="S19" s="66">
        <f t="shared" si="7"/>
        <v>3</v>
      </c>
      <c r="T19" s="65">
        <f>VLOOKUP($A19,'Return Data'!$B$7:$R$2843,13,0)</f>
        <v>4.0103</v>
      </c>
      <c r="U19" s="66">
        <f t="shared" si="8"/>
        <v>3</v>
      </c>
      <c r="V19" s="65">
        <f>VLOOKUP($A19,'Return Data'!$B$7:$R$2843,17,0)</f>
        <v>5.6821999999999999</v>
      </c>
      <c r="W19" s="66">
        <f t="shared" si="10"/>
        <v>7</v>
      </c>
      <c r="X19" s="65">
        <f>VLOOKUP($A19,'Return Data'!$B$7:$R$2843,14,0)</f>
        <v>6.6463000000000001</v>
      </c>
      <c r="Y19" s="66">
        <f t="shared" si="11"/>
        <v>4</v>
      </c>
      <c r="Z19" s="65">
        <f>VLOOKUP($A19,'Return Data'!$B$7:$R$2843,16,0)</f>
        <v>7.5602999999999998</v>
      </c>
      <c r="AA19" s="67">
        <f t="shared" si="9"/>
        <v>2</v>
      </c>
    </row>
    <row r="20" spans="1:27" x14ac:dyDescent="0.3">
      <c r="A20" s="63" t="s">
        <v>1229</v>
      </c>
      <c r="B20" s="64">
        <f>VLOOKUP($A20,'Return Data'!$B$7:$R$2843,3,0)</f>
        <v>44393</v>
      </c>
      <c r="C20" s="65">
        <f>VLOOKUP($A20,'Return Data'!$B$7:$R$2843,4,0)</f>
        <v>1051.8507999999999</v>
      </c>
      <c r="D20" s="65">
        <f>VLOOKUP($A20,'Return Data'!$B$7:$R$2843,5,0)</f>
        <v>4.1333000000000002</v>
      </c>
      <c r="E20" s="66">
        <f t="shared" si="0"/>
        <v>11</v>
      </c>
      <c r="F20" s="65">
        <f>VLOOKUP($A20,'Return Data'!$B$7:$R$2843,6,0)</f>
        <v>4.1643999999999997</v>
      </c>
      <c r="G20" s="66">
        <f t="shared" si="1"/>
        <v>14</v>
      </c>
      <c r="H20" s="65">
        <f>VLOOKUP($A20,'Return Data'!$B$7:$R$2843,7,0)</f>
        <v>3.3845000000000001</v>
      </c>
      <c r="I20" s="66">
        <f t="shared" si="2"/>
        <v>15</v>
      </c>
      <c r="J20" s="65">
        <f>VLOOKUP($A20,'Return Data'!$B$7:$R$2843,8,0)</f>
        <v>3.3224</v>
      </c>
      <c r="K20" s="66">
        <f t="shared" si="3"/>
        <v>14</v>
      </c>
      <c r="L20" s="65">
        <f>VLOOKUP($A20,'Return Data'!$B$7:$R$2843,9,0)</f>
        <v>3.2812999999999999</v>
      </c>
      <c r="M20" s="66">
        <f t="shared" si="4"/>
        <v>14</v>
      </c>
      <c r="N20" s="65">
        <f>VLOOKUP($A20,'Return Data'!$B$7:$R$2843,10,0)</f>
        <v>2.8656999999999999</v>
      </c>
      <c r="O20" s="66">
        <f t="shared" si="5"/>
        <v>15</v>
      </c>
      <c r="P20" s="65">
        <f>VLOOKUP($A20,'Return Data'!$B$7:$R$2843,11,0)</f>
        <v>2.8542999999999998</v>
      </c>
      <c r="Q20" s="66">
        <f t="shared" si="6"/>
        <v>15</v>
      </c>
      <c r="R20" s="65">
        <f>VLOOKUP($A20,'Return Data'!$B$7:$R$2843,12,0)</f>
        <v>2.8264</v>
      </c>
      <c r="S20" s="66">
        <f t="shared" si="7"/>
        <v>16</v>
      </c>
      <c r="T20" s="65"/>
      <c r="U20" s="66"/>
      <c r="V20" s="65"/>
      <c r="W20" s="66"/>
      <c r="X20" s="65"/>
      <c r="Y20" s="66"/>
      <c r="Z20" s="65">
        <f>VLOOKUP($A20,'Return Data'!$B$7:$R$2843,16,0)</f>
        <v>3.7823000000000002</v>
      </c>
      <c r="AA20" s="67">
        <f t="shared" si="9"/>
        <v>17</v>
      </c>
    </row>
    <row r="21" spans="1:27" x14ac:dyDescent="0.3">
      <c r="A21" s="63" t="s">
        <v>1233</v>
      </c>
      <c r="B21" s="64">
        <f>VLOOKUP($A21,'Return Data'!$B$7:$R$2843,3,0)</f>
        <v>44393</v>
      </c>
      <c r="C21" s="65">
        <f>VLOOKUP($A21,'Return Data'!$B$7:$R$2843,4,0)</f>
        <v>32.896099999999997</v>
      </c>
      <c r="D21" s="65">
        <f>VLOOKUP($A21,'Return Data'!$B$7:$R$2843,5,0)</f>
        <v>4.6607000000000003</v>
      </c>
      <c r="E21" s="66">
        <f t="shared" si="0"/>
        <v>8</v>
      </c>
      <c r="F21" s="65">
        <f>VLOOKUP($A21,'Return Data'!$B$7:$R$2843,6,0)</f>
        <v>5.0320999999999998</v>
      </c>
      <c r="G21" s="66">
        <f t="shared" si="1"/>
        <v>8</v>
      </c>
      <c r="H21" s="65">
        <f>VLOOKUP($A21,'Return Data'!$B$7:$R$2843,7,0)</f>
        <v>4.2991000000000001</v>
      </c>
      <c r="I21" s="66">
        <f t="shared" si="2"/>
        <v>12</v>
      </c>
      <c r="J21" s="65">
        <f>VLOOKUP($A21,'Return Data'!$B$7:$R$2843,8,0)</f>
        <v>4.08</v>
      </c>
      <c r="K21" s="66">
        <f t="shared" si="3"/>
        <v>11</v>
      </c>
      <c r="L21" s="65">
        <f>VLOOKUP($A21,'Return Data'!$B$7:$R$2843,9,0)</f>
        <v>3.7284000000000002</v>
      </c>
      <c r="M21" s="66">
        <f t="shared" si="4"/>
        <v>13</v>
      </c>
      <c r="N21" s="65">
        <f>VLOOKUP($A21,'Return Data'!$B$7:$R$2843,10,0)</f>
        <v>3.4792999999999998</v>
      </c>
      <c r="O21" s="66">
        <f t="shared" si="5"/>
        <v>12</v>
      </c>
      <c r="P21" s="65">
        <f>VLOOKUP($A21,'Return Data'!$B$7:$R$2843,11,0)</f>
        <v>3.5546000000000002</v>
      </c>
      <c r="Q21" s="66">
        <f t="shared" si="6"/>
        <v>12</v>
      </c>
      <c r="R21" s="65">
        <f>VLOOKUP($A21,'Return Data'!$B$7:$R$2843,12,0)</f>
        <v>3.4260000000000002</v>
      </c>
      <c r="S21" s="66">
        <f t="shared" si="7"/>
        <v>12</v>
      </c>
      <c r="T21" s="65">
        <f>VLOOKUP($A21,'Return Data'!$B$7:$R$2843,13,0)</f>
        <v>3.6385000000000001</v>
      </c>
      <c r="U21" s="66">
        <f>RANK(T21,T$8:T$24,0)</f>
        <v>11</v>
      </c>
      <c r="V21" s="65">
        <f>VLOOKUP($A21,'Return Data'!$B$7:$R$2843,17,0)</f>
        <v>5.3642000000000003</v>
      </c>
      <c r="W21" s="66">
        <f>RANK(V21,V$8:V$24,0)</f>
        <v>11</v>
      </c>
      <c r="X21" s="65">
        <f>VLOOKUP($A21,'Return Data'!$B$7:$R$2843,14,0)</f>
        <v>6.2214</v>
      </c>
      <c r="Y21" s="66">
        <f>RANK(X21,X$8:X$24,0)</f>
        <v>9</v>
      </c>
      <c r="Z21" s="65">
        <f>VLOOKUP($A21,'Return Data'!$B$7:$R$2843,16,0)</f>
        <v>7.2484000000000002</v>
      </c>
      <c r="AA21" s="67">
        <f t="shared" si="9"/>
        <v>7</v>
      </c>
    </row>
    <row r="22" spans="1:27" x14ac:dyDescent="0.3">
      <c r="A22" s="63" t="s">
        <v>1235</v>
      </c>
      <c r="B22" s="64">
        <f>VLOOKUP($A22,'Return Data'!$B$7:$R$2843,3,0)</f>
        <v>44393</v>
      </c>
      <c r="C22" s="65">
        <f>VLOOKUP($A22,'Return Data'!$B$7:$R$2843,4,0)</f>
        <v>11.799300000000001</v>
      </c>
      <c r="D22" s="65">
        <f>VLOOKUP($A22,'Return Data'!$B$7:$R$2843,5,0)</f>
        <v>3.4030999999999998</v>
      </c>
      <c r="E22" s="66">
        <f t="shared" si="0"/>
        <v>15</v>
      </c>
      <c r="F22" s="65">
        <f>VLOOKUP($A22,'Return Data'!$B$7:$R$2843,6,0)</f>
        <v>4.4355000000000002</v>
      </c>
      <c r="G22" s="66">
        <f t="shared" si="1"/>
        <v>13</v>
      </c>
      <c r="H22" s="65">
        <f>VLOOKUP($A22,'Return Data'!$B$7:$R$2843,7,0)</f>
        <v>3.9359999999999999</v>
      </c>
      <c r="I22" s="66">
        <f t="shared" si="2"/>
        <v>13</v>
      </c>
      <c r="J22" s="65">
        <f>VLOOKUP($A22,'Return Data'!$B$7:$R$2843,8,0)</f>
        <v>3.806</v>
      </c>
      <c r="K22" s="66">
        <f t="shared" si="3"/>
        <v>13</v>
      </c>
      <c r="L22" s="65">
        <f>VLOOKUP($A22,'Return Data'!$B$7:$R$2843,9,0)</f>
        <v>3.9621</v>
      </c>
      <c r="M22" s="66">
        <f t="shared" si="4"/>
        <v>12</v>
      </c>
      <c r="N22" s="65">
        <f>VLOOKUP($A22,'Return Data'!$B$7:$R$2843,10,0)</f>
        <v>3.4319000000000002</v>
      </c>
      <c r="O22" s="66">
        <f t="shared" si="5"/>
        <v>13</v>
      </c>
      <c r="P22" s="65">
        <f>VLOOKUP($A22,'Return Data'!$B$7:$R$2843,11,0)</f>
        <v>3.4597000000000002</v>
      </c>
      <c r="Q22" s="66">
        <f t="shared" si="6"/>
        <v>13</v>
      </c>
      <c r="R22" s="65">
        <f>VLOOKUP($A22,'Return Data'!$B$7:$R$2843,12,0)</f>
        <v>3.3997999999999999</v>
      </c>
      <c r="S22" s="66">
        <f t="shared" si="7"/>
        <v>13</v>
      </c>
      <c r="T22" s="65">
        <f>VLOOKUP($A22,'Return Data'!$B$7:$R$2843,13,0)</f>
        <v>3.5099</v>
      </c>
      <c r="U22" s="66">
        <f>RANK(T22,T$8:T$24,0)</f>
        <v>13</v>
      </c>
      <c r="V22" s="65">
        <f>VLOOKUP($A22,'Return Data'!$B$7:$R$2843,17,0)</f>
        <v>5.1138000000000003</v>
      </c>
      <c r="W22" s="66">
        <f>RANK(V22,V$8:V$24,0)</f>
        <v>13</v>
      </c>
      <c r="X22" s="65"/>
      <c r="Y22" s="66"/>
      <c r="Z22" s="65">
        <f>VLOOKUP($A22,'Return Data'!$B$7:$R$2843,16,0)</f>
        <v>6.0749000000000004</v>
      </c>
      <c r="AA22" s="67">
        <f t="shared" si="9"/>
        <v>14</v>
      </c>
    </row>
    <row r="23" spans="1:27" x14ac:dyDescent="0.3">
      <c r="A23" s="63" t="s">
        <v>1237</v>
      </c>
      <c r="B23" s="64">
        <f>VLOOKUP($A23,'Return Data'!$B$7:$R$2843,3,0)</f>
        <v>44393</v>
      </c>
      <c r="C23" s="65">
        <f>VLOOKUP($A23,'Return Data'!$B$7:$R$2843,4,0)</f>
        <v>3684.5111999999999</v>
      </c>
      <c r="D23" s="65">
        <f>VLOOKUP($A23,'Return Data'!$B$7:$R$2843,5,0)</f>
        <v>7.9793000000000003</v>
      </c>
      <c r="E23" s="66">
        <f t="shared" si="0"/>
        <v>2</v>
      </c>
      <c r="F23" s="65">
        <f>VLOOKUP($A23,'Return Data'!$B$7:$R$2843,6,0)</f>
        <v>7.0335999999999999</v>
      </c>
      <c r="G23" s="66">
        <f t="shared" si="1"/>
        <v>1</v>
      </c>
      <c r="H23" s="65">
        <f>VLOOKUP($A23,'Return Data'!$B$7:$R$2843,7,0)</f>
        <v>6.0343999999999998</v>
      </c>
      <c r="I23" s="66">
        <f t="shared" si="2"/>
        <v>1</v>
      </c>
      <c r="J23" s="65">
        <f>VLOOKUP($A23,'Return Data'!$B$7:$R$2843,8,0)</f>
        <v>5.1657999999999999</v>
      </c>
      <c r="K23" s="66">
        <f t="shared" si="3"/>
        <v>2</v>
      </c>
      <c r="L23" s="65">
        <f>VLOOKUP($A23,'Return Data'!$B$7:$R$2843,9,0)</f>
        <v>4.4583000000000004</v>
      </c>
      <c r="M23" s="66">
        <f t="shared" si="4"/>
        <v>1</v>
      </c>
      <c r="N23" s="65">
        <f>VLOOKUP($A23,'Return Data'!$B$7:$R$2843,10,0)</f>
        <v>4.2039</v>
      </c>
      <c r="O23" s="66">
        <f t="shared" si="5"/>
        <v>1</v>
      </c>
      <c r="P23" s="65">
        <f>VLOOKUP($A23,'Return Data'!$B$7:$R$2843,11,0)</f>
        <v>4.2515000000000001</v>
      </c>
      <c r="Q23" s="66">
        <f t="shared" si="6"/>
        <v>1</v>
      </c>
      <c r="R23" s="65">
        <f>VLOOKUP($A23,'Return Data'!$B$7:$R$2843,12,0)</f>
        <v>4.0537000000000001</v>
      </c>
      <c r="S23" s="66">
        <f t="shared" si="7"/>
        <v>1</v>
      </c>
      <c r="T23" s="65">
        <f>VLOOKUP($A23,'Return Data'!$B$7:$R$2843,13,0)</f>
        <v>4.2012999999999998</v>
      </c>
      <c r="U23" s="66">
        <f>RANK(T23,T$8:T$24,0)</f>
        <v>1</v>
      </c>
      <c r="V23" s="65">
        <f>VLOOKUP($A23,'Return Data'!$B$7:$R$2843,17,0)</f>
        <v>5.8589000000000002</v>
      </c>
      <c r="W23" s="66">
        <f>RANK(V23,V$8:V$24,0)</f>
        <v>4</v>
      </c>
      <c r="X23" s="65">
        <f>VLOOKUP($A23,'Return Data'!$B$7:$R$2843,14,0)</f>
        <v>4.1139999999999999</v>
      </c>
      <c r="Y23" s="66">
        <f>RANK(X23,X$8:X$24,0)</f>
        <v>13</v>
      </c>
      <c r="Z23" s="65">
        <f>VLOOKUP($A23,'Return Data'!$B$7:$R$2843,16,0)</f>
        <v>6.8219000000000003</v>
      </c>
      <c r="AA23" s="67">
        <f t="shared" si="9"/>
        <v>11</v>
      </c>
    </row>
    <row r="24" spans="1:27" x14ac:dyDescent="0.3">
      <c r="A24" s="63" t="s">
        <v>1239</v>
      </c>
      <c r="B24" s="64">
        <f>VLOOKUP($A24,'Return Data'!$B$7:$R$2843,3,0)</f>
        <v>44393</v>
      </c>
      <c r="C24" s="65">
        <f>VLOOKUP($A24,'Return Data'!$B$7:$R$2843,4,0)</f>
        <v>2401.1068</v>
      </c>
      <c r="D24" s="65">
        <f>VLOOKUP($A24,'Return Data'!$B$7:$R$2843,5,0)</f>
        <v>3.9876999999999998</v>
      </c>
      <c r="E24" s="66">
        <f t="shared" si="0"/>
        <v>12</v>
      </c>
      <c r="F24" s="65">
        <f>VLOOKUP($A24,'Return Data'!$B$7:$R$2843,6,0)</f>
        <v>4.4809999999999999</v>
      </c>
      <c r="G24" s="66">
        <f t="shared" si="1"/>
        <v>12</v>
      </c>
      <c r="H24" s="65">
        <f>VLOOKUP($A24,'Return Data'!$B$7:$R$2843,7,0)</f>
        <v>4.4855999999999998</v>
      </c>
      <c r="I24" s="66">
        <f t="shared" si="2"/>
        <v>10</v>
      </c>
      <c r="J24" s="65">
        <f>VLOOKUP($A24,'Return Data'!$B$7:$R$2843,8,0)</f>
        <v>4.2851999999999997</v>
      </c>
      <c r="K24" s="66">
        <f t="shared" si="3"/>
        <v>10</v>
      </c>
      <c r="L24" s="65">
        <f>VLOOKUP($A24,'Return Data'!$B$7:$R$2843,9,0)</f>
        <v>4.1825999999999999</v>
      </c>
      <c r="M24" s="66">
        <f t="shared" si="4"/>
        <v>7</v>
      </c>
      <c r="N24" s="65">
        <f>VLOOKUP($A24,'Return Data'!$B$7:$R$2843,10,0)</f>
        <v>3.8719999999999999</v>
      </c>
      <c r="O24" s="66">
        <f t="shared" si="5"/>
        <v>6</v>
      </c>
      <c r="P24" s="65">
        <f>VLOOKUP($A24,'Return Data'!$B$7:$R$2843,11,0)</f>
        <v>3.923</v>
      </c>
      <c r="Q24" s="66">
        <f t="shared" si="6"/>
        <v>6</v>
      </c>
      <c r="R24" s="65">
        <f>VLOOKUP($A24,'Return Data'!$B$7:$R$2843,12,0)</f>
        <v>3.7974000000000001</v>
      </c>
      <c r="S24" s="66">
        <f t="shared" si="7"/>
        <v>6</v>
      </c>
      <c r="T24" s="65">
        <f>VLOOKUP($A24,'Return Data'!$B$7:$R$2843,13,0)</f>
        <v>3.9923999999999999</v>
      </c>
      <c r="U24" s="66">
        <f>RANK(T24,T$8:T$24,0)</f>
        <v>4</v>
      </c>
      <c r="V24" s="65">
        <f>VLOOKUP($A24,'Return Data'!$B$7:$R$2843,17,0)</f>
        <v>5.6494999999999997</v>
      </c>
      <c r="W24" s="66">
        <f>RANK(V24,V$8:V$24,0)</f>
        <v>8</v>
      </c>
      <c r="X24" s="65">
        <f>VLOOKUP($A24,'Return Data'!$B$7:$R$2843,14,0)</f>
        <v>6.6021999999999998</v>
      </c>
      <c r="Y24" s="66">
        <f>RANK(X24,X$8:X$24,0)</f>
        <v>5</v>
      </c>
      <c r="Z24" s="65">
        <f>VLOOKUP($A24,'Return Data'!$B$7:$R$2843,16,0)</f>
        <v>7.5545</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4.9943999999999997</v>
      </c>
      <c r="E26" s="74"/>
      <c r="F26" s="75">
        <f>AVERAGE(F8:F24)</f>
        <v>4.9089470588235296</v>
      </c>
      <c r="G26" s="74"/>
      <c r="H26" s="75">
        <f>AVERAGE(H8:H24)</f>
        <v>4.4866411764705889</v>
      </c>
      <c r="I26" s="74"/>
      <c r="J26" s="75">
        <f>AVERAGE(J8:J24)</f>
        <v>4.1481235294117651</v>
      </c>
      <c r="K26" s="74"/>
      <c r="L26" s="75">
        <f>AVERAGE(L8:L24)</f>
        <v>3.8929823529411767</v>
      </c>
      <c r="M26" s="74"/>
      <c r="N26" s="75">
        <f>AVERAGE(N8:N24)</f>
        <v>3.621741176470588</v>
      </c>
      <c r="O26" s="74"/>
      <c r="P26" s="75">
        <f>AVERAGE(P8:P24)</f>
        <v>3.638652941176471</v>
      </c>
      <c r="Q26" s="74"/>
      <c r="R26" s="75">
        <f>AVERAGE(R8:R24)</f>
        <v>3.509376470588236</v>
      </c>
      <c r="S26" s="74"/>
      <c r="T26" s="75">
        <f>AVERAGE(T8:T24)</f>
        <v>3.6701375000000001</v>
      </c>
      <c r="U26" s="74"/>
      <c r="V26" s="75">
        <f>AVERAGE(V8:V24)</f>
        <v>5.5626714285714289</v>
      </c>
      <c r="W26" s="74"/>
      <c r="X26" s="75">
        <f>AVERAGE(X8:X24)</f>
        <v>6.2319384615384612</v>
      </c>
      <c r="Y26" s="74"/>
      <c r="Z26" s="75">
        <f>AVERAGE(Z8:Z24)</f>
        <v>6.6860294117647063</v>
      </c>
      <c r="AA26" s="76"/>
    </row>
    <row r="27" spans="1:27" x14ac:dyDescent="0.3">
      <c r="A27" s="73" t="s">
        <v>28</v>
      </c>
      <c r="B27" s="74"/>
      <c r="C27" s="74"/>
      <c r="D27" s="75">
        <f>MIN(D8:D24)</f>
        <v>2.5943999999999998</v>
      </c>
      <c r="E27" s="74"/>
      <c r="F27" s="75">
        <f>MIN(F8:F24)</f>
        <v>2.5657999999999999</v>
      </c>
      <c r="G27" s="74"/>
      <c r="H27" s="75">
        <f>MIN(H8:H24)</f>
        <v>2.6928999999999998</v>
      </c>
      <c r="I27" s="74"/>
      <c r="J27" s="75">
        <f>MIN(J8:J24)</f>
        <v>2.6187999999999998</v>
      </c>
      <c r="K27" s="74"/>
      <c r="L27" s="75">
        <f>MIN(L8:L24)</f>
        <v>2.6057000000000001</v>
      </c>
      <c r="M27" s="74"/>
      <c r="N27" s="75">
        <f>MIN(N8:N24)</f>
        <v>2.585</v>
      </c>
      <c r="O27" s="74"/>
      <c r="P27" s="75">
        <f>MIN(P8:P24)</f>
        <v>2.6345999999999998</v>
      </c>
      <c r="Q27" s="74"/>
      <c r="R27" s="75">
        <f>MIN(R8:R24)</f>
        <v>2.6408999999999998</v>
      </c>
      <c r="S27" s="74"/>
      <c r="T27" s="75">
        <f>MIN(T8:T24)</f>
        <v>2.7688000000000001</v>
      </c>
      <c r="U27" s="74"/>
      <c r="V27" s="75">
        <f>MIN(V8:V24)</f>
        <v>4.6746999999999996</v>
      </c>
      <c r="W27" s="74"/>
      <c r="X27" s="75">
        <f>MIN(X8:X24)</f>
        <v>4.1139999999999999</v>
      </c>
      <c r="Y27" s="74"/>
      <c r="Z27" s="75">
        <f>MIN(Z8:Z24)</f>
        <v>3.7823000000000002</v>
      </c>
      <c r="AA27" s="76"/>
    </row>
    <row r="28" spans="1:27" ht="15" thickBot="1" x14ac:dyDescent="0.35">
      <c r="A28" s="77" t="s">
        <v>29</v>
      </c>
      <c r="B28" s="78"/>
      <c r="C28" s="78"/>
      <c r="D28" s="79">
        <f>MAX(D8:D24)</f>
        <v>9.7924000000000007</v>
      </c>
      <c r="E28" s="78"/>
      <c r="F28" s="79">
        <f>MAX(F8:F24)</f>
        <v>7.0335999999999999</v>
      </c>
      <c r="G28" s="78"/>
      <c r="H28" s="79">
        <f>MAX(H8:H24)</f>
        <v>6.0343999999999998</v>
      </c>
      <c r="I28" s="78"/>
      <c r="J28" s="79">
        <f>MAX(J8:J24)</f>
        <v>5.3804999999999996</v>
      </c>
      <c r="K28" s="78"/>
      <c r="L28" s="79">
        <f>MAX(L8:L24)</f>
        <v>4.4583000000000004</v>
      </c>
      <c r="M28" s="78"/>
      <c r="N28" s="79">
        <f>MAX(N8:N24)</f>
        <v>4.2039</v>
      </c>
      <c r="O28" s="78"/>
      <c r="P28" s="79">
        <f>MAX(P8:P24)</f>
        <v>4.2515000000000001</v>
      </c>
      <c r="Q28" s="78"/>
      <c r="R28" s="79">
        <f>MAX(R8:R24)</f>
        <v>4.0537000000000001</v>
      </c>
      <c r="S28" s="78"/>
      <c r="T28" s="79">
        <f>MAX(T8:T24)</f>
        <v>4.2012999999999998</v>
      </c>
      <c r="U28" s="78"/>
      <c r="V28" s="79">
        <f>MAX(V8:V24)</f>
        <v>5.9939999999999998</v>
      </c>
      <c r="W28" s="78"/>
      <c r="X28" s="79">
        <f>MAX(X8:X24)</f>
        <v>6.8639000000000001</v>
      </c>
      <c r="Y28" s="78"/>
      <c r="Z28" s="79">
        <f>MAX(Z8:Z24)</f>
        <v>7.7085999999999997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44393</v>
      </c>
      <c r="C8" s="65">
        <f>VLOOKUP($A8,'Return Data'!$B$7:$R$2843,4,0)</f>
        <v>31.427</v>
      </c>
      <c r="D8" s="65">
        <f>VLOOKUP($A8,'Return Data'!$B$7:$R$2843,10,0)</f>
        <v>11.1068</v>
      </c>
      <c r="E8" s="66">
        <f t="shared" ref="E8:E16" si="0">RANK(D8,D$8:D$16,0)</f>
        <v>3</v>
      </c>
      <c r="F8" s="65">
        <f>VLOOKUP($A8,'Return Data'!$B$7:$R$2843,11,0)</f>
        <v>12.577</v>
      </c>
      <c r="G8" s="66">
        <f t="shared" ref="G8:G16" si="1">RANK(F8,F$8:F$16,0)</f>
        <v>4</v>
      </c>
      <c r="H8" s="65">
        <f>VLOOKUP($A8,'Return Data'!$B$7:$R$2843,12,0)</f>
        <v>31.6706</v>
      </c>
      <c r="I8" s="66">
        <f t="shared" ref="I8:I16" si="2">RANK(H8,H$8:H$16,0)</f>
        <v>4</v>
      </c>
      <c r="J8" s="65">
        <f>VLOOKUP($A8,'Return Data'!$B$7:$R$2843,13,0)</f>
        <v>41.406999999999996</v>
      </c>
      <c r="K8" s="66">
        <f t="shared" ref="K8:K16" si="3">RANK(J8,J$8:J$16,0)</f>
        <v>4</v>
      </c>
      <c r="L8" s="65">
        <f>VLOOKUP($A8,'Return Data'!$B$7:$R$2843,17,0)</f>
        <v>21.470400000000001</v>
      </c>
      <c r="M8" s="66">
        <f t="shared" ref="M8:M14" si="4">RANK(L8,L$8:L$16,0)</f>
        <v>2</v>
      </c>
      <c r="N8" s="65">
        <f>VLOOKUP($A8,'Return Data'!$B$7:$R$2843,14,0)</f>
        <v>16.212199999999999</v>
      </c>
      <c r="O8" s="66">
        <f t="shared" ref="O8:O14" si="5">RANK(N8,N$8:N$16,0)</f>
        <v>2</v>
      </c>
      <c r="P8" s="65">
        <f>VLOOKUP($A8,'Return Data'!$B$7:$R$2843,15,0)</f>
        <v>13.0915</v>
      </c>
      <c r="Q8" s="66">
        <f t="shared" ref="Q8:Q14" si="6">RANK(P8,P$8:P$16,0)</f>
        <v>3</v>
      </c>
      <c r="R8" s="65">
        <f>VLOOKUP($A8,'Return Data'!$B$7:$R$2843,16,0)</f>
        <v>11.202299999999999</v>
      </c>
      <c r="S8" s="67">
        <f t="shared" ref="S8:S16" si="7">RANK(R8,R$8:R$16,0)</f>
        <v>6</v>
      </c>
    </row>
    <row r="9" spans="1:20" x14ac:dyDescent="0.3">
      <c r="A9" s="63" t="s">
        <v>1245</v>
      </c>
      <c r="B9" s="64">
        <f>VLOOKUP($A9,'Return Data'!$B$7:$R$2843,3,0)</f>
        <v>44393</v>
      </c>
      <c r="C9" s="65">
        <f>VLOOKUP($A9,'Return Data'!$B$7:$R$2843,4,0)</f>
        <v>47.689</v>
      </c>
      <c r="D9" s="65">
        <f>VLOOKUP($A9,'Return Data'!$B$7:$R$2843,10,0)</f>
        <v>8.9686000000000003</v>
      </c>
      <c r="E9" s="66">
        <f t="shared" si="0"/>
        <v>7</v>
      </c>
      <c r="F9" s="65">
        <f>VLOOKUP($A9,'Return Data'!$B$7:$R$2843,11,0)</f>
        <v>10.406499999999999</v>
      </c>
      <c r="G9" s="66">
        <f t="shared" si="1"/>
        <v>5</v>
      </c>
      <c r="H9" s="65">
        <f>VLOOKUP($A9,'Return Data'!$B$7:$R$2843,12,0)</f>
        <v>25.5139</v>
      </c>
      <c r="I9" s="66">
        <f t="shared" si="2"/>
        <v>6</v>
      </c>
      <c r="J9" s="65">
        <f>VLOOKUP($A9,'Return Data'!$B$7:$R$2843,13,0)</f>
        <v>36.523400000000002</v>
      </c>
      <c r="K9" s="66">
        <f t="shared" si="3"/>
        <v>5</v>
      </c>
      <c r="L9" s="65">
        <f>VLOOKUP($A9,'Return Data'!$B$7:$R$2843,17,0)</f>
        <v>19.251899999999999</v>
      </c>
      <c r="M9" s="66">
        <f t="shared" si="4"/>
        <v>3</v>
      </c>
      <c r="N9" s="65">
        <f>VLOOKUP($A9,'Return Data'!$B$7:$R$2843,14,0)</f>
        <v>14.1326</v>
      </c>
      <c r="O9" s="66">
        <f t="shared" si="5"/>
        <v>4</v>
      </c>
      <c r="P9" s="65">
        <f>VLOOKUP($A9,'Return Data'!$B$7:$R$2843,15,0)</f>
        <v>11.613300000000001</v>
      </c>
      <c r="Q9" s="66">
        <f t="shared" si="6"/>
        <v>4</v>
      </c>
      <c r="R9" s="65">
        <f>VLOOKUP($A9,'Return Data'!$B$7:$R$2843,16,0)</f>
        <v>11.272500000000001</v>
      </c>
      <c r="S9" s="67">
        <f t="shared" si="7"/>
        <v>5</v>
      </c>
    </row>
    <row r="10" spans="1:20" x14ac:dyDescent="0.3">
      <c r="A10" s="63" t="s">
        <v>1247</v>
      </c>
      <c r="B10" s="64">
        <f>VLOOKUP($A10,'Return Data'!$B$7:$R$2843,3,0)</f>
        <v>44393</v>
      </c>
      <c r="C10" s="65">
        <f>VLOOKUP($A10,'Return Data'!$B$7:$R$2843,4,0)</f>
        <v>394.14350000000002</v>
      </c>
      <c r="D10" s="65">
        <f>VLOOKUP($A10,'Return Data'!$B$7:$R$2843,10,0)</f>
        <v>10.3033</v>
      </c>
      <c r="E10" s="66">
        <f t="shared" si="0"/>
        <v>4</v>
      </c>
      <c r="F10" s="65">
        <f>VLOOKUP($A10,'Return Data'!$B$7:$R$2843,11,0)</f>
        <v>15.5168</v>
      </c>
      <c r="G10" s="66">
        <f t="shared" si="1"/>
        <v>2</v>
      </c>
      <c r="H10" s="65">
        <f>VLOOKUP($A10,'Return Data'!$B$7:$R$2843,12,0)</f>
        <v>46.141500000000001</v>
      </c>
      <c r="I10" s="66">
        <f t="shared" si="2"/>
        <v>2</v>
      </c>
      <c r="J10" s="65">
        <f>VLOOKUP($A10,'Return Data'!$B$7:$R$2843,13,0)</f>
        <v>45.436399999999999</v>
      </c>
      <c r="K10" s="66">
        <f t="shared" si="3"/>
        <v>2</v>
      </c>
      <c r="L10" s="65">
        <f>VLOOKUP($A10,'Return Data'!$B$7:$R$2843,17,0)</f>
        <v>17.384599999999999</v>
      </c>
      <c r="M10" s="66">
        <f t="shared" si="4"/>
        <v>4</v>
      </c>
      <c r="N10" s="65">
        <f>VLOOKUP($A10,'Return Data'!$B$7:$R$2843,14,0)</f>
        <v>15.437099999999999</v>
      </c>
      <c r="O10" s="66">
        <f t="shared" si="5"/>
        <v>3</v>
      </c>
      <c r="P10" s="65">
        <f>VLOOKUP($A10,'Return Data'!$B$7:$R$2843,15,0)</f>
        <v>14.2804</v>
      </c>
      <c r="Q10" s="66">
        <f t="shared" si="6"/>
        <v>2</v>
      </c>
      <c r="R10" s="65">
        <f>VLOOKUP($A10,'Return Data'!$B$7:$R$2843,16,0)</f>
        <v>15.269299999999999</v>
      </c>
      <c r="S10" s="67">
        <f t="shared" si="7"/>
        <v>2</v>
      </c>
    </row>
    <row r="11" spans="1:20" x14ac:dyDescent="0.3">
      <c r="A11" s="63" t="s">
        <v>2024</v>
      </c>
      <c r="B11" s="64">
        <f>VLOOKUP($A11,'Return Data'!$B$7:$R$2843,3,0)</f>
        <v>44393</v>
      </c>
      <c r="C11" s="65">
        <f>VLOOKUP($A11,'Return Data'!$B$7:$R$2843,4,0)</f>
        <v>26.258600000000001</v>
      </c>
      <c r="D11" s="65">
        <f>VLOOKUP($A11,'Return Data'!$B$7:$R$2843,10,0)</f>
        <v>9.9671000000000003</v>
      </c>
      <c r="E11" s="66">
        <f t="shared" si="0"/>
        <v>5</v>
      </c>
      <c r="F11" s="65">
        <f>VLOOKUP($A11,'Return Data'!$B$7:$R$2843,11,0)</f>
        <v>9.5655999999999999</v>
      </c>
      <c r="G11" s="66">
        <f t="shared" si="1"/>
        <v>6</v>
      </c>
      <c r="H11" s="65">
        <f>VLOOKUP($A11,'Return Data'!$B$7:$R$2843,12,0)</f>
        <v>25.640999999999998</v>
      </c>
      <c r="I11" s="66">
        <f t="shared" si="2"/>
        <v>5</v>
      </c>
      <c r="J11" s="65">
        <f>VLOOKUP($A11,'Return Data'!$B$7:$R$2843,13,0)</f>
        <v>34.284199999999998</v>
      </c>
      <c r="K11" s="66">
        <f t="shared" si="3"/>
        <v>6</v>
      </c>
      <c r="L11" s="65">
        <f>VLOOKUP($A11,'Return Data'!$B$7:$R$2843,17,0)</f>
        <v>16.127500000000001</v>
      </c>
      <c r="M11" s="66">
        <f t="shared" si="4"/>
        <v>5</v>
      </c>
      <c r="N11" s="65">
        <f>VLOOKUP($A11,'Return Data'!$B$7:$R$2843,14,0)</f>
        <v>12.89</v>
      </c>
      <c r="O11" s="66">
        <f t="shared" si="5"/>
        <v>5</v>
      </c>
      <c r="P11" s="65">
        <f>VLOOKUP($A11,'Return Data'!$B$7:$R$2843,15,0)</f>
        <v>10.0937</v>
      </c>
      <c r="Q11" s="66">
        <f t="shared" si="6"/>
        <v>6</v>
      </c>
      <c r="R11" s="65">
        <f>VLOOKUP($A11,'Return Data'!$B$7:$R$2843,16,0)</f>
        <v>9.5967000000000002</v>
      </c>
      <c r="S11" s="67">
        <f t="shared" si="7"/>
        <v>8</v>
      </c>
    </row>
    <row r="12" spans="1:20" x14ac:dyDescent="0.3">
      <c r="A12" s="63" t="s">
        <v>1249</v>
      </c>
      <c r="B12" s="64">
        <f>VLOOKUP($A12,'Return Data'!$B$7:$R$2843,3,0)</f>
        <v>44393</v>
      </c>
      <c r="C12" s="65">
        <f>VLOOKUP($A12,'Return Data'!$B$7:$R$2843,4,0)</f>
        <v>73.335499999999996</v>
      </c>
      <c r="D12" s="65">
        <f>VLOOKUP($A12,'Return Data'!$B$7:$R$2843,10,0)</f>
        <v>22.6523</v>
      </c>
      <c r="E12" s="66">
        <f t="shared" si="0"/>
        <v>1</v>
      </c>
      <c r="F12" s="65">
        <f>VLOOKUP($A12,'Return Data'!$B$7:$R$2843,11,0)</f>
        <v>45.248399999999997</v>
      </c>
      <c r="G12" s="66">
        <f t="shared" si="1"/>
        <v>1</v>
      </c>
      <c r="H12" s="65">
        <f>VLOOKUP($A12,'Return Data'!$B$7:$R$2843,12,0)</f>
        <v>58.057499999999997</v>
      </c>
      <c r="I12" s="66">
        <f t="shared" si="2"/>
        <v>1</v>
      </c>
      <c r="J12" s="65">
        <f>VLOOKUP($A12,'Return Data'!$B$7:$R$2843,13,0)</f>
        <v>89.645399999999995</v>
      </c>
      <c r="K12" s="66">
        <f t="shared" si="3"/>
        <v>1</v>
      </c>
      <c r="L12" s="65">
        <f>VLOOKUP($A12,'Return Data'!$B$7:$R$2843,17,0)</f>
        <v>39.695799999999998</v>
      </c>
      <c r="M12" s="66">
        <f t="shared" si="4"/>
        <v>1</v>
      </c>
      <c r="N12" s="65">
        <f>VLOOKUP($A12,'Return Data'!$B$7:$R$2843,14,0)</f>
        <v>28.517199999999999</v>
      </c>
      <c r="O12" s="66">
        <f t="shared" si="5"/>
        <v>1</v>
      </c>
      <c r="P12" s="65">
        <f>VLOOKUP($A12,'Return Data'!$B$7:$R$2843,15,0)</f>
        <v>18.044</v>
      </c>
      <c r="Q12" s="66">
        <f t="shared" si="6"/>
        <v>1</v>
      </c>
      <c r="R12" s="65">
        <f>VLOOKUP($A12,'Return Data'!$B$7:$R$2843,16,0)</f>
        <v>13.758800000000001</v>
      </c>
      <c r="S12" s="67">
        <f t="shared" si="7"/>
        <v>3</v>
      </c>
    </row>
    <row r="13" spans="1:20" x14ac:dyDescent="0.3">
      <c r="A13" s="63" t="s">
        <v>761</v>
      </c>
      <c r="B13" s="64">
        <f>VLOOKUP($A13,'Return Data'!$B$7:$R$2843,3,0)</f>
        <v>44393</v>
      </c>
      <c r="C13" s="65">
        <f>VLOOKUP($A13,'Return Data'!$B$7:$R$2843,4,0)</f>
        <v>22.995699999999999</v>
      </c>
      <c r="D13" s="65">
        <f>VLOOKUP($A13,'Return Data'!$B$7:$R$2843,10,0)</f>
        <v>13.9482</v>
      </c>
      <c r="E13" s="66">
        <f t="shared" si="0"/>
        <v>2</v>
      </c>
      <c r="F13" s="65">
        <f>VLOOKUP($A13,'Return Data'!$B$7:$R$2843,11,0)</f>
        <v>7.7229000000000001</v>
      </c>
      <c r="G13" s="66">
        <f t="shared" si="1"/>
        <v>8</v>
      </c>
      <c r="H13" s="65">
        <f>VLOOKUP($A13,'Return Data'!$B$7:$R$2843,12,0)</f>
        <v>14.14</v>
      </c>
      <c r="I13" s="66">
        <f t="shared" si="2"/>
        <v>9</v>
      </c>
      <c r="J13" s="65">
        <f>VLOOKUP($A13,'Return Data'!$B$7:$R$2843,13,0)</f>
        <v>15.786099999999999</v>
      </c>
      <c r="K13" s="66">
        <f t="shared" si="3"/>
        <v>9</v>
      </c>
      <c r="L13" s="65">
        <f>VLOOKUP($A13,'Return Data'!$B$7:$R$2843,17,0)</f>
        <v>10.777900000000001</v>
      </c>
      <c r="M13" s="66">
        <f t="shared" si="4"/>
        <v>8</v>
      </c>
      <c r="N13" s="65">
        <f>VLOOKUP($A13,'Return Data'!$B$7:$R$2843,14,0)</f>
        <v>9.7664000000000009</v>
      </c>
      <c r="O13" s="66">
        <f t="shared" si="5"/>
        <v>7</v>
      </c>
      <c r="P13" s="65">
        <f>VLOOKUP($A13,'Return Data'!$B$7:$R$2843,15,0)</f>
        <v>8.8201000000000001</v>
      </c>
      <c r="Q13" s="66">
        <f t="shared" si="6"/>
        <v>7</v>
      </c>
      <c r="R13" s="65">
        <f>VLOOKUP($A13,'Return Data'!$B$7:$R$2843,16,0)</f>
        <v>9.6723999999999997</v>
      </c>
      <c r="S13" s="67">
        <f t="shared" si="7"/>
        <v>7</v>
      </c>
    </row>
    <row r="14" spans="1:20" x14ac:dyDescent="0.3">
      <c r="A14" s="63" t="s">
        <v>1250</v>
      </c>
      <c r="B14" s="64">
        <f>VLOOKUP($A14,'Return Data'!$B$7:$R$2843,3,0)</f>
        <v>44393</v>
      </c>
      <c r="C14" s="65">
        <f>VLOOKUP($A14,'Return Data'!$B$7:$R$2843,4,0)</f>
        <v>38.389099999999999</v>
      </c>
      <c r="D14" s="65">
        <f>VLOOKUP($A14,'Return Data'!$B$7:$R$2843,10,0)</f>
        <v>8.0734999999999992</v>
      </c>
      <c r="E14" s="66">
        <f t="shared" si="0"/>
        <v>8</v>
      </c>
      <c r="F14" s="65">
        <f>VLOOKUP($A14,'Return Data'!$B$7:$R$2843,11,0)</f>
        <v>7.8318000000000003</v>
      </c>
      <c r="G14" s="66">
        <f t="shared" si="1"/>
        <v>7</v>
      </c>
      <c r="H14" s="65">
        <f>VLOOKUP($A14,'Return Data'!$B$7:$R$2843,12,0)</f>
        <v>18.463999999999999</v>
      </c>
      <c r="I14" s="66">
        <f t="shared" si="2"/>
        <v>7</v>
      </c>
      <c r="J14" s="65">
        <f>VLOOKUP($A14,'Return Data'!$B$7:$R$2843,13,0)</f>
        <v>21.677399999999999</v>
      </c>
      <c r="K14" s="66">
        <f t="shared" si="3"/>
        <v>8</v>
      </c>
      <c r="L14" s="65">
        <f>VLOOKUP($A14,'Return Data'!$B$7:$R$2843,17,0)</f>
        <v>14.6074</v>
      </c>
      <c r="M14" s="66">
        <f t="shared" si="4"/>
        <v>6</v>
      </c>
      <c r="N14" s="65">
        <f>VLOOKUP($A14,'Return Data'!$B$7:$R$2843,14,0)</f>
        <v>12.4755</v>
      </c>
      <c r="O14" s="66">
        <f t="shared" si="5"/>
        <v>6</v>
      </c>
      <c r="P14" s="65">
        <f>VLOOKUP($A14,'Return Data'!$B$7:$R$2843,15,0)</f>
        <v>10.5398</v>
      </c>
      <c r="Q14" s="66">
        <f t="shared" si="6"/>
        <v>5</v>
      </c>
      <c r="R14" s="65">
        <f>VLOOKUP($A14,'Return Data'!$B$7:$R$2843,16,0)</f>
        <v>11.4679</v>
      </c>
      <c r="S14" s="67">
        <f t="shared" si="7"/>
        <v>4</v>
      </c>
    </row>
    <row r="15" spans="1:20" x14ac:dyDescent="0.3">
      <c r="A15" s="63" t="s">
        <v>1252</v>
      </c>
      <c r="B15" s="64">
        <f>VLOOKUP($A15,'Return Data'!$B$7:$R$2843,3,0)</f>
        <v>44393</v>
      </c>
      <c r="C15" s="65">
        <f>VLOOKUP($A15,'Return Data'!$B$7:$R$2843,4,0)</f>
        <v>14.828900000000001</v>
      </c>
      <c r="D15" s="65">
        <f>VLOOKUP($A15,'Return Data'!$B$7:$R$2843,10,0)</f>
        <v>8.9886999999999997</v>
      </c>
      <c r="E15" s="66">
        <f t="shared" si="0"/>
        <v>6</v>
      </c>
      <c r="F15" s="65">
        <f>VLOOKUP($A15,'Return Data'!$B$7:$R$2843,11,0)</f>
        <v>13.4558</v>
      </c>
      <c r="G15" s="66">
        <f t="shared" si="1"/>
        <v>3</v>
      </c>
      <c r="H15" s="65">
        <f>VLOOKUP($A15,'Return Data'!$B$7:$R$2843,12,0)</f>
        <v>31.920300000000001</v>
      </c>
      <c r="I15" s="66">
        <f t="shared" si="2"/>
        <v>3</v>
      </c>
      <c r="J15" s="65">
        <f>VLOOKUP($A15,'Return Data'!$B$7:$R$2843,13,0)</f>
        <v>42.115499999999997</v>
      </c>
      <c r="K15" s="66">
        <f t="shared" si="3"/>
        <v>3</v>
      </c>
      <c r="L15" s="65"/>
      <c r="M15" s="66"/>
      <c r="N15" s="65"/>
      <c r="O15" s="66"/>
      <c r="P15" s="65"/>
      <c r="Q15" s="66"/>
      <c r="R15" s="65">
        <f>VLOOKUP($A15,'Return Data'!$B$7:$R$2843,16,0)</f>
        <v>33.401200000000003</v>
      </c>
      <c r="S15" s="67">
        <f t="shared" si="7"/>
        <v>1</v>
      </c>
    </row>
    <row r="16" spans="1:20" x14ac:dyDescent="0.3">
      <c r="A16" s="63" t="s">
        <v>1254</v>
      </c>
      <c r="B16" s="64">
        <f>VLOOKUP($A16,'Return Data'!$B$7:$R$2843,3,0)</f>
        <v>44393</v>
      </c>
      <c r="C16" s="65">
        <f>VLOOKUP($A16,'Return Data'!$B$7:$R$2843,4,0)</f>
        <v>45.068800000000003</v>
      </c>
      <c r="D16" s="65">
        <f>VLOOKUP($A16,'Return Data'!$B$7:$R$2843,10,0)</f>
        <v>5.6420000000000003</v>
      </c>
      <c r="E16" s="66">
        <f t="shared" si="0"/>
        <v>9</v>
      </c>
      <c r="F16" s="65">
        <f>VLOOKUP($A16,'Return Data'!$B$7:$R$2843,11,0)</f>
        <v>6.1997</v>
      </c>
      <c r="G16" s="66">
        <f t="shared" si="1"/>
        <v>9</v>
      </c>
      <c r="H16" s="65">
        <f>VLOOKUP($A16,'Return Data'!$B$7:$R$2843,12,0)</f>
        <v>16.1097</v>
      </c>
      <c r="I16" s="66">
        <f t="shared" si="2"/>
        <v>8</v>
      </c>
      <c r="J16" s="65">
        <f>VLOOKUP($A16,'Return Data'!$B$7:$R$2843,13,0)</f>
        <v>23.234100000000002</v>
      </c>
      <c r="K16" s="66">
        <f t="shared" si="3"/>
        <v>7</v>
      </c>
      <c r="L16" s="65">
        <f>VLOOKUP($A16,'Return Data'!$B$7:$R$2843,17,0)</f>
        <v>12.621</v>
      </c>
      <c r="M16" s="66">
        <f>RANK(L16,L$8:L$16,0)</f>
        <v>7</v>
      </c>
      <c r="N16" s="65">
        <f>VLOOKUP($A16,'Return Data'!$B$7:$R$2843,14,0)</f>
        <v>9.4029000000000007</v>
      </c>
      <c r="O16" s="66">
        <f>RANK(N16,N$8:N$16,0)</f>
        <v>8</v>
      </c>
      <c r="P16" s="65">
        <f>VLOOKUP($A16,'Return Data'!$B$7:$R$2843,15,0)</f>
        <v>8.5437999999999992</v>
      </c>
      <c r="Q16" s="66">
        <f>RANK(P16,P$8:P$16,0)</f>
        <v>8</v>
      </c>
      <c r="R16" s="65">
        <f>VLOOKUP($A16,'Return Data'!$B$7:$R$2843,16,0)</f>
        <v>7.8567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11.072277777777778</v>
      </c>
      <c r="E18" s="74"/>
      <c r="F18" s="75">
        <f>AVERAGE(F8:F16)</f>
        <v>14.280499999999998</v>
      </c>
      <c r="G18" s="74"/>
      <c r="H18" s="75">
        <f>AVERAGE(H8:H16)</f>
        <v>29.739833333333326</v>
      </c>
      <c r="I18" s="74"/>
      <c r="J18" s="75">
        <f>AVERAGE(J8:J16)</f>
        <v>38.901055555555551</v>
      </c>
      <c r="K18" s="74"/>
      <c r="L18" s="75">
        <f>AVERAGE(L8:L16)</f>
        <v>18.992062500000003</v>
      </c>
      <c r="M18" s="74"/>
      <c r="N18" s="75">
        <f>AVERAGE(N8:N16)</f>
        <v>14.8542375</v>
      </c>
      <c r="O18" s="74"/>
      <c r="P18" s="75">
        <f>AVERAGE(P8:P16)</f>
        <v>11.878325</v>
      </c>
      <c r="Q18" s="74"/>
      <c r="R18" s="75">
        <f>AVERAGE(R8:R16)</f>
        <v>13.721977777777779</v>
      </c>
      <c r="S18" s="76"/>
    </row>
    <row r="19" spans="1:19" x14ac:dyDescent="0.3">
      <c r="A19" s="73" t="s">
        <v>28</v>
      </c>
      <c r="B19" s="74"/>
      <c r="C19" s="74"/>
      <c r="D19" s="75">
        <f>MIN(D8:D16)</f>
        <v>5.6420000000000003</v>
      </c>
      <c r="E19" s="74"/>
      <c r="F19" s="75">
        <f>MIN(F8:F16)</f>
        <v>6.1997</v>
      </c>
      <c r="G19" s="74"/>
      <c r="H19" s="75">
        <f>MIN(H8:H16)</f>
        <v>14.14</v>
      </c>
      <c r="I19" s="74"/>
      <c r="J19" s="75">
        <f>MIN(J8:J16)</f>
        <v>15.786099999999999</v>
      </c>
      <c r="K19" s="74"/>
      <c r="L19" s="75">
        <f>MIN(L8:L16)</f>
        <v>10.777900000000001</v>
      </c>
      <c r="M19" s="74"/>
      <c r="N19" s="75">
        <f>MIN(N8:N16)</f>
        <v>9.4029000000000007</v>
      </c>
      <c r="O19" s="74"/>
      <c r="P19" s="75">
        <f>MIN(P8:P16)</f>
        <v>8.5437999999999992</v>
      </c>
      <c r="Q19" s="74"/>
      <c r="R19" s="75">
        <f>MIN(R8:R16)</f>
        <v>7.8567</v>
      </c>
      <c r="S19" s="76"/>
    </row>
    <row r="20" spans="1:19" ht="15" thickBot="1" x14ac:dyDescent="0.35">
      <c r="A20" s="77" t="s">
        <v>29</v>
      </c>
      <c r="B20" s="78"/>
      <c r="C20" s="78"/>
      <c r="D20" s="79">
        <f>MAX(D8:D16)</f>
        <v>22.6523</v>
      </c>
      <c r="E20" s="78"/>
      <c r="F20" s="79">
        <f>MAX(F8:F16)</f>
        <v>45.248399999999997</v>
      </c>
      <c r="G20" s="78"/>
      <c r="H20" s="79">
        <f>MAX(H8:H16)</f>
        <v>58.057499999999997</v>
      </c>
      <c r="I20" s="78"/>
      <c r="J20" s="79">
        <f>MAX(J8:J16)</f>
        <v>89.645399999999995</v>
      </c>
      <c r="K20" s="78"/>
      <c r="L20" s="79">
        <f>MAX(L8:L16)</f>
        <v>39.695799999999998</v>
      </c>
      <c r="M20" s="78"/>
      <c r="N20" s="79">
        <f>MAX(N8:N16)</f>
        <v>28.517199999999999</v>
      </c>
      <c r="O20" s="78"/>
      <c r="P20" s="79">
        <f>MAX(P8:P16)</f>
        <v>18.044</v>
      </c>
      <c r="Q20" s="78"/>
      <c r="R20" s="79">
        <f>MAX(R8:R16)</f>
        <v>33.401200000000003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44393</v>
      </c>
      <c r="C8" s="65">
        <f>VLOOKUP($A8,'Return Data'!$B$7:$R$2843,4,0)</f>
        <v>275.52519999999998</v>
      </c>
      <c r="D8" s="65">
        <f>VLOOKUP($A8,'Return Data'!$B$7:$R$2843,5,0)</f>
        <v>26.859000000000002</v>
      </c>
      <c r="E8" s="66">
        <f>RANK(D8,D$8:D$14,0)</f>
        <v>5</v>
      </c>
      <c r="F8" s="65">
        <f>VLOOKUP($A8,'Return Data'!$B$7:$R$2843,6,0)</f>
        <v>17.1265</v>
      </c>
      <c r="G8" s="66">
        <f>RANK(F8,F$8:F$14,0)</f>
        <v>4</v>
      </c>
      <c r="H8" s="65">
        <f>VLOOKUP($A8,'Return Data'!$B$7:$R$2843,7,0)</f>
        <v>10.7525</v>
      </c>
      <c r="I8" s="66">
        <f>RANK(H8,H$8:H$14,0)</f>
        <v>5</v>
      </c>
      <c r="J8" s="65">
        <f>VLOOKUP($A8,'Return Data'!$B$7:$R$2843,8,0)</f>
        <v>10.741400000000001</v>
      </c>
      <c r="K8" s="66">
        <f>RANK(J8,J$8:J$14,0)</f>
        <v>3</v>
      </c>
      <c r="L8" s="65">
        <f>VLOOKUP($A8,'Return Data'!$B$7:$R$2843,9,0)</f>
        <v>5.4085999999999999</v>
      </c>
      <c r="M8" s="66">
        <f>RANK(L8,L$8:L$14,0)</f>
        <v>5</v>
      </c>
      <c r="N8" s="65">
        <f>VLOOKUP($A8,'Return Data'!$B$7:$R$2843,10,0)</f>
        <v>6.2649999999999997</v>
      </c>
      <c r="O8" s="66">
        <f>RANK(N8,N$8:N$14,0)</f>
        <v>5</v>
      </c>
      <c r="P8" s="65">
        <f>VLOOKUP($A8,'Return Data'!$B$7:$R$2843,11,0)</f>
        <v>4.5690999999999997</v>
      </c>
      <c r="Q8" s="66">
        <f>RANK(P8,P$8:P$14,0)</f>
        <v>5</v>
      </c>
      <c r="R8" s="65">
        <f>VLOOKUP($A8,'Return Data'!$B$7:$R$2843,12,0)</f>
        <v>4.6003999999999996</v>
      </c>
      <c r="S8" s="66">
        <f>RANK(R8,R$8:R$14,0)</f>
        <v>6</v>
      </c>
      <c r="T8" s="65">
        <f>VLOOKUP($A8,'Return Data'!$B$7:$R$2843,13,0)</f>
        <v>5.0072000000000001</v>
      </c>
      <c r="U8" s="66">
        <f>RANK(T8,T$8:T$14,0)</f>
        <v>6</v>
      </c>
      <c r="V8" s="65">
        <f>VLOOKUP($A8,'Return Data'!$B$7:$R$2843,17,0)</f>
        <v>7.3228</v>
      </c>
      <c r="W8" s="66">
        <f>RANK(V8,V$8:V$14,0)</f>
        <v>4</v>
      </c>
      <c r="X8" s="65">
        <f>VLOOKUP($A8,'Return Data'!$B$7:$R$2843,14,0)</f>
        <v>7.9028</v>
      </c>
      <c r="Y8" s="66">
        <f>RANK(X8,X$8:X$14,0)</f>
        <v>4</v>
      </c>
      <c r="Z8" s="65">
        <f>VLOOKUP($A8,'Return Data'!$B$7:$R$2843,16,0)</f>
        <v>8.5667000000000009</v>
      </c>
      <c r="AA8" s="67">
        <f>RANK(Z8,Z$8:Z$14,0)</f>
        <v>3</v>
      </c>
    </row>
    <row r="9" spans="1:27" x14ac:dyDescent="0.3">
      <c r="A9" s="63" t="s">
        <v>806</v>
      </c>
      <c r="B9" s="64">
        <f>VLOOKUP($A9,'Return Data'!$B$7:$R$2843,3,0)</f>
        <v>44393</v>
      </c>
      <c r="C9" s="65">
        <f>VLOOKUP($A9,'Return Data'!$B$7:$R$2843,4,0)</f>
        <v>33.709699999999998</v>
      </c>
      <c r="D9" s="65">
        <f>VLOOKUP($A9,'Return Data'!$B$7:$R$2843,5,0)</f>
        <v>9.4225999999999992</v>
      </c>
      <c r="E9" s="66">
        <f t="shared" ref="E9:E14" si="0">RANK(D9,D$8:D$14,0)</f>
        <v>7</v>
      </c>
      <c r="F9" s="65">
        <f>VLOOKUP($A9,'Return Data'!$B$7:$R$2843,6,0)</f>
        <v>8.0540000000000003</v>
      </c>
      <c r="G9" s="66">
        <f t="shared" ref="G9:G14" si="1">RANK(F9,F$8:F$14,0)</f>
        <v>7</v>
      </c>
      <c r="H9" s="65">
        <f>VLOOKUP($A9,'Return Data'!$B$7:$R$2843,7,0)</f>
        <v>7.4664000000000001</v>
      </c>
      <c r="I9" s="66">
        <f t="shared" ref="I9:I14" si="2">RANK(H9,H$8:H$14,0)</f>
        <v>7</v>
      </c>
      <c r="J9" s="65">
        <f>VLOOKUP($A9,'Return Data'!$B$7:$R$2843,8,0)</f>
        <v>6.9249000000000001</v>
      </c>
      <c r="K9" s="66">
        <f t="shared" ref="K9:K14" si="3">RANK(J9,J$8:J$14,0)</f>
        <v>6</v>
      </c>
      <c r="L9" s="65">
        <f>VLOOKUP($A9,'Return Data'!$B$7:$R$2843,9,0)</f>
        <v>5.1395</v>
      </c>
      <c r="M9" s="66">
        <f t="shared" ref="M9:M14" si="4">RANK(L9,L$8:L$14,0)</f>
        <v>6</v>
      </c>
      <c r="N9" s="65">
        <f>VLOOKUP($A9,'Return Data'!$B$7:$R$2843,10,0)</f>
        <v>5.0361000000000002</v>
      </c>
      <c r="O9" s="66">
        <f t="shared" ref="O9:O14" si="5">RANK(N9,N$8:N$14,0)</f>
        <v>7</v>
      </c>
      <c r="P9" s="65">
        <f>VLOOKUP($A9,'Return Data'!$B$7:$R$2843,11,0)</f>
        <v>4.2378999999999998</v>
      </c>
      <c r="Q9" s="66">
        <f t="shared" ref="Q9:Q14" si="6">RANK(P9,P$8:P$14,0)</f>
        <v>7</v>
      </c>
      <c r="R9" s="65">
        <f>VLOOKUP($A9,'Return Data'!$B$7:$R$2843,12,0)</f>
        <v>4.6542000000000003</v>
      </c>
      <c r="S9" s="66">
        <f t="shared" ref="S9:S14" si="7">RANK(R9,R$8:R$14,0)</f>
        <v>5</v>
      </c>
      <c r="T9" s="65">
        <f>VLOOKUP($A9,'Return Data'!$B$7:$R$2843,13,0)</f>
        <v>5.0568999999999997</v>
      </c>
      <c r="U9" s="66">
        <f t="shared" ref="U9:U14" si="8">RANK(T9,T$8:T$14,0)</f>
        <v>5</v>
      </c>
      <c r="V9" s="65">
        <f>VLOOKUP($A9,'Return Data'!$B$7:$R$2843,17,0)</f>
        <v>6.3356000000000003</v>
      </c>
      <c r="W9" s="66">
        <f t="shared" ref="W9:W13" si="9">RANK(V9,V$8:V$14,0)</f>
        <v>6</v>
      </c>
      <c r="X9" s="65">
        <f>VLOOKUP($A9,'Return Data'!$B$7:$R$2843,14,0)</f>
        <v>6.7712000000000003</v>
      </c>
      <c r="Y9" s="66">
        <f t="shared" ref="Y9:Y13" si="10">RANK(X9,X$8:X$14,0)</f>
        <v>5</v>
      </c>
      <c r="Z9" s="65">
        <f>VLOOKUP($A9,'Return Data'!$B$7:$R$2843,16,0)</f>
        <v>7.0865999999999998</v>
      </c>
      <c r="AA9" s="67">
        <f t="shared" ref="AA9:AA14" si="11">RANK(Z9,Z$8:Z$14,0)</f>
        <v>7</v>
      </c>
    </row>
    <row r="10" spans="1:27" x14ac:dyDescent="0.3">
      <c r="A10" s="63" t="s">
        <v>808</v>
      </c>
      <c r="B10" s="64">
        <f>VLOOKUP($A10,'Return Data'!$B$7:$R$2843,3,0)</f>
        <v>44393</v>
      </c>
      <c r="C10" s="65">
        <f>VLOOKUP($A10,'Return Data'!$B$7:$R$2843,4,0)</f>
        <v>39.010399999999997</v>
      </c>
      <c r="D10" s="65">
        <f>VLOOKUP($A10,'Return Data'!$B$7:$R$2843,5,0)</f>
        <v>30.996200000000002</v>
      </c>
      <c r="E10" s="66">
        <f t="shared" si="0"/>
        <v>3</v>
      </c>
      <c r="F10" s="65">
        <f>VLOOKUP($A10,'Return Data'!$B$7:$R$2843,6,0)</f>
        <v>18.147400000000001</v>
      </c>
      <c r="G10" s="66">
        <f t="shared" si="1"/>
        <v>3</v>
      </c>
      <c r="H10" s="65">
        <f>VLOOKUP($A10,'Return Data'!$B$7:$R$2843,7,0)</f>
        <v>12.097899999999999</v>
      </c>
      <c r="I10" s="66">
        <f t="shared" si="2"/>
        <v>3</v>
      </c>
      <c r="J10" s="65">
        <f>VLOOKUP($A10,'Return Data'!$B$7:$R$2843,8,0)</f>
        <v>9.6930999999999994</v>
      </c>
      <c r="K10" s="66">
        <f t="shared" si="3"/>
        <v>4</v>
      </c>
      <c r="L10" s="65">
        <f>VLOOKUP($A10,'Return Data'!$B$7:$R$2843,9,0)</f>
        <v>6.4745999999999997</v>
      </c>
      <c r="M10" s="66">
        <f t="shared" si="4"/>
        <v>2</v>
      </c>
      <c r="N10" s="65">
        <f>VLOOKUP($A10,'Return Data'!$B$7:$R$2843,10,0)</f>
        <v>6.6115000000000004</v>
      </c>
      <c r="O10" s="66">
        <f t="shared" si="5"/>
        <v>4</v>
      </c>
      <c r="P10" s="65">
        <f>VLOOKUP($A10,'Return Data'!$B$7:$R$2843,11,0)</f>
        <v>4.8400999999999996</v>
      </c>
      <c r="Q10" s="66">
        <f t="shared" si="6"/>
        <v>2</v>
      </c>
      <c r="R10" s="65">
        <f>VLOOKUP($A10,'Return Data'!$B$7:$R$2843,12,0)</f>
        <v>5.6817000000000002</v>
      </c>
      <c r="S10" s="66">
        <f t="shared" si="7"/>
        <v>2</v>
      </c>
      <c r="T10" s="65">
        <f>VLOOKUP($A10,'Return Data'!$B$7:$R$2843,13,0)</f>
        <v>6.1848000000000001</v>
      </c>
      <c r="U10" s="66">
        <f t="shared" si="8"/>
        <v>2</v>
      </c>
      <c r="V10" s="65">
        <f>VLOOKUP($A10,'Return Data'!$B$7:$R$2843,17,0)</f>
        <v>7.8125999999999998</v>
      </c>
      <c r="W10" s="66">
        <f t="shared" si="9"/>
        <v>3</v>
      </c>
      <c r="X10" s="65">
        <f>VLOOKUP($A10,'Return Data'!$B$7:$R$2843,14,0)</f>
        <v>8.0690000000000008</v>
      </c>
      <c r="Y10" s="66">
        <f t="shared" si="10"/>
        <v>3</v>
      </c>
      <c r="Z10" s="65">
        <f>VLOOKUP($A10,'Return Data'!$B$7:$R$2843,16,0)</f>
        <v>8.3713999999999995</v>
      </c>
      <c r="AA10" s="67">
        <f t="shared" si="11"/>
        <v>4</v>
      </c>
    </row>
    <row r="11" spans="1:27" x14ac:dyDescent="0.3">
      <c r="A11" s="63" t="s">
        <v>810</v>
      </c>
      <c r="B11" s="64">
        <f>VLOOKUP($A11,'Return Data'!$B$7:$R$2843,3,0)</f>
        <v>44393</v>
      </c>
      <c r="C11" s="65">
        <f>VLOOKUP($A11,'Return Data'!$B$7:$R$2843,4,0)</f>
        <v>351.35480000000001</v>
      </c>
      <c r="D11" s="65">
        <f>VLOOKUP($A11,'Return Data'!$B$7:$R$2843,5,0)</f>
        <v>28.038900000000002</v>
      </c>
      <c r="E11" s="66">
        <f t="shared" si="0"/>
        <v>4</v>
      </c>
      <c r="F11" s="65">
        <f>VLOOKUP($A11,'Return Data'!$B$7:$R$2843,6,0)</f>
        <v>14.474299999999999</v>
      </c>
      <c r="G11" s="66">
        <f t="shared" si="1"/>
        <v>5</v>
      </c>
      <c r="H11" s="65">
        <f>VLOOKUP($A11,'Return Data'!$B$7:$R$2843,7,0)</f>
        <v>11.032</v>
      </c>
      <c r="I11" s="66">
        <f t="shared" si="2"/>
        <v>4</v>
      </c>
      <c r="J11" s="65">
        <f>VLOOKUP($A11,'Return Data'!$B$7:$R$2843,8,0)</f>
        <v>7.4019000000000004</v>
      </c>
      <c r="K11" s="66">
        <f t="shared" si="3"/>
        <v>5</v>
      </c>
      <c r="L11" s="65">
        <f>VLOOKUP($A11,'Return Data'!$B$7:$R$2843,9,0)</f>
        <v>7.5892999999999997</v>
      </c>
      <c r="M11" s="66">
        <f t="shared" si="4"/>
        <v>1</v>
      </c>
      <c r="N11" s="65">
        <f>VLOOKUP($A11,'Return Data'!$B$7:$R$2843,10,0)</f>
        <v>7.9143999999999997</v>
      </c>
      <c r="O11" s="66">
        <f t="shared" si="5"/>
        <v>2</v>
      </c>
      <c r="P11" s="65">
        <f>VLOOKUP($A11,'Return Data'!$B$7:$R$2843,11,0)</f>
        <v>4.4612999999999996</v>
      </c>
      <c r="Q11" s="66">
        <f t="shared" si="6"/>
        <v>6</v>
      </c>
      <c r="R11" s="65">
        <f>VLOOKUP($A11,'Return Data'!$B$7:$R$2843,12,0)</f>
        <v>6.0271999999999997</v>
      </c>
      <c r="S11" s="66">
        <f t="shared" si="7"/>
        <v>1</v>
      </c>
      <c r="T11" s="65">
        <f>VLOOKUP($A11,'Return Data'!$B$7:$R$2843,13,0)</f>
        <v>6.6847000000000003</v>
      </c>
      <c r="U11" s="66">
        <f t="shared" si="8"/>
        <v>1</v>
      </c>
      <c r="V11" s="65">
        <f>VLOOKUP($A11,'Return Data'!$B$7:$R$2843,17,0)</f>
        <v>8.4172999999999991</v>
      </c>
      <c r="W11" s="66">
        <f t="shared" si="9"/>
        <v>2</v>
      </c>
      <c r="X11" s="65">
        <f>VLOOKUP($A11,'Return Data'!$B$7:$R$2843,14,0)</f>
        <v>8.5190999999999999</v>
      </c>
      <c r="Y11" s="66">
        <f t="shared" si="10"/>
        <v>2</v>
      </c>
      <c r="Z11" s="65">
        <f>VLOOKUP($A11,'Return Data'!$B$7:$R$2843,16,0)</f>
        <v>8.8261000000000003</v>
      </c>
      <c r="AA11" s="67">
        <f t="shared" si="11"/>
        <v>1</v>
      </c>
    </row>
    <row r="12" spans="1:27" x14ac:dyDescent="0.3">
      <c r="A12" s="63" t="s">
        <v>811</v>
      </c>
      <c r="B12" s="64">
        <f>VLOOKUP($A12,'Return Data'!$B$7:$R$2843,3,0)</f>
        <v>44393</v>
      </c>
      <c r="C12" s="65">
        <f>VLOOKUP($A12,'Return Data'!$B$7:$R$2843,4,0)</f>
        <v>1186.6446000000001</v>
      </c>
      <c r="D12" s="65">
        <f>VLOOKUP($A12,'Return Data'!$B$7:$R$2843,5,0)</f>
        <v>46.489800000000002</v>
      </c>
      <c r="E12" s="66">
        <f t="shared" si="0"/>
        <v>1</v>
      </c>
      <c r="F12" s="65">
        <f>VLOOKUP($A12,'Return Data'!$B$7:$R$2843,6,0)</f>
        <v>26.615400000000001</v>
      </c>
      <c r="G12" s="66">
        <f t="shared" si="1"/>
        <v>1</v>
      </c>
      <c r="H12" s="65">
        <f>VLOOKUP($A12,'Return Data'!$B$7:$R$2843,7,0)</f>
        <v>14.5314</v>
      </c>
      <c r="I12" s="66">
        <f t="shared" si="2"/>
        <v>2</v>
      </c>
      <c r="J12" s="65">
        <f>VLOOKUP($A12,'Return Data'!$B$7:$R$2843,8,0)</f>
        <v>10.928100000000001</v>
      </c>
      <c r="K12" s="66">
        <f t="shared" si="3"/>
        <v>2</v>
      </c>
      <c r="L12" s="65">
        <f>VLOOKUP($A12,'Return Data'!$B$7:$R$2843,9,0)</f>
        <v>4.1045999999999996</v>
      </c>
      <c r="M12" s="66">
        <f t="shared" si="4"/>
        <v>7</v>
      </c>
      <c r="N12" s="65">
        <f>VLOOKUP($A12,'Return Data'!$B$7:$R$2843,10,0)</f>
        <v>8.7257999999999996</v>
      </c>
      <c r="O12" s="66">
        <f t="shared" si="5"/>
        <v>1</v>
      </c>
      <c r="P12" s="65">
        <f>VLOOKUP($A12,'Return Data'!$B$7:$R$2843,11,0)</f>
        <v>4.6475</v>
      </c>
      <c r="Q12" s="66">
        <f t="shared" si="6"/>
        <v>3</v>
      </c>
      <c r="R12" s="65">
        <f>VLOOKUP($A12,'Return Data'!$B$7:$R$2843,12,0)</f>
        <v>5.5598999999999998</v>
      </c>
      <c r="S12" s="66">
        <f t="shared" si="7"/>
        <v>4</v>
      </c>
      <c r="T12" s="65">
        <f>VLOOKUP($A12,'Return Data'!$B$7:$R$2843,13,0)</f>
        <v>6.0735000000000001</v>
      </c>
      <c r="U12" s="66">
        <f t="shared" si="8"/>
        <v>3</v>
      </c>
      <c r="V12" s="65"/>
      <c r="W12" s="66"/>
      <c r="X12" s="65"/>
      <c r="Y12" s="66"/>
      <c r="Z12" s="65">
        <f>VLOOKUP($A12,'Return Data'!$B$7:$R$2843,16,0)</f>
        <v>8.1844999999999999</v>
      </c>
      <c r="AA12" s="67">
        <f t="shared" si="11"/>
        <v>5</v>
      </c>
    </row>
    <row r="13" spans="1:27" x14ac:dyDescent="0.3">
      <c r="A13" s="63" t="s">
        <v>814</v>
      </c>
      <c r="B13" s="64">
        <f>VLOOKUP($A13,'Return Data'!$B$7:$R$2843,3,0)</f>
        <v>44393</v>
      </c>
      <c r="C13" s="65">
        <f>VLOOKUP($A13,'Return Data'!$B$7:$R$2843,4,0)</f>
        <v>36.715299999999999</v>
      </c>
      <c r="D13" s="65">
        <f>VLOOKUP($A13,'Return Data'!$B$7:$R$2843,5,0)</f>
        <v>39.609499999999997</v>
      </c>
      <c r="E13" s="66">
        <f t="shared" si="0"/>
        <v>2</v>
      </c>
      <c r="F13" s="65">
        <f>VLOOKUP($A13,'Return Data'!$B$7:$R$2843,6,0)</f>
        <v>25.3368</v>
      </c>
      <c r="G13" s="66">
        <f t="shared" si="1"/>
        <v>2</v>
      </c>
      <c r="H13" s="65">
        <f>VLOOKUP($A13,'Return Data'!$B$7:$R$2843,7,0)</f>
        <v>15.1691</v>
      </c>
      <c r="I13" s="66">
        <f t="shared" si="2"/>
        <v>1</v>
      </c>
      <c r="J13" s="65">
        <f>VLOOKUP($A13,'Return Data'!$B$7:$R$2843,8,0)</f>
        <v>13.683999999999999</v>
      </c>
      <c r="K13" s="66">
        <f t="shared" si="3"/>
        <v>1</v>
      </c>
      <c r="L13" s="65">
        <f>VLOOKUP($A13,'Return Data'!$B$7:$R$2843,9,0)</f>
        <v>5.5157999999999996</v>
      </c>
      <c r="M13" s="66">
        <f t="shared" si="4"/>
        <v>4</v>
      </c>
      <c r="N13" s="65">
        <f>VLOOKUP($A13,'Return Data'!$B$7:$R$2843,10,0)</f>
        <v>7.4634</v>
      </c>
      <c r="O13" s="66">
        <f t="shared" si="5"/>
        <v>3</v>
      </c>
      <c r="P13" s="65">
        <f>VLOOKUP($A13,'Return Data'!$B$7:$R$2843,11,0)</f>
        <v>5.1170999999999998</v>
      </c>
      <c r="Q13" s="66">
        <f t="shared" si="6"/>
        <v>1</v>
      </c>
      <c r="R13" s="65">
        <f>VLOOKUP($A13,'Return Data'!$B$7:$R$2843,12,0)</f>
        <v>5.5671999999999997</v>
      </c>
      <c r="S13" s="66">
        <f t="shared" si="7"/>
        <v>3</v>
      </c>
      <c r="T13" s="65">
        <f>VLOOKUP($A13,'Return Data'!$B$7:$R$2843,13,0)</f>
        <v>5.7953000000000001</v>
      </c>
      <c r="U13" s="66">
        <f t="shared" si="8"/>
        <v>4</v>
      </c>
      <c r="V13" s="65">
        <f>VLOOKUP($A13,'Return Data'!$B$7:$R$2843,17,0)</f>
        <v>8.8970000000000002</v>
      </c>
      <c r="W13" s="66">
        <f t="shared" si="9"/>
        <v>1</v>
      </c>
      <c r="X13" s="65">
        <f>VLOOKUP($A13,'Return Data'!$B$7:$R$2843,14,0)</f>
        <v>9.0114999999999998</v>
      </c>
      <c r="Y13" s="66">
        <f t="shared" si="10"/>
        <v>1</v>
      </c>
      <c r="Z13" s="65">
        <f>VLOOKUP($A13,'Return Data'!$B$7:$R$2843,16,0)</f>
        <v>8.6105999999999998</v>
      </c>
      <c r="AA13" s="67">
        <f t="shared" si="11"/>
        <v>2</v>
      </c>
    </row>
    <row r="14" spans="1:27" x14ac:dyDescent="0.3">
      <c r="A14" s="63" t="s">
        <v>815</v>
      </c>
      <c r="B14" s="64">
        <f>VLOOKUP($A14,'Return Data'!$B$7:$R$2843,3,0)</f>
        <v>44393</v>
      </c>
      <c r="C14" s="65">
        <f>VLOOKUP($A14,'Return Data'!$B$7:$R$2843,4,0)</f>
        <v>1227.8318999999999</v>
      </c>
      <c r="D14" s="65">
        <f>VLOOKUP($A14,'Return Data'!$B$7:$R$2843,5,0)</f>
        <v>14.9351</v>
      </c>
      <c r="E14" s="66">
        <f t="shared" si="0"/>
        <v>6</v>
      </c>
      <c r="F14" s="65">
        <f>VLOOKUP($A14,'Return Data'!$B$7:$R$2843,6,0)</f>
        <v>12.0524</v>
      </c>
      <c r="G14" s="66">
        <f t="shared" si="1"/>
        <v>6</v>
      </c>
      <c r="H14" s="65">
        <f>VLOOKUP($A14,'Return Data'!$B$7:$R$2843,7,0)</f>
        <v>8.1529000000000007</v>
      </c>
      <c r="I14" s="66">
        <f t="shared" si="2"/>
        <v>6</v>
      </c>
      <c r="J14" s="65">
        <f>VLOOKUP($A14,'Return Data'!$B$7:$R$2843,8,0)</f>
        <v>6.7896999999999998</v>
      </c>
      <c r="K14" s="66">
        <f t="shared" si="3"/>
        <v>7</v>
      </c>
      <c r="L14" s="65">
        <f>VLOOKUP($A14,'Return Data'!$B$7:$R$2843,9,0)</f>
        <v>5.8582999999999998</v>
      </c>
      <c r="M14" s="66">
        <f t="shared" si="4"/>
        <v>3</v>
      </c>
      <c r="N14" s="65">
        <f>VLOOKUP($A14,'Return Data'!$B$7:$R$2843,10,0)</f>
        <v>5.3177000000000003</v>
      </c>
      <c r="O14" s="66">
        <f t="shared" si="5"/>
        <v>6</v>
      </c>
      <c r="P14" s="65">
        <f>VLOOKUP($A14,'Return Data'!$B$7:$R$2843,11,0)</f>
        <v>4.5838000000000001</v>
      </c>
      <c r="Q14" s="66">
        <f t="shared" si="6"/>
        <v>4</v>
      </c>
      <c r="R14" s="65">
        <f>VLOOKUP($A14,'Return Data'!$B$7:$R$2843,12,0)</f>
        <v>4.3846999999999996</v>
      </c>
      <c r="S14" s="66">
        <f t="shared" si="7"/>
        <v>7</v>
      </c>
      <c r="T14" s="65">
        <f>VLOOKUP($A14,'Return Data'!$B$7:$R$2843,13,0)</f>
        <v>4.5427</v>
      </c>
      <c r="U14" s="66">
        <f t="shared" si="8"/>
        <v>7</v>
      </c>
      <c r="V14" s="65">
        <f>VLOOKUP($A14,'Return Data'!$B$7:$R$2843,17,0)</f>
        <v>7.0483000000000002</v>
      </c>
      <c r="W14" s="66">
        <f t="shared" ref="W14" si="12">RANK(V14,V$8:V$14,0)</f>
        <v>5</v>
      </c>
      <c r="X14" s="65"/>
      <c r="Y14" s="66"/>
      <c r="Z14" s="65">
        <f>VLOOKUP($A14,'Return Data'!$B$7:$R$2843,16,0)</f>
        <v>7.8609999999999998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28.050157142857142</v>
      </c>
      <c r="E16" s="74"/>
      <c r="F16" s="75">
        <f>AVERAGE(F8:F14)</f>
        <v>17.400971428571427</v>
      </c>
      <c r="G16" s="74"/>
      <c r="H16" s="75">
        <f>AVERAGE(H8:H14)</f>
        <v>11.314599999999999</v>
      </c>
      <c r="I16" s="74"/>
      <c r="J16" s="75">
        <f>AVERAGE(J8:J14)</f>
        <v>9.4518714285714278</v>
      </c>
      <c r="K16" s="74"/>
      <c r="L16" s="75">
        <f>AVERAGE(L8:L14)</f>
        <v>5.7272428571428566</v>
      </c>
      <c r="M16" s="74"/>
      <c r="N16" s="75">
        <f>AVERAGE(N8:N14)</f>
        <v>6.7619857142857152</v>
      </c>
      <c r="O16" s="74"/>
      <c r="P16" s="75">
        <f>AVERAGE(P8:P14)</f>
        <v>4.6366857142857141</v>
      </c>
      <c r="Q16" s="74"/>
      <c r="R16" s="75">
        <f>AVERAGE(R8:R14)</f>
        <v>5.2107571428571422</v>
      </c>
      <c r="S16" s="74"/>
      <c r="T16" s="75">
        <f>AVERAGE(T8:T14)</f>
        <v>5.6207285714285717</v>
      </c>
      <c r="U16" s="74"/>
      <c r="V16" s="75">
        <f>AVERAGE(V8:V14)</f>
        <v>7.6389333333333331</v>
      </c>
      <c r="W16" s="74"/>
      <c r="X16" s="75">
        <f>AVERAGE(X8:X14)</f>
        <v>8.0547199999999997</v>
      </c>
      <c r="Y16" s="74"/>
      <c r="Z16" s="75">
        <f>AVERAGE(Z8:Z14)</f>
        <v>8.2152714285714286</v>
      </c>
      <c r="AA16" s="76"/>
    </row>
    <row r="17" spans="1:27" x14ac:dyDescent="0.3">
      <c r="A17" s="73" t="s">
        <v>28</v>
      </c>
      <c r="B17" s="74"/>
      <c r="C17" s="74"/>
      <c r="D17" s="75">
        <f>MIN(D8:D14)</f>
        <v>9.4225999999999992</v>
      </c>
      <c r="E17" s="74"/>
      <c r="F17" s="75">
        <f>MIN(F8:F14)</f>
        <v>8.0540000000000003</v>
      </c>
      <c r="G17" s="74"/>
      <c r="H17" s="75">
        <f>MIN(H8:H14)</f>
        <v>7.4664000000000001</v>
      </c>
      <c r="I17" s="74"/>
      <c r="J17" s="75">
        <f>MIN(J8:J14)</f>
        <v>6.7896999999999998</v>
      </c>
      <c r="K17" s="74"/>
      <c r="L17" s="75">
        <f>MIN(L8:L14)</f>
        <v>4.1045999999999996</v>
      </c>
      <c r="M17" s="74"/>
      <c r="N17" s="75">
        <f>MIN(N8:N14)</f>
        <v>5.0361000000000002</v>
      </c>
      <c r="O17" s="74"/>
      <c r="P17" s="75">
        <f>MIN(P8:P14)</f>
        <v>4.2378999999999998</v>
      </c>
      <c r="Q17" s="74"/>
      <c r="R17" s="75">
        <f>MIN(R8:R14)</f>
        <v>4.3846999999999996</v>
      </c>
      <c r="S17" s="74"/>
      <c r="T17" s="75">
        <f>MIN(T8:T14)</f>
        <v>4.5427</v>
      </c>
      <c r="U17" s="74"/>
      <c r="V17" s="75">
        <f>MIN(V8:V14)</f>
        <v>6.3356000000000003</v>
      </c>
      <c r="W17" s="74"/>
      <c r="X17" s="75">
        <f>MIN(X8:X14)</f>
        <v>6.7712000000000003</v>
      </c>
      <c r="Y17" s="74"/>
      <c r="Z17" s="75">
        <f>MIN(Z8:Z14)</f>
        <v>7.0865999999999998</v>
      </c>
      <c r="AA17" s="76"/>
    </row>
    <row r="18" spans="1:27" ht="15" thickBot="1" x14ac:dyDescent="0.35">
      <c r="A18" s="77" t="s">
        <v>29</v>
      </c>
      <c r="B18" s="78"/>
      <c r="C18" s="78"/>
      <c r="D18" s="79">
        <f>MAX(D8:D14)</f>
        <v>46.489800000000002</v>
      </c>
      <c r="E18" s="78"/>
      <c r="F18" s="79">
        <f>MAX(F8:F14)</f>
        <v>26.615400000000001</v>
      </c>
      <c r="G18" s="78"/>
      <c r="H18" s="79">
        <f>MAX(H8:H14)</f>
        <v>15.1691</v>
      </c>
      <c r="I18" s="78"/>
      <c r="J18" s="79">
        <f>MAX(J8:J14)</f>
        <v>13.683999999999999</v>
      </c>
      <c r="K18" s="78"/>
      <c r="L18" s="79">
        <f>MAX(L8:L14)</f>
        <v>7.5892999999999997</v>
      </c>
      <c r="M18" s="78"/>
      <c r="N18" s="79">
        <f>MAX(N8:N14)</f>
        <v>8.7257999999999996</v>
      </c>
      <c r="O18" s="78"/>
      <c r="P18" s="79">
        <f>MAX(P8:P14)</f>
        <v>5.1170999999999998</v>
      </c>
      <c r="Q18" s="78"/>
      <c r="R18" s="79">
        <f>MAX(R8:R14)</f>
        <v>6.0271999999999997</v>
      </c>
      <c r="S18" s="78"/>
      <c r="T18" s="79">
        <f>MAX(T8:T14)</f>
        <v>6.6847000000000003</v>
      </c>
      <c r="U18" s="78"/>
      <c r="V18" s="79">
        <f>MAX(V8:V14)</f>
        <v>8.8970000000000002</v>
      </c>
      <c r="W18" s="78"/>
      <c r="X18" s="79">
        <f>MAX(X8:X14)</f>
        <v>9.0114999999999998</v>
      </c>
      <c r="Y18" s="78"/>
      <c r="Z18" s="79">
        <f>MAX(Z8:Z14)</f>
        <v>8.8261000000000003</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44393</v>
      </c>
      <c r="C8" s="65">
        <f>VLOOKUP($A8,'Return Data'!$B$7:$R$2843,4,0)</f>
        <v>270.4511</v>
      </c>
      <c r="D8" s="65">
        <f>VLOOKUP($A8,'Return Data'!$B$7:$R$2843,5,0)</f>
        <v>26.7011</v>
      </c>
      <c r="E8" s="66">
        <f>RANK(D8,D$8:D$14,0)</f>
        <v>5</v>
      </c>
      <c r="F8" s="65">
        <f>VLOOKUP($A8,'Return Data'!$B$7:$R$2843,6,0)</f>
        <v>16.974599999999999</v>
      </c>
      <c r="G8" s="66">
        <f>RANK(F8,F$8:F$14,0)</f>
        <v>4</v>
      </c>
      <c r="H8" s="65">
        <f>VLOOKUP($A8,'Return Data'!$B$7:$R$2843,7,0)</f>
        <v>10.602399999999999</v>
      </c>
      <c r="I8" s="66">
        <f>RANK(H8,H$8:H$14,0)</f>
        <v>4</v>
      </c>
      <c r="J8" s="65">
        <f>VLOOKUP($A8,'Return Data'!$B$7:$R$2843,8,0)</f>
        <v>10.5899</v>
      </c>
      <c r="K8" s="66">
        <f>RANK(J8,J$8:J$14,0)</f>
        <v>2</v>
      </c>
      <c r="L8" s="65">
        <f>VLOOKUP($A8,'Return Data'!$B$7:$R$2843,9,0)</f>
        <v>5.2576999999999998</v>
      </c>
      <c r="M8" s="66">
        <f>RANK(L8,L$8:L$14,0)</f>
        <v>3</v>
      </c>
      <c r="N8" s="65">
        <f>VLOOKUP($A8,'Return Data'!$B$7:$R$2843,10,0)</f>
        <v>6.1117999999999997</v>
      </c>
      <c r="O8" s="66">
        <f>RANK(N8,N$8:N$14,0)</f>
        <v>5</v>
      </c>
      <c r="P8" s="65">
        <f>VLOOKUP($A8,'Return Data'!$B$7:$R$2843,11,0)</f>
        <v>4.4157999999999999</v>
      </c>
      <c r="Q8" s="66">
        <f>RANK(P8,P$8:P$14,0)</f>
        <v>3</v>
      </c>
      <c r="R8" s="65">
        <f>VLOOKUP($A8,'Return Data'!$B$7:$R$2843,12,0)</f>
        <v>4.4383999999999997</v>
      </c>
      <c r="S8" s="66">
        <f>RANK(R8,R$8:R$14,0)</f>
        <v>5</v>
      </c>
      <c r="T8" s="65">
        <f>VLOOKUP($A8,'Return Data'!$B$7:$R$2843,13,0)</f>
        <v>4.8391000000000002</v>
      </c>
      <c r="U8" s="66">
        <f>RANK(T8,T$8:T$14,0)</f>
        <v>5</v>
      </c>
      <c r="V8" s="65">
        <f>VLOOKUP($A8,'Return Data'!$B$7:$R$2843,17,0)</f>
        <v>7.1243999999999996</v>
      </c>
      <c r="W8" s="66">
        <f>RANK(V8,V$8:V$14,0)</f>
        <v>4</v>
      </c>
      <c r="X8" s="65">
        <f>VLOOKUP($A8,'Return Data'!$B$7:$R$2843,14,0)</f>
        <v>7.6890999999999998</v>
      </c>
      <c r="Y8" s="66">
        <f>RANK(X8,X$8:X$14,0)</f>
        <v>4</v>
      </c>
      <c r="Z8" s="65">
        <f>VLOOKUP($A8,'Return Data'!$B$7:$R$2843,16,0)</f>
        <v>8.4103999999999992</v>
      </c>
      <c r="AA8" s="67">
        <f>RANK(Z8,Z$8:Z$14,0)</f>
        <v>1</v>
      </c>
    </row>
    <row r="9" spans="1:27" x14ac:dyDescent="0.3">
      <c r="A9" s="63" t="s">
        <v>805</v>
      </c>
      <c r="B9" s="64">
        <f>VLOOKUP($A9,'Return Data'!$B$7:$R$2843,3,0)</f>
        <v>44393</v>
      </c>
      <c r="C9" s="65">
        <f>VLOOKUP($A9,'Return Data'!$B$7:$R$2843,4,0)</f>
        <v>31.761099999999999</v>
      </c>
      <c r="D9" s="65">
        <f>VLOOKUP($A9,'Return Data'!$B$7:$R$2843,5,0)</f>
        <v>8.7360000000000007</v>
      </c>
      <c r="E9" s="66">
        <f t="shared" ref="E9:E14" si="0">RANK(D9,D$8:D$14,0)</f>
        <v>7</v>
      </c>
      <c r="F9" s="65">
        <f>VLOOKUP($A9,'Return Data'!$B$7:$R$2843,6,0)</f>
        <v>7.3593999999999999</v>
      </c>
      <c r="G9" s="66">
        <f t="shared" ref="G9:G14" si="1">RANK(F9,F$8:F$14,0)</f>
        <v>7</v>
      </c>
      <c r="H9" s="65">
        <f>VLOOKUP($A9,'Return Data'!$B$7:$R$2843,7,0)</f>
        <v>6.7727000000000004</v>
      </c>
      <c r="I9" s="66">
        <f t="shared" ref="I9:I14" si="2">RANK(H9,H$8:H$14,0)</f>
        <v>7</v>
      </c>
      <c r="J9" s="65">
        <f>VLOOKUP($A9,'Return Data'!$B$7:$R$2843,8,0)</f>
        <v>6.2287999999999997</v>
      </c>
      <c r="K9" s="66">
        <f t="shared" ref="K9:K14" si="3">RANK(J9,J$8:J$14,0)</f>
        <v>6</v>
      </c>
      <c r="L9" s="65">
        <f>VLOOKUP($A9,'Return Data'!$B$7:$R$2843,9,0)</f>
        <v>4.4599000000000002</v>
      </c>
      <c r="M9" s="66">
        <f t="shared" ref="M9:M14" si="4">RANK(L9,L$8:L$14,0)</f>
        <v>6</v>
      </c>
      <c r="N9" s="65">
        <f>VLOOKUP($A9,'Return Data'!$B$7:$R$2843,10,0)</f>
        <v>4.3570000000000002</v>
      </c>
      <c r="O9" s="66">
        <f t="shared" ref="O9:O14" si="5">RANK(N9,N$8:N$14,0)</f>
        <v>7</v>
      </c>
      <c r="P9" s="65">
        <f>VLOOKUP($A9,'Return Data'!$B$7:$R$2843,11,0)</f>
        <v>3.5949</v>
      </c>
      <c r="Q9" s="66">
        <f t="shared" ref="Q9:Q14" si="6">RANK(P9,P$8:P$14,0)</f>
        <v>7</v>
      </c>
      <c r="R9" s="65">
        <f>VLOOKUP($A9,'Return Data'!$B$7:$R$2843,12,0)</f>
        <v>3.9950000000000001</v>
      </c>
      <c r="S9" s="66">
        <f t="shared" ref="S9:S14" si="7">RANK(R9,R$8:R$14,0)</f>
        <v>6</v>
      </c>
      <c r="T9" s="65">
        <f>VLOOKUP($A9,'Return Data'!$B$7:$R$2843,13,0)</f>
        <v>4.3564999999999996</v>
      </c>
      <c r="U9" s="66">
        <f t="shared" ref="U9:U14" si="8">RANK(T9,T$8:T$14,0)</f>
        <v>6</v>
      </c>
      <c r="V9" s="65">
        <f>VLOOKUP($A9,'Return Data'!$B$7:$R$2843,17,0)</f>
        <v>5.6501000000000001</v>
      </c>
      <c r="W9" s="66">
        <f t="shared" ref="W9:W11" si="9">RANK(V9,V$8:V$14,0)</f>
        <v>6</v>
      </c>
      <c r="X9" s="65">
        <f>VLOOKUP($A9,'Return Data'!$B$7:$R$2843,14,0)</f>
        <v>6.1298000000000004</v>
      </c>
      <c r="Y9" s="66">
        <f t="shared" ref="Y9:Y11" si="10">RANK(X9,X$8:X$14,0)</f>
        <v>5</v>
      </c>
      <c r="Z9" s="65">
        <f>VLOOKUP($A9,'Return Data'!$B$7:$R$2843,16,0)</f>
        <v>5.8747999999999996</v>
      </c>
      <c r="AA9" s="67">
        <f t="shared" ref="AA9:AA14" si="11">RANK(Z9,Z$8:Z$14,0)</f>
        <v>7</v>
      </c>
    </row>
    <row r="10" spans="1:27" x14ac:dyDescent="0.3">
      <c r="A10" s="63" t="s">
        <v>807</v>
      </c>
      <c r="B10" s="64">
        <f>VLOOKUP($A10,'Return Data'!$B$7:$R$2843,3,0)</f>
        <v>44393</v>
      </c>
      <c r="C10" s="65">
        <f>VLOOKUP($A10,'Return Data'!$B$7:$R$2843,4,0)</f>
        <v>38.595999999999997</v>
      </c>
      <c r="D10" s="65">
        <f>VLOOKUP($A10,'Return Data'!$B$7:$R$2843,5,0)</f>
        <v>30.855699999999999</v>
      </c>
      <c r="E10" s="66">
        <f t="shared" si="0"/>
        <v>3</v>
      </c>
      <c r="F10" s="65">
        <f>VLOOKUP($A10,'Return Data'!$B$7:$R$2843,6,0)</f>
        <v>17.9315</v>
      </c>
      <c r="G10" s="66">
        <f t="shared" si="1"/>
        <v>3</v>
      </c>
      <c r="H10" s="65">
        <f>VLOOKUP($A10,'Return Data'!$B$7:$R$2843,7,0)</f>
        <v>11.861599999999999</v>
      </c>
      <c r="I10" s="66">
        <f t="shared" si="2"/>
        <v>3</v>
      </c>
      <c r="J10" s="65">
        <f>VLOOKUP($A10,'Return Data'!$B$7:$R$2843,8,0)</f>
        <v>9.4504999999999999</v>
      </c>
      <c r="K10" s="66">
        <f t="shared" si="3"/>
        <v>4</v>
      </c>
      <c r="L10" s="65">
        <f>VLOOKUP($A10,'Return Data'!$B$7:$R$2843,9,0)</f>
        <v>6.226</v>
      </c>
      <c r="M10" s="66">
        <f t="shared" si="4"/>
        <v>2</v>
      </c>
      <c r="N10" s="65">
        <f>VLOOKUP($A10,'Return Data'!$B$7:$R$2843,10,0)</f>
        <v>6.3585000000000003</v>
      </c>
      <c r="O10" s="66">
        <f t="shared" si="5"/>
        <v>4</v>
      </c>
      <c r="P10" s="65">
        <f>VLOOKUP($A10,'Return Data'!$B$7:$R$2843,11,0)</f>
        <v>4.5846</v>
      </c>
      <c r="Q10" s="66">
        <f t="shared" si="6"/>
        <v>2</v>
      </c>
      <c r="R10" s="65">
        <f>VLOOKUP($A10,'Return Data'!$B$7:$R$2843,12,0)</f>
        <v>5.4211999999999998</v>
      </c>
      <c r="S10" s="66">
        <f t="shared" si="7"/>
        <v>1</v>
      </c>
      <c r="T10" s="65">
        <f>VLOOKUP($A10,'Return Data'!$B$7:$R$2843,13,0)</f>
        <v>5.9195000000000002</v>
      </c>
      <c r="U10" s="66">
        <f t="shared" si="8"/>
        <v>1</v>
      </c>
      <c r="V10" s="65">
        <f>VLOOKUP($A10,'Return Data'!$B$7:$R$2843,17,0)</f>
        <v>7.5928000000000004</v>
      </c>
      <c r="W10" s="66">
        <f t="shared" si="9"/>
        <v>3</v>
      </c>
      <c r="X10" s="65">
        <f>VLOOKUP($A10,'Return Data'!$B$7:$R$2843,14,0)</f>
        <v>7.8681999999999999</v>
      </c>
      <c r="Y10" s="66">
        <f t="shared" si="10"/>
        <v>2</v>
      </c>
      <c r="Z10" s="65">
        <f>VLOOKUP($A10,'Return Data'!$B$7:$R$2843,16,0)</f>
        <v>8.1326000000000001</v>
      </c>
      <c r="AA10" s="67">
        <f t="shared" si="11"/>
        <v>2</v>
      </c>
    </row>
    <row r="11" spans="1:27" x14ac:dyDescent="0.3">
      <c r="A11" s="63" t="s">
        <v>809</v>
      </c>
      <c r="B11" s="64">
        <f>VLOOKUP($A11,'Return Data'!$B$7:$R$2843,3,0)</f>
        <v>44393</v>
      </c>
      <c r="C11" s="65">
        <f>VLOOKUP($A11,'Return Data'!$B$7:$R$2843,4,0)</f>
        <v>330.30720000000002</v>
      </c>
      <c r="D11" s="65">
        <f>VLOOKUP($A11,'Return Data'!$B$7:$R$2843,5,0)</f>
        <v>27.314699999999998</v>
      </c>
      <c r="E11" s="66">
        <f t="shared" si="0"/>
        <v>4</v>
      </c>
      <c r="F11" s="65">
        <f>VLOOKUP($A11,'Return Data'!$B$7:$R$2843,6,0)</f>
        <v>13.754799999999999</v>
      </c>
      <c r="G11" s="66">
        <f t="shared" si="1"/>
        <v>5</v>
      </c>
      <c r="H11" s="65">
        <f>VLOOKUP($A11,'Return Data'!$B$7:$R$2843,7,0)</f>
        <v>10.311400000000001</v>
      </c>
      <c r="I11" s="66">
        <f t="shared" si="2"/>
        <v>5</v>
      </c>
      <c r="J11" s="65">
        <f>VLOOKUP($A11,'Return Data'!$B$7:$R$2843,8,0)</f>
        <v>6.6803999999999997</v>
      </c>
      <c r="K11" s="66">
        <f t="shared" si="3"/>
        <v>5</v>
      </c>
      <c r="L11" s="65">
        <f>VLOOKUP($A11,'Return Data'!$B$7:$R$2843,9,0)</f>
        <v>6.8650000000000002</v>
      </c>
      <c r="M11" s="66">
        <f t="shared" si="4"/>
        <v>1</v>
      </c>
      <c r="N11" s="65">
        <f>VLOOKUP($A11,'Return Data'!$B$7:$R$2843,10,0)</f>
        <v>7.1809000000000003</v>
      </c>
      <c r="O11" s="66">
        <f t="shared" si="5"/>
        <v>2</v>
      </c>
      <c r="P11" s="65">
        <f>VLOOKUP($A11,'Return Data'!$B$7:$R$2843,11,0)</f>
        <v>3.7265000000000001</v>
      </c>
      <c r="Q11" s="66">
        <f t="shared" si="6"/>
        <v>5</v>
      </c>
      <c r="R11" s="65">
        <f>VLOOKUP($A11,'Return Data'!$B$7:$R$2843,12,0)</f>
        <v>5.2767999999999997</v>
      </c>
      <c r="S11" s="66">
        <f t="shared" si="7"/>
        <v>2</v>
      </c>
      <c r="T11" s="65">
        <f>VLOOKUP($A11,'Return Data'!$B$7:$R$2843,13,0)</f>
        <v>5.9194000000000004</v>
      </c>
      <c r="U11" s="66">
        <f t="shared" si="8"/>
        <v>2</v>
      </c>
      <c r="V11" s="65">
        <f>VLOOKUP($A11,'Return Data'!$B$7:$R$2843,17,0)</f>
        <v>7.6317000000000004</v>
      </c>
      <c r="W11" s="66">
        <f t="shared" si="9"/>
        <v>2</v>
      </c>
      <c r="X11" s="65">
        <f>VLOOKUP($A11,'Return Data'!$B$7:$R$2843,14,0)</f>
        <v>7.7164999999999999</v>
      </c>
      <c r="Y11" s="66">
        <f t="shared" si="10"/>
        <v>3</v>
      </c>
      <c r="Z11" s="65">
        <f>VLOOKUP($A11,'Return Data'!$B$7:$R$2843,16,0)</f>
        <v>7.9226999999999999</v>
      </c>
      <c r="AA11" s="67">
        <f t="shared" si="11"/>
        <v>3</v>
      </c>
    </row>
    <row r="12" spans="1:27" x14ac:dyDescent="0.3">
      <c r="A12" s="63" t="s">
        <v>812</v>
      </c>
      <c r="B12" s="64">
        <f>VLOOKUP($A12,'Return Data'!$B$7:$R$2843,3,0)</f>
        <v>44393</v>
      </c>
      <c r="C12" s="65">
        <f>VLOOKUP($A12,'Return Data'!$B$7:$R$2843,4,0)</f>
        <v>1177.8701000000001</v>
      </c>
      <c r="D12" s="65">
        <f>VLOOKUP($A12,'Return Data'!$B$7:$R$2843,5,0)</f>
        <v>46.087899999999998</v>
      </c>
      <c r="E12" s="66">
        <f t="shared" si="0"/>
        <v>1</v>
      </c>
      <c r="F12" s="65">
        <f>VLOOKUP($A12,'Return Data'!$B$7:$R$2843,6,0)</f>
        <v>26.214500000000001</v>
      </c>
      <c r="G12" s="66">
        <f t="shared" si="1"/>
        <v>1</v>
      </c>
      <c r="H12" s="65">
        <f>VLOOKUP($A12,'Return Data'!$B$7:$R$2843,7,0)</f>
        <v>14.1303</v>
      </c>
      <c r="I12" s="66">
        <f t="shared" si="2"/>
        <v>2</v>
      </c>
      <c r="J12" s="65">
        <f>VLOOKUP($A12,'Return Data'!$B$7:$R$2843,8,0)</f>
        <v>10.5265</v>
      </c>
      <c r="K12" s="66">
        <f t="shared" si="3"/>
        <v>3</v>
      </c>
      <c r="L12" s="65">
        <f>VLOOKUP($A12,'Return Data'!$B$7:$R$2843,9,0)</f>
        <v>3.7033999999999998</v>
      </c>
      <c r="M12" s="66">
        <f t="shared" si="4"/>
        <v>7</v>
      </c>
      <c r="N12" s="65">
        <f>VLOOKUP($A12,'Return Data'!$B$7:$R$2843,10,0)</f>
        <v>8.3172999999999995</v>
      </c>
      <c r="O12" s="66">
        <f t="shared" si="5"/>
        <v>1</v>
      </c>
      <c r="P12" s="65">
        <f>VLOOKUP($A12,'Return Data'!$B$7:$R$2843,11,0)</f>
        <v>4.2384000000000004</v>
      </c>
      <c r="Q12" s="66">
        <f t="shared" si="6"/>
        <v>4</v>
      </c>
      <c r="R12" s="65">
        <f>VLOOKUP($A12,'Return Data'!$B$7:$R$2843,12,0)</f>
        <v>5.1436999999999999</v>
      </c>
      <c r="S12" s="66">
        <f t="shared" si="7"/>
        <v>4</v>
      </c>
      <c r="T12" s="65">
        <f>VLOOKUP($A12,'Return Data'!$B$7:$R$2843,13,0)</f>
        <v>5.6497999999999999</v>
      </c>
      <c r="U12" s="66">
        <f t="shared" si="8"/>
        <v>3</v>
      </c>
      <c r="V12" s="65"/>
      <c r="W12" s="66"/>
      <c r="X12" s="65"/>
      <c r="Y12" s="66"/>
      <c r="Z12" s="65">
        <f>VLOOKUP($A12,'Return Data'!$B$7:$R$2843,16,0)</f>
        <v>7.8159999999999998</v>
      </c>
      <c r="AA12" s="67">
        <f t="shared" si="11"/>
        <v>4</v>
      </c>
    </row>
    <row r="13" spans="1:27" x14ac:dyDescent="0.3">
      <c r="A13" s="63" t="s">
        <v>813</v>
      </c>
      <c r="B13" s="64">
        <f>VLOOKUP($A13,'Return Data'!$B$7:$R$2843,3,0)</f>
        <v>44393</v>
      </c>
      <c r="C13" s="65">
        <f>VLOOKUP($A13,'Return Data'!$B$7:$R$2843,4,0)</f>
        <v>35.324300000000001</v>
      </c>
      <c r="D13" s="65">
        <f>VLOOKUP($A13,'Return Data'!$B$7:$R$2843,5,0)</f>
        <v>39.307000000000002</v>
      </c>
      <c r="E13" s="66">
        <f t="shared" si="0"/>
        <v>2</v>
      </c>
      <c r="F13" s="65">
        <f>VLOOKUP($A13,'Return Data'!$B$7:$R$2843,6,0)</f>
        <v>25.022400000000001</v>
      </c>
      <c r="G13" s="66">
        <f t="shared" si="1"/>
        <v>2</v>
      </c>
      <c r="H13" s="65">
        <f>VLOOKUP($A13,'Return Data'!$B$7:$R$2843,7,0)</f>
        <v>14.832800000000001</v>
      </c>
      <c r="I13" s="66">
        <f t="shared" si="2"/>
        <v>1</v>
      </c>
      <c r="J13" s="65">
        <f>VLOOKUP($A13,'Return Data'!$B$7:$R$2843,8,0)</f>
        <v>13.345700000000001</v>
      </c>
      <c r="K13" s="66">
        <f t="shared" si="3"/>
        <v>1</v>
      </c>
      <c r="L13" s="65">
        <f>VLOOKUP($A13,'Return Data'!$B$7:$R$2843,9,0)</f>
        <v>5.1849999999999996</v>
      </c>
      <c r="M13" s="66">
        <f t="shared" si="4"/>
        <v>4</v>
      </c>
      <c r="N13" s="65">
        <f>VLOOKUP($A13,'Return Data'!$B$7:$R$2843,10,0)</f>
        <v>7.1269</v>
      </c>
      <c r="O13" s="66">
        <f t="shared" si="5"/>
        <v>3</v>
      </c>
      <c r="P13" s="65">
        <f>VLOOKUP($A13,'Return Data'!$B$7:$R$2843,11,0)</f>
        <v>4.7737999999999996</v>
      </c>
      <c r="Q13" s="66">
        <f t="shared" si="6"/>
        <v>1</v>
      </c>
      <c r="R13" s="65">
        <f>VLOOKUP($A13,'Return Data'!$B$7:$R$2843,12,0)</f>
        <v>5.2133000000000003</v>
      </c>
      <c r="S13" s="66">
        <f t="shared" si="7"/>
        <v>3</v>
      </c>
      <c r="T13" s="65">
        <f>VLOOKUP($A13,'Return Data'!$B$7:$R$2843,13,0)</f>
        <v>5.4340000000000002</v>
      </c>
      <c r="U13" s="66">
        <f t="shared" si="8"/>
        <v>4</v>
      </c>
      <c r="V13" s="65">
        <f>VLOOKUP($A13,'Return Data'!$B$7:$R$2843,17,0)</f>
        <v>8.4890000000000008</v>
      </c>
      <c r="W13" s="66">
        <f t="shared" ref="W13:W14" si="12">RANK(V13,V$8:V$14,0)</f>
        <v>1</v>
      </c>
      <c r="X13" s="65">
        <f>VLOOKUP($A13,'Return Data'!$B$7:$R$2843,14,0)</f>
        <v>8.5762999999999998</v>
      </c>
      <c r="Y13" s="66">
        <f t="shared" ref="Y13" si="13">RANK(X13,X$8:X$14,0)</f>
        <v>1</v>
      </c>
      <c r="Z13" s="65">
        <f>VLOOKUP($A13,'Return Data'!$B$7:$R$2843,16,0)</f>
        <v>7.7629999999999999</v>
      </c>
      <c r="AA13" s="67">
        <f t="shared" si="11"/>
        <v>5</v>
      </c>
    </row>
    <row r="14" spans="1:27" x14ac:dyDescent="0.3">
      <c r="A14" s="63" t="s">
        <v>816</v>
      </c>
      <c r="B14" s="64">
        <f>VLOOKUP($A14,'Return Data'!$B$7:$R$2843,3,0)</f>
        <v>44393</v>
      </c>
      <c r="C14" s="65">
        <f>VLOOKUP($A14,'Return Data'!$B$7:$R$2843,4,0)</f>
        <v>1196.3353</v>
      </c>
      <c r="D14" s="65">
        <f>VLOOKUP($A14,'Return Data'!$B$7:$R$2843,5,0)</f>
        <v>14.064399999999999</v>
      </c>
      <c r="E14" s="66">
        <f t="shared" si="0"/>
        <v>6</v>
      </c>
      <c r="F14" s="65">
        <f>VLOOKUP($A14,'Return Data'!$B$7:$R$2843,6,0)</f>
        <v>11.180899999999999</v>
      </c>
      <c r="G14" s="66">
        <f t="shared" si="1"/>
        <v>6</v>
      </c>
      <c r="H14" s="65">
        <f>VLOOKUP($A14,'Return Data'!$B$7:$R$2843,7,0)</f>
        <v>7.2815000000000003</v>
      </c>
      <c r="I14" s="66">
        <f t="shared" si="2"/>
        <v>6</v>
      </c>
      <c r="J14" s="65">
        <f>VLOOKUP($A14,'Return Data'!$B$7:$R$2843,8,0)</f>
        <v>5.9175000000000004</v>
      </c>
      <c r="K14" s="66">
        <f t="shared" si="3"/>
        <v>7</v>
      </c>
      <c r="L14" s="65">
        <f>VLOOKUP($A14,'Return Data'!$B$7:$R$2843,9,0)</f>
        <v>4.9843999999999999</v>
      </c>
      <c r="M14" s="66">
        <f t="shared" si="4"/>
        <v>5</v>
      </c>
      <c r="N14" s="65">
        <f>VLOOKUP($A14,'Return Data'!$B$7:$R$2843,10,0)</f>
        <v>4.4371</v>
      </c>
      <c r="O14" s="66">
        <f t="shared" si="5"/>
        <v>6</v>
      </c>
      <c r="P14" s="65">
        <f>VLOOKUP($A14,'Return Data'!$B$7:$R$2843,11,0)</f>
        <v>3.6909000000000001</v>
      </c>
      <c r="Q14" s="66">
        <f t="shared" si="6"/>
        <v>6</v>
      </c>
      <c r="R14" s="65">
        <f>VLOOKUP($A14,'Return Data'!$B$7:$R$2843,12,0)</f>
        <v>3.4729000000000001</v>
      </c>
      <c r="S14" s="66">
        <f t="shared" si="7"/>
        <v>7</v>
      </c>
      <c r="T14" s="65">
        <f>VLOOKUP($A14,'Return Data'!$B$7:$R$2843,13,0)</f>
        <v>3.6095000000000002</v>
      </c>
      <c r="U14" s="66">
        <f t="shared" si="8"/>
        <v>7</v>
      </c>
      <c r="V14" s="65">
        <f>VLOOKUP($A14,'Return Data'!$B$7:$R$2843,17,0)</f>
        <v>6.0674999999999999</v>
      </c>
      <c r="W14" s="66">
        <f t="shared" si="12"/>
        <v>5</v>
      </c>
      <c r="X14" s="65"/>
      <c r="Y14" s="66"/>
      <c r="Z14" s="65">
        <f>VLOOKUP($A14,'Return Data'!$B$7:$R$2843,16,0)</f>
        <v>6.8324999999999996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27.580971428571434</v>
      </c>
      <c r="E16" s="74"/>
      <c r="F16" s="75">
        <f>AVERAGE(F8:F14)</f>
        <v>16.919728571428571</v>
      </c>
      <c r="G16" s="74"/>
      <c r="H16" s="75">
        <f>AVERAGE(H8:H14)</f>
        <v>10.827528571428571</v>
      </c>
      <c r="I16" s="74"/>
      <c r="J16" s="75">
        <f>AVERAGE(J8:J14)</f>
        <v>8.9627571428571429</v>
      </c>
      <c r="K16" s="74"/>
      <c r="L16" s="75">
        <f>AVERAGE(L8:L14)</f>
        <v>5.2401999999999997</v>
      </c>
      <c r="M16" s="74"/>
      <c r="N16" s="75">
        <f>AVERAGE(N8:N14)</f>
        <v>6.2699285714285722</v>
      </c>
      <c r="O16" s="74"/>
      <c r="P16" s="75">
        <f>AVERAGE(P8:P14)</f>
        <v>4.1464142857142861</v>
      </c>
      <c r="Q16" s="74"/>
      <c r="R16" s="75">
        <f>AVERAGE(R8:R14)</f>
        <v>4.7087571428571433</v>
      </c>
      <c r="S16" s="74"/>
      <c r="T16" s="75">
        <f>AVERAGE(T8:T14)</f>
        <v>5.1039714285714277</v>
      </c>
      <c r="U16" s="74"/>
      <c r="V16" s="75">
        <f>AVERAGE(V8:V14)</f>
        <v>7.0925833333333337</v>
      </c>
      <c r="W16" s="74"/>
      <c r="X16" s="75">
        <f>AVERAGE(X8:X14)</f>
        <v>7.59598</v>
      </c>
      <c r="Y16" s="74"/>
      <c r="Z16" s="75">
        <f>AVERAGE(Z8:Z14)</f>
        <v>7.5359999999999996</v>
      </c>
      <c r="AA16" s="76"/>
    </row>
    <row r="17" spans="1:27" x14ac:dyDescent="0.3">
      <c r="A17" s="73" t="s">
        <v>28</v>
      </c>
      <c r="B17" s="74"/>
      <c r="C17" s="74"/>
      <c r="D17" s="75">
        <f>MIN(D8:D14)</f>
        <v>8.7360000000000007</v>
      </c>
      <c r="E17" s="74"/>
      <c r="F17" s="75">
        <f>MIN(F8:F14)</f>
        <v>7.3593999999999999</v>
      </c>
      <c r="G17" s="74"/>
      <c r="H17" s="75">
        <f>MIN(H8:H14)</f>
        <v>6.7727000000000004</v>
      </c>
      <c r="I17" s="74"/>
      <c r="J17" s="75">
        <f>MIN(J8:J14)</f>
        <v>5.9175000000000004</v>
      </c>
      <c r="K17" s="74"/>
      <c r="L17" s="75">
        <f>MIN(L8:L14)</f>
        <v>3.7033999999999998</v>
      </c>
      <c r="M17" s="74"/>
      <c r="N17" s="75">
        <f>MIN(N8:N14)</f>
        <v>4.3570000000000002</v>
      </c>
      <c r="O17" s="74"/>
      <c r="P17" s="75">
        <f>MIN(P8:P14)</f>
        <v>3.5949</v>
      </c>
      <c r="Q17" s="74"/>
      <c r="R17" s="75">
        <f>MIN(R8:R14)</f>
        <v>3.4729000000000001</v>
      </c>
      <c r="S17" s="74"/>
      <c r="T17" s="75">
        <f>MIN(T8:T14)</f>
        <v>3.6095000000000002</v>
      </c>
      <c r="U17" s="74"/>
      <c r="V17" s="75">
        <f>MIN(V8:V14)</f>
        <v>5.6501000000000001</v>
      </c>
      <c r="W17" s="74"/>
      <c r="X17" s="75">
        <f>MIN(X8:X14)</f>
        <v>6.1298000000000004</v>
      </c>
      <c r="Y17" s="74"/>
      <c r="Z17" s="75">
        <f>MIN(Z8:Z14)</f>
        <v>5.8747999999999996</v>
      </c>
      <c r="AA17" s="76"/>
    </row>
    <row r="18" spans="1:27" ht="15" thickBot="1" x14ac:dyDescent="0.35">
      <c r="A18" s="77" t="s">
        <v>29</v>
      </c>
      <c r="B18" s="78"/>
      <c r="C18" s="78"/>
      <c r="D18" s="79">
        <f>MAX(D8:D14)</f>
        <v>46.087899999999998</v>
      </c>
      <c r="E18" s="78"/>
      <c r="F18" s="79">
        <f>MAX(F8:F14)</f>
        <v>26.214500000000001</v>
      </c>
      <c r="G18" s="78"/>
      <c r="H18" s="79">
        <f>MAX(H8:H14)</f>
        <v>14.832800000000001</v>
      </c>
      <c r="I18" s="78"/>
      <c r="J18" s="79">
        <f>MAX(J8:J14)</f>
        <v>13.345700000000001</v>
      </c>
      <c r="K18" s="78"/>
      <c r="L18" s="79">
        <f>MAX(L8:L14)</f>
        <v>6.8650000000000002</v>
      </c>
      <c r="M18" s="78"/>
      <c r="N18" s="79">
        <f>MAX(N8:N14)</f>
        <v>8.3172999999999995</v>
      </c>
      <c r="O18" s="78"/>
      <c r="P18" s="79">
        <f>MAX(P8:P14)</f>
        <v>4.7737999999999996</v>
      </c>
      <c r="Q18" s="78"/>
      <c r="R18" s="79">
        <f>MAX(R8:R14)</f>
        <v>5.4211999999999998</v>
      </c>
      <c r="S18" s="78"/>
      <c r="T18" s="79">
        <f>MAX(T8:T14)</f>
        <v>5.9195000000000002</v>
      </c>
      <c r="U18" s="78"/>
      <c r="V18" s="79">
        <f>MAX(V8:V14)</f>
        <v>8.4890000000000008</v>
      </c>
      <c r="W18" s="78"/>
      <c r="X18" s="79">
        <f>MAX(X8:X14)</f>
        <v>8.5762999999999998</v>
      </c>
      <c r="Y18" s="78"/>
      <c r="Z18" s="79">
        <f>MAX(Z8:Z14)</f>
        <v>8.4103999999999992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44395</v>
      </c>
      <c r="C8" s="65">
        <f>VLOOKUP($A8,'Return Data'!$B$7:$R$2843,4,0)</f>
        <v>334.81909999999999</v>
      </c>
      <c r="D8" s="65">
        <f>VLOOKUP($A8,'Return Data'!$B$7:$R$2843,5,0)</f>
        <v>3.4342999999999999</v>
      </c>
      <c r="E8" s="66">
        <f t="shared" ref="E8:E50" si="0">RANK(D8,D$8:D$50,0)</f>
        <v>2</v>
      </c>
      <c r="F8" s="65">
        <f>VLOOKUP($A8,'Return Data'!$B$7:$R$2843,6,0)</f>
        <v>3.2822</v>
      </c>
      <c r="G8" s="66">
        <f t="shared" ref="G8:G50" si="1">RANK(F8,F$8:F$50,0)</f>
        <v>15</v>
      </c>
      <c r="H8" s="65">
        <f>VLOOKUP($A8,'Return Data'!$B$7:$R$2843,7,0)</f>
        <v>3.5173000000000001</v>
      </c>
      <c r="I8" s="66">
        <f t="shared" ref="I8:I50" si="2">RANK(H8,H$8:H$50,0)</f>
        <v>13</v>
      </c>
      <c r="J8" s="65">
        <f>VLOOKUP($A8,'Return Data'!$B$7:$R$2843,8,0)</f>
        <v>3.3573</v>
      </c>
      <c r="K8" s="66">
        <f t="shared" ref="K8:K50" si="3">RANK(J8,J$8:J$50,0)</f>
        <v>20</v>
      </c>
      <c r="L8" s="65">
        <f>VLOOKUP($A8,'Return Data'!$B$7:$R$2843,9,0)</f>
        <v>3.5083000000000002</v>
      </c>
      <c r="M8" s="66">
        <f t="shared" ref="M8:M50" si="4">RANK(L8,L$8:L$50,0)</f>
        <v>10</v>
      </c>
      <c r="N8" s="65">
        <f>VLOOKUP($A8,'Return Data'!$B$7:$R$2843,10,0)</f>
        <v>3.3359000000000001</v>
      </c>
      <c r="O8" s="66">
        <f t="shared" ref="O8:O50" si="5">RANK(N8,N$8:N$50,0)</f>
        <v>12</v>
      </c>
      <c r="P8" s="65">
        <f>VLOOKUP($A8,'Return Data'!$B$7:$R$2843,11,0)</f>
        <v>3.3532000000000002</v>
      </c>
      <c r="Q8" s="66">
        <f t="shared" ref="Q8:Q50" si="6">RANK(P8,P$8:P$50,0)</f>
        <v>14</v>
      </c>
      <c r="R8" s="65">
        <f>VLOOKUP($A8,'Return Data'!$B$7:$R$2843,12,0)</f>
        <v>3.2464</v>
      </c>
      <c r="S8" s="66">
        <f t="shared" ref="S8:S50" si="7">RANK(R8,R$8:R$50,0)</f>
        <v>12</v>
      </c>
      <c r="T8" s="65">
        <f>VLOOKUP($A8,'Return Data'!$B$7:$R$2843,13,0)</f>
        <v>3.2974999999999999</v>
      </c>
      <c r="U8" s="66">
        <f t="shared" ref="U8:U23" si="8">RANK(T8,T$8:T$50,0)</f>
        <v>12</v>
      </c>
      <c r="V8" s="65">
        <f>VLOOKUP($A8,'Return Data'!$B$7:$R$2843,17,0)</f>
        <v>4.4244000000000003</v>
      </c>
      <c r="W8" s="66">
        <f t="shared" ref="W8:W23" si="9">RANK(V8,V$8:V$50,0)</f>
        <v>8</v>
      </c>
      <c r="X8" s="65">
        <f>VLOOKUP($A8,'Return Data'!$B$7:$R$2843,14,0)</f>
        <v>5.4706999999999999</v>
      </c>
      <c r="Y8" s="66">
        <f t="shared" ref="Y8:Y23" si="10">RANK(X8,X$8:X$50,0)</f>
        <v>7</v>
      </c>
      <c r="Z8" s="65">
        <f>VLOOKUP($A8,'Return Data'!$B$7:$R$2843,16,0)</f>
        <v>7.2542</v>
      </c>
      <c r="AA8" s="67">
        <f t="shared" ref="AA8:AA50" si="11">RANK(Z8,Z$8:Z$50,0)</f>
        <v>3</v>
      </c>
    </row>
    <row r="9" spans="1:27" x14ac:dyDescent="0.3">
      <c r="A9" s="63" t="s">
        <v>119</v>
      </c>
      <c r="B9" s="64">
        <f>VLOOKUP($A9,'Return Data'!$B$7:$R$2843,3,0)</f>
        <v>44395</v>
      </c>
      <c r="C9" s="65">
        <f>VLOOKUP($A9,'Return Data'!$B$7:$R$2843,4,0)</f>
        <v>2307.1936999999998</v>
      </c>
      <c r="D9" s="65">
        <f>VLOOKUP($A9,'Return Data'!$B$7:$R$2843,5,0)</f>
        <v>3.3130000000000002</v>
      </c>
      <c r="E9" s="66">
        <f t="shared" si="0"/>
        <v>15</v>
      </c>
      <c r="F9" s="65">
        <f>VLOOKUP($A9,'Return Data'!$B$7:$R$2843,6,0)</f>
        <v>3.2403</v>
      </c>
      <c r="G9" s="66">
        <f t="shared" si="1"/>
        <v>20</v>
      </c>
      <c r="H9" s="65">
        <f>VLOOKUP($A9,'Return Data'!$B$7:$R$2843,7,0)</f>
        <v>3.5236999999999998</v>
      </c>
      <c r="I9" s="66">
        <f t="shared" si="2"/>
        <v>11</v>
      </c>
      <c r="J9" s="65">
        <f>VLOOKUP($A9,'Return Data'!$B$7:$R$2843,8,0)</f>
        <v>3.4062999999999999</v>
      </c>
      <c r="K9" s="66">
        <f t="shared" si="3"/>
        <v>15</v>
      </c>
      <c r="L9" s="65">
        <f>VLOOKUP($A9,'Return Data'!$B$7:$R$2843,9,0)</f>
        <v>3.4935</v>
      </c>
      <c r="M9" s="66">
        <f t="shared" si="4"/>
        <v>14</v>
      </c>
      <c r="N9" s="65">
        <f>VLOOKUP($A9,'Return Data'!$B$7:$R$2843,10,0)</f>
        <v>3.2936000000000001</v>
      </c>
      <c r="O9" s="66">
        <f t="shared" si="5"/>
        <v>22</v>
      </c>
      <c r="P9" s="65">
        <f>VLOOKUP($A9,'Return Data'!$B$7:$R$2843,11,0)</f>
        <v>3.3220000000000001</v>
      </c>
      <c r="Q9" s="66">
        <f t="shared" si="6"/>
        <v>23</v>
      </c>
      <c r="R9" s="65">
        <f>VLOOKUP($A9,'Return Data'!$B$7:$R$2843,12,0)</f>
        <v>3.2277999999999998</v>
      </c>
      <c r="S9" s="66">
        <f t="shared" si="7"/>
        <v>18</v>
      </c>
      <c r="T9" s="65">
        <f>VLOOKUP($A9,'Return Data'!$B$7:$R$2843,13,0)</f>
        <v>3.2770000000000001</v>
      </c>
      <c r="U9" s="66">
        <f t="shared" si="8"/>
        <v>17</v>
      </c>
      <c r="V9" s="65">
        <f>VLOOKUP($A9,'Return Data'!$B$7:$R$2843,17,0)</f>
        <v>4.3738999999999999</v>
      </c>
      <c r="W9" s="66">
        <f t="shared" si="9"/>
        <v>14</v>
      </c>
      <c r="X9" s="65">
        <f>VLOOKUP($A9,'Return Data'!$B$7:$R$2843,14,0)</f>
        <v>5.4180000000000001</v>
      </c>
      <c r="Y9" s="66">
        <f t="shared" si="10"/>
        <v>13</v>
      </c>
      <c r="Z9" s="65">
        <f>VLOOKUP($A9,'Return Data'!$B$7:$R$2843,16,0)</f>
        <v>7.2023000000000001</v>
      </c>
      <c r="AA9" s="67">
        <f t="shared" si="11"/>
        <v>10</v>
      </c>
    </row>
    <row r="10" spans="1:27" x14ac:dyDescent="0.3">
      <c r="A10" s="63" t="s">
        <v>120</v>
      </c>
      <c r="B10" s="64">
        <f>VLOOKUP($A10,'Return Data'!$B$7:$R$2843,3,0)</f>
        <v>44395</v>
      </c>
      <c r="C10" s="65">
        <f>VLOOKUP($A10,'Return Data'!$B$7:$R$2843,4,0)</f>
        <v>2393.2745</v>
      </c>
      <c r="D10" s="65">
        <f>VLOOKUP($A10,'Return Data'!$B$7:$R$2843,5,0)</f>
        <v>3.4180999999999999</v>
      </c>
      <c r="E10" s="66">
        <f t="shared" si="0"/>
        <v>3</v>
      </c>
      <c r="F10" s="65">
        <f>VLOOKUP($A10,'Return Data'!$B$7:$R$2843,6,0)</f>
        <v>3.3653</v>
      </c>
      <c r="G10" s="66">
        <f t="shared" si="1"/>
        <v>6</v>
      </c>
      <c r="H10" s="65">
        <f>VLOOKUP($A10,'Return Data'!$B$7:$R$2843,7,0)</f>
        <v>3.6589</v>
      </c>
      <c r="I10" s="66">
        <f t="shared" si="2"/>
        <v>2</v>
      </c>
      <c r="J10" s="65">
        <f>VLOOKUP($A10,'Return Data'!$B$7:$R$2843,8,0)</f>
        <v>3.5573999999999999</v>
      </c>
      <c r="K10" s="66">
        <f t="shared" si="3"/>
        <v>4</v>
      </c>
      <c r="L10" s="65">
        <f>VLOOKUP($A10,'Return Data'!$B$7:$R$2843,9,0)</f>
        <v>3.5741999999999998</v>
      </c>
      <c r="M10" s="66">
        <f t="shared" si="4"/>
        <v>6</v>
      </c>
      <c r="N10" s="65">
        <f>VLOOKUP($A10,'Return Data'!$B$7:$R$2843,10,0)</f>
        <v>3.3885999999999998</v>
      </c>
      <c r="O10" s="66">
        <f t="shared" si="5"/>
        <v>6</v>
      </c>
      <c r="P10" s="65">
        <f>VLOOKUP($A10,'Return Data'!$B$7:$R$2843,11,0)</f>
        <v>3.423</v>
      </c>
      <c r="Q10" s="66">
        <f t="shared" si="6"/>
        <v>4</v>
      </c>
      <c r="R10" s="65">
        <f>VLOOKUP($A10,'Return Data'!$B$7:$R$2843,12,0)</f>
        <v>3.3081999999999998</v>
      </c>
      <c r="S10" s="66">
        <f t="shared" si="7"/>
        <v>7</v>
      </c>
      <c r="T10" s="65">
        <f>VLOOKUP($A10,'Return Data'!$B$7:$R$2843,13,0)</f>
        <v>3.331</v>
      </c>
      <c r="U10" s="66">
        <f t="shared" si="8"/>
        <v>8</v>
      </c>
      <c r="V10" s="65">
        <f>VLOOKUP($A10,'Return Data'!$B$7:$R$2843,17,0)</f>
        <v>4.3638000000000003</v>
      </c>
      <c r="W10" s="66">
        <f t="shared" si="9"/>
        <v>16</v>
      </c>
      <c r="X10" s="65">
        <f>VLOOKUP($A10,'Return Data'!$B$7:$R$2843,14,0)</f>
        <v>5.4192999999999998</v>
      </c>
      <c r="Y10" s="66">
        <f t="shared" si="10"/>
        <v>12</v>
      </c>
      <c r="Z10" s="65">
        <f>VLOOKUP($A10,'Return Data'!$B$7:$R$2843,16,0)</f>
        <v>7.2431000000000001</v>
      </c>
      <c r="AA10" s="67">
        <f t="shared" si="11"/>
        <v>4</v>
      </c>
    </row>
    <row r="11" spans="1:27" x14ac:dyDescent="0.3">
      <c r="A11" s="63" t="s">
        <v>121</v>
      </c>
      <c r="B11" s="64">
        <f>VLOOKUP($A11,'Return Data'!$B$7:$R$2843,3,0)</f>
        <v>44395</v>
      </c>
      <c r="C11" s="65">
        <f>VLOOKUP($A11,'Return Data'!$B$7:$R$2843,4,0)</f>
        <v>3198.7507999999998</v>
      </c>
      <c r="D11" s="65">
        <f>VLOOKUP($A11,'Return Data'!$B$7:$R$2843,5,0)</f>
        <v>3.3748</v>
      </c>
      <c r="E11" s="66">
        <f t="shared" si="0"/>
        <v>6</v>
      </c>
      <c r="F11" s="65">
        <f>VLOOKUP($A11,'Return Data'!$B$7:$R$2843,6,0)</f>
        <v>3.3698000000000001</v>
      </c>
      <c r="G11" s="66">
        <f t="shared" si="1"/>
        <v>5</v>
      </c>
      <c r="H11" s="65">
        <f>VLOOKUP($A11,'Return Data'!$B$7:$R$2843,7,0)</f>
        <v>3.5548999999999999</v>
      </c>
      <c r="I11" s="66">
        <f t="shared" si="2"/>
        <v>5</v>
      </c>
      <c r="J11" s="65">
        <f>VLOOKUP($A11,'Return Data'!$B$7:$R$2843,8,0)</f>
        <v>3.4645999999999999</v>
      </c>
      <c r="K11" s="66">
        <f t="shared" si="3"/>
        <v>5</v>
      </c>
      <c r="L11" s="65">
        <f>VLOOKUP($A11,'Return Data'!$B$7:$R$2843,9,0)</f>
        <v>3.5445000000000002</v>
      </c>
      <c r="M11" s="66">
        <f t="shared" si="4"/>
        <v>7</v>
      </c>
      <c r="N11" s="65">
        <f>VLOOKUP($A11,'Return Data'!$B$7:$R$2843,10,0)</f>
        <v>3.3923999999999999</v>
      </c>
      <c r="O11" s="66">
        <f t="shared" si="5"/>
        <v>5</v>
      </c>
      <c r="P11" s="65">
        <f>VLOOKUP($A11,'Return Data'!$B$7:$R$2843,11,0)</f>
        <v>3.4175</v>
      </c>
      <c r="Q11" s="66">
        <f t="shared" si="6"/>
        <v>6</v>
      </c>
      <c r="R11" s="65">
        <f>VLOOKUP($A11,'Return Data'!$B$7:$R$2843,12,0)</f>
        <v>3.3359999999999999</v>
      </c>
      <c r="S11" s="66">
        <f t="shared" si="7"/>
        <v>5</v>
      </c>
      <c r="T11" s="65">
        <f>VLOOKUP($A11,'Return Data'!$B$7:$R$2843,13,0)</f>
        <v>3.363</v>
      </c>
      <c r="U11" s="66">
        <f t="shared" si="8"/>
        <v>6</v>
      </c>
      <c r="V11" s="65">
        <f>VLOOKUP($A11,'Return Data'!$B$7:$R$2843,17,0)</f>
        <v>4.4012000000000002</v>
      </c>
      <c r="W11" s="66">
        <f t="shared" si="9"/>
        <v>11</v>
      </c>
      <c r="X11" s="65">
        <f>VLOOKUP($A11,'Return Data'!$B$7:$R$2843,14,0)</f>
        <v>5.4542999999999999</v>
      </c>
      <c r="Y11" s="66">
        <f t="shared" si="10"/>
        <v>9</v>
      </c>
      <c r="Z11" s="65">
        <f>VLOOKUP($A11,'Return Data'!$B$7:$R$2843,16,0)</f>
        <v>7.1851000000000003</v>
      </c>
      <c r="AA11" s="67">
        <f t="shared" si="11"/>
        <v>14</v>
      </c>
    </row>
    <row r="12" spans="1:27" x14ac:dyDescent="0.3">
      <c r="A12" s="63" t="s">
        <v>122</v>
      </c>
      <c r="B12" s="64">
        <f>VLOOKUP($A12,'Return Data'!$B$7:$R$2843,3,0)</f>
        <v>44395</v>
      </c>
      <c r="C12" s="65">
        <f>VLOOKUP($A12,'Return Data'!$B$7:$R$2843,4,0)</f>
        <v>2389.9164999999998</v>
      </c>
      <c r="D12" s="65">
        <f>VLOOKUP($A12,'Return Data'!$B$7:$R$2843,5,0)</f>
        <v>3.2610000000000001</v>
      </c>
      <c r="E12" s="66">
        <f t="shared" si="0"/>
        <v>26</v>
      </c>
      <c r="F12" s="65">
        <f>VLOOKUP($A12,'Return Data'!$B$7:$R$2843,6,0)</f>
        <v>3.1194000000000002</v>
      </c>
      <c r="G12" s="66">
        <f t="shared" si="1"/>
        <v>30</v>
      </c>
      <c r="H12" s="65">
        <f>VLOOKUP($A12,'Return Data'!$B$7:$R$2843,7,0)</f>
        <v>3.3386999999999998</v>
      </c>
      <c r="I12" s="66">
        <f t="shared" si="2"/>
        <v>29</v>
      </c>
      <c r="J12" s="65">
        <f>VLOOKUP($A12,'Return Data'!$B$7:$R$2843,8,0)</f>
        <v>3.2143000000000002</v>
      </c>
      <c r="K12" s="66">
        <f t="shared" si="3"/>
        <v>31</v>
      </c>
      <c r="L12" s="65">
        <f>VLOOKUP($A12,'Return Data'!$B$7:$R$2843,9,0)</f>
        <v>3.3119999999999998</v>
      </c>
      <c r="M12" s="66">
        <f t="shared" si="4"/>
        <v>32</v>
      </c>
      <c r="N12" s="65">
        <f>VLOOKUP($A12,'Return Data'!$B$7:$R$2843,10,0)</f>
        <v>3.2170000000000001</v>
      </c>
      <c r="O12" s="66">
        <f t="shared" si="5"/>
        <v>29</v>
      </c>
      <c r="P12" s="65">
        <f>VLOOKUP($A12,'Return Data'!$B$7:$R$2843,11,0)</f>
        <v>3.2844000000000002</v>
      </c>
      <c r="Q12" s="66">
        <f t="shared" si="6"/>
        <v>28</v>
      </c>
      <c r="R12" s="65">
        <f>VLOOKUP($A12,'Return Data'!$B$7:$R$2843,12,0)</f>
        <v>3.1995</v>
      </c>
      <c r="S12" s="66">
        <f t="shared" si="7"/>
        <v>28</v>
      </c>
      <c r="T12" s="65">
        <f>VLOOKUP($A12,'Return Data'!$B$7:$R$2843,13,0)</f>
        <v>3.2240000000000002</v>
      </c>
      <c r="U12" s="66">
        <f t="shared" si="8"/>
        <v>25</v>
      </c>
      <c r="V12" s="65">
        <f>VLOOKUP($A12,'Return Data'!$B$7:$R$2843,17,0)</f>
        <v>4.2473000000000001</v>
      </c>
      <c r="W12" s="66">
        <f t="shared" si="9"/>
        <v>25</v>
      </c>
      <c r="X12" s="65">
        <f>VLOOKUP($A12,'Return Data'!$B$7:$R$2843,14,0)</f>
        <v>5.2964000000000002</v>
      </c>
      <c r="Y12" s="66">
        <f t="shared" si="10"/>
        <v>25</v>
      </c>
      <c r="Z12" s="65">
        <f>VLOOKUP($A12,'Return Data'!$B$7:$R$2843,16,0)</f>
        <v>7.1692</v>
      </c>
      <c r="AA12" s="67">
        <f t="shared" si="11"/>
        <v>16</v>
      </c>
    </row>
    <row r="13" spans="1:27" x14ac:dyDescent="0.3">
      <c r="A13" s="63" t="s">
        <v>123</v>
      </c>
      <c r="B13" s="64">
        <f>VLOOKUP($A13,'Return Data'!$B$7:$R$2843,3,0)</f>
        <v>44395</v>
      </c>
      <c r="C13" s="65">
        <f>VLOOKUP($A13,'Return Data'!$B$7:$R$2843,4,0)</f>
        <v>2490.5061999999998</v>
      </c>
      <c r="D13" s="65">
        <f>VLOOKUP($A13,'Return Data'!$B$7:$R$2843,5,0)</f>
        <v>3.2582</v>
      </c>
      <c r="E13" s="66">
        <f t="shared" si="0"/>
        <v>28</v>
      </c>
      <c r="F13" s="65">
        <f>VLOOKUP($A13,'Return Data'!$B$7:$R$2843,6,0)</f>
        <v>3.1699000000000002</v>
      </c>
      <c r="G13" s="66">
        <f t="shared" si="1"/>
        <v>28</v>
      </c>
      <c r="H13" s="65">
        <f>VLOOKUP($A13,'Return Data'!$B$7:$R$2843,7,0)</f>
        <v>3.3321000000000001</v>
      </c>
      <c r="I13" s="66">
        <f t="shared" si="2"/>
        <v>30</v>
      </c>
      <c r="J13" s="65">
        <f>VLOOKUP($A13,'Return Data'!$B$7:$R$2843,8,0)</f>
        <v>3.2338</v>
      </c>
      <c r="K13" s="66">
        <f t="shared" si="3"/>
        <v>30</v>
      </c>
      <c r="L13" s="65">
        <f>VLOOKUP($A13,'Return Data'!$B$7:$R$2843,9,0)</f>
        <v>3.2989000000000002</v>
      </c>
      <c r="M13" s="66">
        <f t="shared" si="4"/>
        <v>33</v>
      </c>
      <c r="N13" s="65">
        <f>VLOOKUP($A13,'Return Data'!$B$7:$R$2843,10,0)</f>
        <v>3.2054999999999998</v>
      </c>
      <c r="O13" s="66">
        <f t="shared" si="5"/>
        <v>30</v>
      </c>
      <c r="P13" s="65">
        <f>VLOOKUP($A13,'Return Data'!$B$7:$R$2843,11,0)</f>
        <v>3.2195</v>
      </c>
      <c r="Q13" s="66">
        <f t="shared" si="6"/>
        <v>34</v>
      </c>
      <c r="R13" s="65">
        <f>VLOOKUP($A13,'Return Data'!$B$7:$R$2843,12,0)</f>
        <v>3.149</v>
      </c>
      <c r="S13" s="66">
        <f t="shared" si="7"/>
        <v>34</v>
      </c>
      <c r="T13" s="65">
        <f>VLOOKUP($A13,'Return Data'!$B$7:$R$2843,13,0)</f>
        <v>3.1728000000000001</v>
      </c>
      <c r="U13" s="66">
        <f t="shared" si="8"/>
        <v>31</v>
      </c>
      <c r="V13" s="65">
        <f>VLOOKUP($A13,'Return Data'!$B$7:$R$2843,17,0)</f>
        <v>3.9582999999999999</v>
      </c>
      <c r="W13" s="66">
        <f t="shared" si="9"/>
        <v>32</v>
      </c>
      <c r="X13" s="65">
        <f>VLOOKUP($A13,'Return Data'!$B$7:$R$2843,14,0)</f>
        <v>5.0608000000000004</v>
      </c>
      <c r="Y13" s="66">
        <f t="shared" si="10"/>
        <v>30</v>
      </c>
      <c r="Z13" s="65">
        <f>VLOOKUP($A13,'Return Data'!$B$7:$R$2843,16,0)</f>
        <v>6.9968000000000004</v>
      </c>
      <c r="AA13" s="67">
        <f t="shared" si="11"/>
        <v>28</v>
      </c>
    </row>
    <row r="14" spans="1:27" x14ac:dyDescent="0.3">
      <c r="A14" s="63" t="s">
        <v>124</v>
      </c>
      <c r="B14" s="64">
        <f>VLOOKUP($A14,'Return Data'!$B$7:$R$2843,3,0)</f>
        <v>44395</v>
      </c>
      <c r="C14" s="65">
        <f>VLOOKUP($A14,'Return Data'!$B$7:$R$2843,4,0)</f>
        <v>2970.1005</v>
      </c>
      <c r="D14" s="65">
        <f>VLOOKUP($A14,'Return Data'!$B$7:$R$2843,5,0)</f>
        <v>3.3159000000000001</v>
      </c>
      <c r="E14" s="66">
        <f t="shared" si="0"/>
        <v>14</v>
      </c>
      <c r="F14" s="65">
        <f>VLOOKUP($A14,'Return Data'!$B$7:$R$2843,6,0)</f>
        <v>3.2505000000000002</v>
      </c>
      <c r="G14" s="66">
        <f t="shared" si="1"/>
        <v>17</v>
      </c>
      <c r="H14" s="65">
        <f>VLOOKUP($A14,'Return Data'!$B$7:$R$2843,7,0)</f>
        <v>3.4599000000000002</v>
      </c>
      <c r="I14" s="66">
        <f t="shared" si="2"/>
        <v>20</v>
      </c>
      <c r="J14" s="65">
        <f>VLOOKUP($A14,'Return Data'!$B$7:$R$2843,8,0)</f>
        <v>3.3452999999999999</v>
      </c>
      <c r="K14" s="66">
        <f t="shared" si="3"/>
        <v>23</v>
      </c>
      <c r="L14" s="65">
        <f>VLOOKUP($A14,'Return Data'!$B$7:$R$2843,9,0)</f>
        <v>3.47</v>
      </c>
      <c r="M14" s="66">
        <f t="shared" si="4"/>
        <v>21</v>
      </c>
      <c r="N14" s="65">
        <f>VLOOKUP($A14,'Return Data'!$B$7:$R$2843,10,0)</f>
        <v>3.3005</v>
      </c>
      <c r="O14" s="66">
        <f t="shared" si="5"/>
        <v>17</v>
      </c>
      <c r="P14" s="65">
        <f>VLOOKUP($A14,'Return Data'!$B$7:$R$2843,11,0)</f>
        <v>3.3277000000000001</v>
      </c>
      <c r="Q14" s="66">
        <f t="shared" si="6"/>
        <v>20</v>
      </c>
      <c r="R14" s="65">
        <f>VLOOKUP($A14,'Return Data'!$B$7:$R$2843,12,0)</f>
        <v>3.2290000000000001</v>
      </c>
      <c r="S14" s="66">
        <f t="shared" si="7"/>
        <v>17</v>
      </c>
      <c r="T14" s="65">
        <f>VLOOKUP($A14,'Return Data'!$B$7:$R$2843,13,0)</f>
        <v>3.2584</v>
      </c>
      <c r="U14" s="66">
        <f t="shared" si="8"/>
        <v>20</v>
      </c>
      <c r="V14" s="65">
        <f>VLOOKUP($A14,'Return Data'!$B$7:$R$2843,17,0)</f>
        <v>4.3075999999999999</v>
      </c>
      <c r="W14" s="66">
        <f t="shared" si="9"/>
        <v>20</v>
      </c>
      <c r="X14" s="65">
        <f>VLOOKUP($A14,'Return Data'!$B$7:$R$2843,14,0)</f>
        <v>5.3619000000000003</v>
      </c>
      <c r="Y14" s="66">
        <f t="shared" si="10"/>
        <v>18</v>
      </c>
      <c r="Z14" s="65">
        <f>VLOOKUP($A14,'Return Data'!$B$7:$R$2843,16,0)</f>
        <v>7.1646999999999998</v>
      </c>
      <c r="AA14" s="67">
        <f t="shared" si="11"/>
        <v>18</v>
      </c>
    </row>
    <row r="15" spans="1:27" x14ac:dyDescent="0.3">
      <c r="A15" s="63" t="s">
        <v>125</v>
      </c>
      <c r="B15" s="64">
        <f>VLOOKUP($A15,'Return Data'!$B$7:$R$2843,3,0)</f>
        <v>44395</v>
      </c>
      <c r="C15" s="65">
        <f>VLOOKUP($A15,'Return Data'!$B$7:$R$2843,4,0)</f>
        <v>2681.2267000000002</v>
      </c>
      <c r="D15" s="65">
        <f>VLOOKUP($A15,'Return Data'!$B$7:$R$2843,5,0)</f>
        <v>3.3681999999999999</v>
      </c>
      <c r="E15" s="66">
        <f t="shared" si="0"/>
        <v>8</v>
      </c>
      <c r="F15" s="65">
        <f>VLOOKUP($A15,'Return Data'!$B$7:$R$2843,6,0)</f>
        <v>3.3401999999999998</v>
      </c>
      <c r="G15" s="66">
        <f t="shared" si="1"/>
        <v>7</v>
      </c>
      <c r="H15" s="65">
        <f>VLOOKUP($A15,'Return Data'!$B$7:$R$2843,7,0)</f>
        <v>3.6762000000000001</v>
      </c>
      <c r="I15" s="66">
        <f t="shared" si="2"/>
        <v>1</v>
      </c>
      <c r="J15" s="65">
        <f>VLOOKUP($A15,'Return Data'!$B$7:$R$2843,8,0)</f>
        <v>3.5710000000000002</v>
      </c>
      <c r="K15" s="66">
        <f t="shared" si="3"/>
        <v>3</v>
      </c>
      <c r="L15" s="65">
        <f>VLOOKUP($A15,'Return Data'!$B$7:$R$2843,9,0)</f>
        <v>3.6671</v>
      </c>
      <c r="M15" s="66">
        <f t="shared" si="4"/>
        <v>3</v>
      </c>
      <c r="N15" s="65">
        <f>VLOOKUP($A15,'Return Data'!$B$7:$R$2843,10,0)</f>
        <v>3.4845000000000002</v>
      </c>
      <c r="O15" s="66">
        <f t="shared" si="5"/>
        <v>2</v>
      </c>
      <c r="P15" s="65">
        <f>VLOOKUP($A15,'Return Data'!$B$7:$R$2843,11,0)</f>
        <v>3.5152000000000001</v>
      </c>
      <c r="Q15" s="66">
        <f t="shared" si="6"/>
        <v>2</v>
      </c>
      <c r="R15" s="65">
        <f>VLOOKUP($A15,'Return Data'!$B$7:$R$2843,12,0)</f>
        <v>3.4007999999999998</v>
      </c>
      <c r="S15" s="66">
        <f t="shared" si="7"/>
        <v>2</v>
      </c>
      <c r="T15" s="65">
        <f>VLOOKUP($A15,'Return Data'!$B$7:$R$2843,13,0)</f>
        <v>3.4163000000000001</v>
      </c>
      <c r="U15" s="66">
        <f t="shared" si="8"/>
        <v>3</v>
      </c>
      <c r="V15" s="65">
        <f>VLOOKUP($A15,'Return Data'!$B$7:$R$2843,17,0)</f>
        <v>4.4987000000000004</v>
      </c>
      <c r="W15" s="66">
        <f t="shared" si="9"/>
        <v>3</v>
      </c>
      <c r="X15" s="65">
        <f>VLOOKUP($A15,'Return Data'!$B$7:$R$2843,14,0)</f>
        <v>5.5095000000000001</v>
      </c>
      <c r="Y15" s="66">
        <f t="shared" si="10"/>
        <v>5</v>
      </c>
      <c r="Z15" s="65">
        <f>VLOOKUP($A15,'Return Data'!$B$7:$R$2843,16,0)</f>
        <v>7.1204999999999998</v>
      </c>
      <c r="AA15" s="67">
        <f t="shared" si="11"/>
        <v>26</v>
      </c>
    </row>
    <row r="16" spans="1:27" x14ac:dyDescent="0.3">
      <c r="A16" s="63" t="s">
        <v>127</v>
      </c>
      <c r="B16" s="64">
        <f>VLOOKUP($A16,'Return Data'!$B$7:$R$2843,3,0)</f>
        <v>44395</v>
      </c>
      <c r="C16" s="65">
        <f>VLOOKUP($A16,'Return Data'!$B$7:$R$2843,4,0)</f>
        <v>3122.1325999999999</v>
      </c>
      <c r="D16" s="65">
        <f>VLOOKUP($A16,'Return Data'!$B$7:$R$2843,5,0)</f>
        <v>3.3170000000000002</v>
      </c>
      <c r="E16" s="66">
        <f t="shared" si="0"/>
        <v>13</v>
      </c>
      <c r="F16" s="65">
        <f>VLOOKUP($A16,'Return Data'!$B$7:$R$2843,6,0)</f>
        <v>3.6993</v>
      </c>
      <c r="G16" s="66">
        <f t="shared" si="1"/>
        <v>1</v>
      </c>
      <c r="H16" s="65">
        <f>VLOOKUP($A16,'Return Data'!$B$7:$R$2843,7,0)</f>
        <v>3.6318000000000001</v>
      </c>
      <c r="I16" s="66">
        <f t="shared" si="2"/>
        <v>3</v>
      </c>
      <c r="J16" s="65">
        <f>VLOOKUP($A16,'Return Data'!$B$7:$R$2843,8,0)</f>
        <v>3.4434999999999998</v>
      </c>
      <c r="K16" s="66">
        <f t="shared" si="3"/>
        <v>8</v>
      </c>
      <c r="L16" s="65">
        <f>VLOOKUP($A16,'Return Data'!$B$7:$R$2843,9,0)</f>
        <v>3.4943</v>
      </c>
      <c r="M16" s="66">
        <f t="shared" si="4"/>
        <v>13</v>
      </c>
      <c r="N16" s="65">
        <f>VLOOKUP($A16,'Return Data'!$B$7:$R$2843,10,0)</f>
        <v>3.3056000000000001</v>
      </c>
      <c r="O16" s="66">
        <f t="shared" si="5"/>
        <v>16</v>
      </c>
      <c r="P16" s="65">
        <f>VLOOKUP($A16,'Return Data'!$B$7:$R$2843,11,0)</f>
        <v>3.2978999999999998</v>
      </c>
      <c r="Q16" s="66">
        <f t="shared" si="6"/>
        <v>27</v>
      </c>
      <c r="R16" s="65">
        <f>VLOOKUP($A16,'Return Data'!$B$7:$R$2843,12,0)</f>
        <v>3.2185999999999999</v>
      </c>
      <c r="S16" s="66">
        <f t="shared" si="7"/>
        <v>23</v>
      </c>
      <c r="T16" s="65">
        <f>VLOOKUP($A16,'Return Data'!$B$7:$R$2843,13,0)</f>
        <v>3.2555999999999998</v>
      </c>
      <c r="U16" s="66">
        <f t="shared" si="8"/>
        <v>23</v>
      </c>
      <c r="V16" s="65">
        <f>VLOOKUP($A16,'Return Data'!$B$7:$R$2843,17,0)</f>
        <v>4.4903000000000004</v>
      </c>
      <c r="W16" s="66">
        <f t="shared" si="9"/>
        <v>4</v>
      </c>
      <c r="X16" s="65">
        <f>VLOOKUP($A16,'Return Data'!$B$7:$R$2843,14,0)</f>
        <v>5.5448000000000004</v>
      </c>
      <c r="Y16" s="66">
        <f t="shared" si="10"/>
        <v>3</v>
      </c>
      <c r="Z16" s="65">
        <f>VLOOKUP($A16,'Return Data'!$B$7:$R$2843,16,0)</f>
        <v>7.2979000000000003</v>
      </c>
      <c r="AA16" s="67">
        <f t="shared" si="11"/>
        <v>2</v>
      </c>
    </row>
    <row r="17" spans="1:27" x14ac:dyDescent="0.3">
      <c r="A17" s="63" t="s">
        <v>128</v>
      </c>
      <c r="B17" s="64">
        <f>VLOOKUP($A17,'Return Data'!$B$7:$R$2843,3,0)</f>
        <v>44395</v>
      </c>
      <c r="C17" s="65">
        <f>VLOOKUP($A17,'Return Data'!$B$7:$R$2843,4,0)</f>
        <v>4084.6570999999999</v>
      </c>
      <c r="D17" s="65">
        <f>VLOOKUP($A17,'Return Data'!$B$7:$R$2843,5,0)</f>
        <v>3.2671999999999999</v>
      </c>
      <c r="E17" s="66">
        <f t="shared" si="0"/>
        <v>25</v>
      </c>
      <c r="F17" s="65">
        <f>VLOOKUP($A17,'Return Data'!$B$7:$R$2843,6,0)</f>
        <v>3.25</v>
      </c>
      <c r="G17" s="66">
        <f t="shared" si="1"/>
        <v>18</v>
      </c>
      <c r="H17" s="65">
        <f>VLOOKUP($A17,'Return Data'!$B$7:$R$2843,7,0)</f>
        <v>3.4660000000000002</v>
      </c>
      <c r="I17" s="66">
        <f t="shared" si="2"/>
        <v>19</v>
      </c>
      <c r="J17" s="65">
        <f>VLOOKUP($A17,'Return Data'!$B$7:$R$2843,8,0)</f>
        <v>3.3445</v>
      </c>
      <c r="K17" s="66">
        <f t="shared" si="3"/>
        <v>24</v>
      </c>
      <c r="L17" s="65">
        <f>VLOOKUP($A17,'Return Data'!$B$7:$R$2843,9,0)</f>
        <v>3.4460999999999999</v>
      </c>
      <c r="M17" s="66">
        <f t="shared" si="4"/>
        <v>27</v>
      </c>
      <c r="N17" s="65">
        <f>VLOOKUP($A17,'Return Data'!$B$7:$R$2843,10,0)</f>
        <v>3.2719</v>
      </c>
      <c r="O17" s="66">
        <f t="shared" si="5"/>
        <v>25</v>
      </c>
      <c r="P17" s="65">
        <f>VLOOKUP($A17,'Return Data'!$B$7:$R$2843,11,0)</f>
        <v>3.2652999999999999</v>
      </c>
      <c r="Q17" s="66">
        <f t="shared" si="6"/>
        <v>32</v>
      </c>
      <c r="R17" s="65">
        <f>VLOOKUP($A17,'Return Data'!$B$7:$R$2843,12,0)</f>
        <v>3.1638000000000002</v>
      </c>
      <c r="S17" s="66">
        <f t="shared" si="7"/>
        <v>33</v>
      </c>
      <c r="T17" s="65">
        <f>VLOOKUP($A17,'Return Data'!$B$7:$R$2843,13,0)</f>
        <v>3.2099000000000002</v>
      </c>
      <c r="U17" s="66">
        <f t="shared" si="8"/>
        <v>28</v>
      </c>
      <c r="V17" s="65">
        <f>VLOOKUP($A17,'Return Data'!$B$7:$R$2843,17,0)</f>
        <v>4.2716000000000003</v>
      </c>
      <c r="W17" s="66">
        <f t="shared" si="9"/>
        <v>23</v>
      </c>
      <c r="X17" s="65">
        <f>VLOOKUP($A17,'Return Data'!$B$7:$R$2843,14,0)</f>
        <v>5.3154000000000003</v>
      </c>
      <c r="Y17" s="66">
        <f t="shared" si="10"/>
        <v>23</v>
      </c>
      <c r="Z17" s="65">
        <f>VLOOKUP($A17,'Return Data'!$B$7:$R$2843,16,0)</f>
        <v>7.1383000000000001</v>
      </c>
      <c r="AA17" s="67">
        <f t="shared" si="11"/>
        <v>23</v>
      </c>
    </row>
    <row r="18" spans="1:27" x14ac:dyDescent="0.3">
      <c r="A18" s="63" t="s">
        <v>129</v>
      </c>
      <c r="B18" s="64">
        <f>VLOOKUP($A18,'Return Data'!$B$7:$R$2843,3,0)</f>
        <v>44395</v>
      </c>
      <c r="C18" s="65">
        <f>VLOOKUP($A18,'Return Data'!$B$7:$R$2843,4,0)</f>
        <v>2068.8998999999999</v>
      </c>
      <c r="D18" s="65">
        <f>VLOOKUP($A18,'Return Data'!$B$7:$R$2843,5,0)</f>
        <v>3.3243999999999998</v>
      </c>
      <c r="E18" s="66">
        <f t="shared" si="0"/>
        <v>12</v>
      </c>
      <c r="F18" s="65">
        <f>VLOOKUP($A18,'Return Data'!$B$7:$R$2843,6,0)</f>
        <v>3.3812000000000002</v>
      </c>
      <c r="G18" s="66">
        <f t="shared" si="1"/>
        <v>4</v>
      </c>
      <c r="H18" s="65">
        <f>VLOOKUP($A18,'Return Data'!$B$7:$R$2843,7,0)</f>
        <v>3.3860000000000001</v>
      </c>
      <c r="I18" s="66">
        <f t="shared" si="2"/>
        <v>26</v>
      </c>
      <c r="J18" s="65">
        <f>VLOOKUP($A18,'Return Data'!$B$7:$R$2843,8,0)</f>
        <v>3.3016000000000001</v>
      </c>
      <c r="K18" s="66">
        <f t="shared" si="3"/>
        <v>27</v>
      </c>
      <c r="L18" s="65">
        <f>VLOOKUP($A18,'Return Data'!$B$7:$R$2843,9,0)</f>
        <v>3.4750999999999999</v>
      </c>
      <c r="M18" s="66">
        <f t="shared" si="4"/>
        <v>20</v>
      </c>
      <c r="N18" s="65">
        <f>VLOOKUP($A18,'Return Data'!$B$7:$R$2843,10,0)</f>
        <v>3.2988</v>
      </c>
      <c r="O18" s="66">
        <f t="shared" si="5"/>
        <v>19</v>
      </c>
      <c r="P18" s="65">
        <f>VLOOKUP($A18,'Return Data'!$B$7:$R$2843,11,0)</f>
        <v>3.3149999999999999</v>
      </c>
      <c r="Q18" s="66">
        <f t="shared" si="6"/>
        <v>26</v>
      </c>
      <c r="R18" s="65">
        <f>VLOOKUP($A18,'Return Data'!$B$7:$R$2843,12,0)</f>
        <v>3.2153</v>
      </c>
      <c r="S18" s="66">
        <f t="shared" si="7"/>
        <v>25</v>
      </c>
      <c r="T18" s="65">
        <f>VLOOKUP($A18,'Return Data'!$B$7:$R$2843,13,0)</f>
        <v>3.2581000000000002</v>
      </c>
      <c r="U18" s="66">
        <f t="shared" si="8"/>
        <v>21</v>
      </c>
      <c r="V18" s="65">
        <f>VLOOKUP($A18,'Return Data'!$B$7:$R$2843,17,0)</f>
        <v>4.2840999999999996</v>
      </c>
      <c r="W18" s="66">
        <f t="shared" si="9"/>
        <v>22</v>
      </c>
      <c r="X18" s="65">
        <f>VLOOKUP($A18,'Return Data'!$B$7:$R$2843,14,0)</f>
        <v>5.3606999999999996</v>
      </c>
      <c r="Y18" s="66">
        <f t="shared" si="10"/>
        <v>19</v>
      </c>
      <c r="Z18" s="65">
        <f>VLOOKUP($A18,'Return Data'!$B$7:$R$2843,16,0)</f>
        <v>7.1585999999999999</v>
      </c>
      <c r="AA18" s="67">
        <f t="shared" si="11"/>
        <v>22</v>
      </c>
    </row>
    <row r="19" spans="1:27" x14ac:dyDescent="0.3">
      <c r="A19" s="63" t="s">
        <v>130</v>
      </c>
      <c r="B19" s="64">
        <f>VLOOKUP($A19,'Return Data'!$B$7:$R$2843,3,0)</f>
        <v>44395</v>
      </c>
      <c r="C19" s="65">
        <f>VLOOKUP($A19,'Return Data'!$B$7:$R$2843,4,0)</f>
        <v>307.71850000000001</v>
      </c>
      <c r="D19" s="65">
        <f>VLOOKUP($A19,'Return Data'!$B$7:$R$2843,5,0)</f>
        <v>3.2740999999999998</v>
      </c>
      <c r="E19" s="66">
        <f t="shared" si="0"/>
        <v>23</v>
      </c>
      <c r="F19" s="65">
        <f>VLOOKUP($A19,'Return Data'!$B$7:$R$2843,6,0)</f>
        <v>3.2231999999999998</v>
      </c>
      <c r="G19" s="66">
        <f t="shared" si="1"/>
        <v>22</v>
      </c>
      <c r="H19" s="65">
        <f>VLOOKUP($A19,'Return Data'!$B$7:$R$2843,7,0)</f>
        <v>3.5541</v>
      </c>
      <c r="I19" s="66">
        <f t="shared" si="2"/>
        <v>6</v>
      </c>
      <c r="J19" s="65">
        <f>VLOOKUP($A19,'Return Data'!$B$7:$R$2843,8,0)</f>
        <v>3.4129</v>
      </c>
      <c r="K19" s="66">
        <f t="shared" si="3"/>
        <v>13</v>
      </c>
      <c r="L19" s="65">
        <f>VLOOKUP($A19,'Return Data'!$B$7:$R$2843,9,0)</f>
        <v>3.4866000000000001</v>
      </c>
      <c r="M19" s="66">
        <f t="shared" si="4"/>
        <v>16</v>
      </c>
      <c r="N19" s="65">
        <f>VLOOKUP($A19,'Return Data'!$B$7:$R$2843,10,0)</f>
        <v>3.2974999999999999</v>
      </c>
      <c r="O19" s="66">
        <f t="shared" si="5"/>
        <v>20</v>
      </c>
      <c r="P19" s="65">
        <f>VLOOKUP($A19,'Return Data'!$B$7:$R$2843,11,0)</f>
        <v>3.3184</v>
      </c>
      <c r="Q19" s="66">
        <f t="shared" si="6"/>
        <v>25</v>
      </c>
      <c r="R19" s="65">
        <f>VLOOKUP($A19,'Return Data'!$B$7:$R$2843,12,0)</f>
        <v>3.2446999999999999</v>
      </c>
      <c r="S19" s="66">
        <f t="shared" si="7"/>
        <v>15</v>
      </c>
      <c r="T19" s="65">
        <f>VLOOKUP($A19,'Return Data'!$B$7:$R$2843,13,0)</f>
        <v>3.2934000000000001</v>
      </c>
      <c r="U19" s="66">
        <f t="shared" si="8"/>
        <v>13</v>
      </c>
      <c r="V19" s="65">
        <f>VLOOKUP($A19,'Return Data'!$B$7:$R$2843,17,0)</f>
        <v>4.3982999999999999</v>
      </c>
      <c r="W19" s="66">
        <f t="shared" si="9"/>
        <v>12</v>
      </c>
      <c r="X19" s="65">
        <f>VLOOKUP($A19,'Return Data'!$B$7:$R$2843,14,0)</f>
        <v>5.4179000000000004</v>
      </c>
      <c r="Y19" s="66">
        <f t="shared" si="10"/>
        <v>14</v>
      </c>
      <c r="Z19" s="65">
        <f>VLOOKUP($A19,'Return Data'!$B$7:$R$2843,16,0)</f>
        <v>7.1959999999999997</v>
      </c>
      <c r="AA19" s="67">
        <f t="shared" si="11"/>
        <v>12</v>
      </c>
    </row>
    <row r="20" spans="1:27" x14ac:dyDescent="0.3">
      <c r="A20" s="63" t="s">
        <v>131</v>
      </c>
      <c r="B20" s="64">
        <f>VLOOKUP($A20,'Return Data'!$B$7:$R$2843,3,0)</f>
        <v>44395</v>
      </c>
      <c r="C20" s="65">
        <f>VLOOKUP($A20,'Return Data'!$B$7:$R$2843,4,0)</f>
        <v>2235.8649999999998</v>
      </c>
      <c r="D20" s="65">
        <f>VLOOKUP($A20,'Return Data'!$B$7:$R$2843,5,0)</f>
        <v>3.2522000000000002</v>
      </c>
      <c r="E20" s="66">
        <f t="shared" si="0"/>
        <v>30</v>
      </c>
      <c r="F20" s="65">
        <f>VLOOKUP($A20,'Return Data'!$B$7:$R$2843,6,0)</f>
        <v>3.2151999999999998</v>
      </c>
      <c r="G20" s="66">
        <f t="shared" si="1"/>
        <v>25</v>
      </c>
      <c r="H20" s="65">
        <f>VLOOKUP($A20,'Return Data'!$B$7:$R$2843,7,0)</f>
        <v>3.4769000000000001</v>
      </c>
      <c r="I20" s="66">
        <f t="shared" si="2"/>
        <v>18</v>
      </c>
      <c r="J20" s="65">
        <f>VLOOKUP($A20,'Return Data'!$B$7:$R$2843,8,0)</f>
        <v>3.4243000000000001</v>
      </c>
      <c r="K20" s="66">
        <f t="shared" si="3"/>
        <v>11</v>
      </c>
      <c r="L20" s="65">
        <f>VLOOKUP($A20,'Return Data'!$B$7:$R$2843,9,0)</f>
        <v>3.5977000000000001</v>
      </c>
      <c r="M20" s="66">
        <f t="shared" si="4"/>
        <v>4</v>
      </c>
      <c r="N20" s="65">
        <f>VLOOKUP($A20,'Return Data'!$B$7:$R$2843,10,0)</f>
        <v>3.4338000000000002</v>
      </c>
      <c r="O20" s="66">
        <f t="shared" si="5"/>
        <v>3</v>
      </c>
      <c r="P20" s="65">
        <f>VLOOKUP($A20,'Return Data'!$B$7:$R$2843,11,0)</f>
        <v>3.4369999999999998</v>
      </c>
      <c r="Q20" s="66">
        <f t="shared" si="6"/>
        <v>3</v>
      </c>
      <c r="R20" s="65">
        <f>VLOOKUP($A20,'Return Data'!$B$7:$R$2843,12,0)</f>
        <v>3.3658000000000001</v>
      </c>
      <c r="S20" s="66">
        <f t="shared" si="7"/>
        <v>3</v>
      </c>
      <c r="T20" s="65">
        <f>VLOOKUP($A20,'Return Data'!$B$7:$R$2843,13,0)</f>
        <v>3.4477000000000002</v>
      </c>
      <c r="U20" s="66">
        <f t="shared" si="8"/>
        <v>2</v>
      </c>
      <c r="V20" s="65">
        <f>VLOOKUP($A20,'Return Data'!$B$7:$R$2843,17,0)</f>
        <v>4.5419999999999998</v>
      </c>
      <c r="W20" s="66">
        <f t="shared" si="9"/>
        <v>2</v>
      </c>
      <c r="X20" s="65">
        <f>VLOOKUP($A20,'Return Data'!$B$7:$R$2843,14,0)</f>
        <v>5.5513000000000003</v>
      </c>
      <c r="Y20" s="66">
        <f t="shared" si="10"/>
        <v>2</v>
      </c>
      <c r="Z20" s="65">
        <f>VLOOKUP($A20,'Return Data'!$B$7:$R$2843,16,0)</f>
        <v>7.2117000000000004</v>
      </c>
      <c r="AA20" s="67">
        <f t="shared" si="11"/>
        <v>9</v>
      </c>
    </row>
    <row r="21" spans="1:27" x14ac:dyDescent="0.3">
      <c r="A21" s="63" t="s">
        <v>132</v>
      </c>
      <c r="B21" s="64">
        <f>VLOOKUP($A21,'Return Data'!$B$7:$R$2843,3,0)</f>
        <v>44395</v>
      </c>
      <c r="C21" s="65">
        <f>VLOOKUP($A21,'Return Data'!$B$7:$R$2843,4,0)</f>
        <v>2510.1298999999999</v>
      </c>
      <c r="D21" s="65">
        <f>VLOOKUP($A21,'Return Data'!$B$7:$R$2843,5,0)</f>
        <v>3.2982</v>
      </c>
      <c r="E21" s="66">
        <f t="shared" si="0"/>
        <v>19</v>
      </c>
      <c r="F21" s="65">
        <f>VLOOKUP($A21,'Return Data'!$B$7:$R$2843,6,0)</f>
        <v>3.2168999999999999</v>
      </c>
      <c r="G21" s="66">
        <f t="shared" si="1"/>
        <v>24</v>
      </c>
      <c r="H21" s="65">
        <f>VLOOKUP($A21,'Return Data'!$B$7:$R$2843,7,0)</f>
        <v>3.4247999999999998</v>
      </c>
      <c r="I21" s="66">
        <f t="shared" si="2"/>
        <v>25</v>
      </c>
      <c r="J21" s="65">
        <f>VLOOKUP($A21,'Return Data'!$B$7:$R$2843,8,0)</f>
        <v>3.3323999999999998</v>
      </c>
      <c r="K21" s="66">
        <f t="shared" si="3"/>
        <v>25</v>
      </c>
      <c r="L21" s="65">
        <f>VLOOKUP($A21,'Return Data'!$B$7:$R$2843,9,0)</f>
        <v>3.4498000000000002</v>
      </c>
      <c r="M21" s="66">
        <f t="shared" si="4"/>
        <v>25</v>
      </c>
      <c r="N21" s="65">
        <f>VLOOKUP($A21,'Return Data'!$B$7:$R$2843,10,0)</f>
        <v>3.2671000000000001</v>
      </c>
      <c r="O21" s="66">
        <f t="shared" si="5"/>
        <v>26</v>
      </c>
      <c r="P21" s="65">
        <f>VLOOKUP($A21,'Return Data'!$B$7:$R$2843,11,0)</f>
        <v>3.2677999999999998</v>
      </c>
      <c r="Q21" s="66">
        <f t="shared" si="6"/>
        <v>30</v>
      </c>
      <c r="R21" s="65">
        <f>VLOOKUP($A21,'Return Data'!$B$7:$R$2843,12,0)</f>
        <v>3.1730999999999998</v>
      </c>
      <c r="S21" s="66">
        <f t="shared" si="7"/>
        <v>31</v>
      </c>
      <c r="T21" s="65">
        <f>VLOOKUP($A21,'Return Data'!$B$7:$R$2843,13,0)</f>
        <v>3.2012</v>
      </c>
      <c r="U21" s="66">
        <f t="shared" si="8"/>
        <v>30</v>
      </c>
      <c r="V21" s="65">
        <f>VLOOKUP($A21,'Return Data'!$B$7:$R$2843,17,0)</f>
        <v>4.1738999999999997</v>
      </c>
      <c r="W21" s="66">
        <f t="shared" si="9"/>
        <v>29</v>
      </c>
      <c r="X21" s="65">
        <f>VLOOKUP($A21,'Return Data'!$B$7:$R$2843,14,0)</f>
        <v>5.2038000000000002</v>
      </c>
      <c r="Y21" s="66">
        <f t="shared" si="10"/>
        <v>28</v>
      </c>
      <c r="Z21" s="65">
        <f>VLOOKUP($A21,'Return Data'!$B$7:$R$2843,16,0)</f>
        <v>7.0979999999999999</v>
      </c>
      <c r="AA21" s="67">
        <f t="shared" si="11"/>
        <v>27</v>
      </c>
    </row>
    <row r="22" spans="1:27" x14ac:dyDescent="0.3">
      <c r="A22" s="63" t="s">
        <v>133</v>
      </c>
      <c r="B22" s="64">
        <f>VLOOKUP($A22,'Return Data'!$B$7:$R$2843,3,0)</f>
        <v>44395</v>
      </c>
      <c r="C22" s="65">
        <f>VLOOKUP($A22,'Return Data'!$B$7:$R$2843,4,0)</f>
        <v>1604.0644</v>
      </c>
      <c r="D22" s="65">
        <f>VLOOKUP($A22,'Return Data'!$B$7:$R$2843,5,0)</f>
        <v>2.9927000000000001</v>
      </c>
      <c r="E22" s="66">
        <f t="shared" si="0"/>
        <v>41</v>
      </c>
      <c r="F22" s="65">
        <f>VLOOKUP($A22,'Return Data'!$B$7:$R$2843,6,0)</f>
        <v>2.8555999999999999</v>
      </c>
      <c r="G22" s="66">
        <f t="shared" si="1"/>
        <v>41</v>
      </c>
      <c r="H22" s="65">
        <f>VLOOKUP($A22,'Return Data'!$B$7:$R$2843,7,0)</f>
        <v>3.1120999999999999</v>
      </c>
      <c r="I22" s="66">
        <f t="shared" si="2"/>
        <v>40</v>
      </c>
      <c r="J22" s="65">
        <f>VLOOKUP($A22,'Return Data'!$B$7:$R$2843,8,0)</f>
        <v>2.9933999999999998</v>
      </c>
      <c r="K22" s="66">
        <f t="shared" si="3"/>
        <v>40</v>
      </c>
      <c r="L22" s="65">
        <f>VLOOKUP($A22,'Return Data'!$B$7:$R$2843,9,0)</f>
        <v>3.0573000000000001</v>
      </c>
      <c r="M22" s="66">
        <f t="shared" si="4"/>
        <v>41</v>
      </c>
      <c r="N22" s="65">
        <f>VLOOKUP($A22,'Return Data'!$B$7:$R$2843,10,0)</f>
        <v>2.9661</v>
      </c>
      <c r="O22" s="66">
        <f t="shared" si="5"/>
        <v>40</v>
      </c>
      <c r="P22" s="65">
        <f>VLOOKUP($A22,'Return Data'!$B$7:$R$2843,11,0)</f>
        <v>2.9192999999999998</v>
      </c>
      <c r="Q22" s="66">
        <f t="shared" si="6"/>
        <v>42</v>
      </c>
      <c r="R22" s="65">
        <f>VLOOKUP($A22,'Return Data'!$B$7:$R$2843,12,0)</f>
        <v>2.8504</v>
      </c>
      <c r="S22" s="66">
        <f t="shared" si="7"/>
        <v>41</v>
      </c>
      <c r="T22" s="65">
        <f>VLOOKUP($A22,'Return Data'!$B$7:$R$2843,13,0)</f>
        <v>2.8902999999999999</v>
      </c>
      <c r="U22" s="66">
        <f t="shared" si="8"/>
        <v>38</v>
      </c>
      <c r="V22" s="65">
        <f>VLOOKUP($A22,'Return Data'!$B$7:$R$2843,17,0)</f>
        <v>3.7153999999999998</v>
      </c>
      <c r="W22" s="66">
        <f t="shared" si="9"/>
        <v>35</v>
      </c>
      <c r="X22" s="65">
        <f>VLOOKUP($A22,'Return Data'!$B$7:$R$2843,14,0)</f>
        <v>4.7137000000000002</v>
      </c>
      <c r="Y22" s="66">
        <f t="shared" si="10"/>
        <v>32</v>
      </c>
      <c r="Z22" s="65">
        <f>VLOOKUP($A22,'Return Data'!$B$7:$R$2843,16,0)</f>
        <v>6.3410000000000002</v>
      </c>
      <c r="AA22" s="67">
        <f t="shared" si="11"/>
        <v>32</v>
      </c>
    </row>
    <row r="23" spans="1:27" x14ac:dyDescent="0.3">
      <c r="A23" s="63" t="s">
        <v>134</v>
      </c>
      <c r="B23" s="64">
        <f>VLOOKUP($A23,'Return Data'!$B$7:$R$2843,3,0)</f>
        <v>44395</v>
      </c>
      <c r="C23" s="65">
        <f>VLOOKUP($A23,'Return Data'!$B$7:$R$2843,4,0)</f>
        <v>2024.0265999999999</v>
      </c>
      <c r="D23" s="65">
        <f>VLOOKUP($A23,'Return Data'!$B$7:$R$2843,5,0)</f>
        <v>3.0226000000000002</v>
      </c>
      <c r="E23" s="66">
        <f t="shared" si="0"/>
        <v>37</v>
      </c>
      <c r="F23" s="65">
        <f>VLOOKUP($A23,'Return Data'!$B$7:$R$2843,6,0)</f>
        <v>2.9750000000000001</v>
      </c>
      <c r="G23" s="66">
        <f t="shared" si="1"/>
        <v>37</v>
      </c>
      <c r="H23" s="65">
        <f>VLOOKUP($A23,'Return Data'!$B$7:$R$2843,7,0)</f>
        <v>3.1320000000000001</v>
      </c>
      <c r="I23" s="66">
        <f t="shared" si="2"/>
        <v>39</v>
      </c>
      <c r="J23" s="65">
        <f>VLOOKUP($A23,'Return Data'!$B$7:$R$2843,8,0)</f>
        <v>2.9933999999999998</v>
      </c>
      <c r="K23" s="66">
        <f t="shared" si="3"/>
        <v>40</v>
      </c>
      <c r="L23" s="65">
        <f>VLOOKUP($A23,'Return Data'!$B$7:$R$2843,9,0)</f>
        <v>3.1741000000000001</v>
      </c>
      <c r="M23" s="66">
        <f t="shared" si="4"/>
        <v>37</v>
      </c>
      <c r="N23" s="65">
        <f>VLOOKUP($A23,'Return Data'!$B$7:$R$2843,10,0)</f>
        <v>2.9775</v>
      </c>
      <c r="O23" s="66">
        <f t="shared" si="5"/>
        <v>39</v>
      </c>
      <c r="P23" s="65">
        <f>VLOOKUP($A23,'Return Data'!$B$7:$R$2843,11,0)</f>
        <v>3.3483000000000001</v>
      </c>
      <c r="Q23" s="66">
        <f t="shared" si="6"/>
        <v>16</v>
      </c>
      <c r="R23" s="65">
        <f>VLOOKUP($A23,'Return Data'!$B$7:$R$2843,12,0)</f>
        <v>3.2189999999999999</v>
      </c>
      <c r="S23" s="66">
        <f t="shared" si="7"/>
        <v>22</v>
      </c>
      <c r="T23" s="65">
        <f>VLOOKUP($A23,'Return Data'!$B$7:$R$2843,13,0)</f>
        <v>3.2136999999999998</v>
      </c>
      <c r="U23" s="66">
        <f t="shared" si="8"/>
        <v>27</v>
      </c>
      <c r="V23" s="65">
        <f>VLOOKUP($A23,'Return Data'!$B$7:$R$2843,17,0)</f>
        <v>4.1932999999999998</v>
      </c>
      <c r="W23" s="66">
        <f t="shared" si="9"/>
        <v>28</v>
      </c>
      <c r="X23" s="65">
        <f>VLOOKUP($A23,'Return Data'!$B$7:$R$2843,14,0)</f>
        <v>5.2606999999999999</v>
      </c>
      <c r="Y23" s="66">
        <f t="shared" si="10"/>
        <v>27</v>
      </c>
      <c r="Z23" s="65">
        <f>VLOOKUP($A23,'Return Data'!$B$7:$R$2843,16,0)</f>
        <v>7.1978999999999997</v>
      </c>
      <c r="AA23" s="67">
        <f t="shared" si="11"/>
        <v>11</v>
      </c>
    </row>
    <row r="24" spans="1:27" x14ac:dyDescent="0.3">
      <c r="A24" s="63" t="s">
        <v>135</v>
      </c>
      <c r="B24" s="64">
        <f>VLOOKUP($A24,'Return Data'!$B$7:$R$2843,3,0)</f>
        <v>44395</v>
      </c>
      <c r="C24" s="65">
        <f>VLOOKUP($A24,'Return Data'!$B$7:$R$2843,4,0)</f>
        <v>2013.3834999999999</v>
      </c>
      <c r="D24" s="65">
        <f>VLOOKUP($A24,'Return Data'!$B$7:$R$2843,5,0)</f>
        <v>2.7267999999999999</v>
      </c>
      <c r="E24" s="66">
        <f t="shared" si="0"/>
        <v>42</v>
      </c>
      <c r="F24" s="65">
        <f>VLOOKUP($A24,'Return Data'!$B$7:$R$2843,6,0)</f>
        <v>2.7271999999999998</v>
      </c>
      <c r="G24" s="66">
        <f t="shared" si="1"/>
        <v>42</v>
      </c>
      <c r="H24" s="65">
        <f>VLOOKUP($A24,'Return Data'!$B$7:$R$2843,7,0)</f>
        <v>3.3123999999999998</v>
      </c>
      <c r="I24" s="66">
        <f t="shared" si="2"/>
        <v>31</v>
      </c>
      <c r="J24" s="65">
        <f>VLOOKUP($A24,'Return Data'!$B$7:$R$2843,8,0)</f>
        <v>3.6074000000000002</v>
      </c>
      <c r="K24" s="66">
        <f t="shared" si="3"/>
        <v>2</v>
      </c>
      <c r="L24" s="65">
        <f>VLOOKUP($A24,'Return Data'!$B$7:$R$2843,9,0)</f>
        <v>3.7829000000000002</v>
      </c>
      <c r="M24" s="66">
        <f t="shared" si="4"/>
        <v>2</v>
      </c>
      <c r="N24" s="65">
        <f>VLOOKUP($A24,'Return Data'!$B$7:$R$2843,10,0)</f>
        <v>2.7448000000000001</v>
      </c>
      <c r="O24" s="66">
        <f t="shared" si="5"/>
        <v>42</v>
      </c>
      <c r="P24" s="65">
        <f>VLOOKUP($A24,'Return Data'!$B$7:$R$2843,11,0)</f>
        <v>3.1278000000000001</v>
      </c>
      <c r="Q24" s="66">
        <f t="shared" si="6"/>
        <v>38</v>
      </c>
      <c r="R24" s="65">
        <f>VLOOKUP($A24,'Return Data'!$B$7:$R$2843,12,0)</f>
        <v>2.7829000000000002</v>
      </c>
      <c r="S24" s="66">
        <f t="shared" si="7"/>
        <v>42</v>
      </c>
      <c r="T24" s="65"/>
      <c r="U24" s="66"/>
      <c r="V24" s="65"/>
      <c r="W24" s="66"/>
      <c r="X24" s="65"/>
      <c r="Y24" s="66"/>
      <c r="Z24" s="65">
        <f>VLOOKUP($A24,'Return Data'!$B$7:$R$2843,16,0)</f>
        <v>3.3041</v>
      </c>
      <c r="AA24" s="67">
        <f t="shared" si="11"/>
        <v>42</v>
      </c>
    </row>
    <row r="25" spans="1:27" x14ac:dyDescent="0.3">
      <c r="A25" s="63" t="s">
        <v>136</v>
      </c>
      <c r="B25" s="64">
        <f>VLOOKUP($A25,'Return Data'!$B$7:$R$2843,3,0)</f>
        <v>44395</v>
      </c>
      <c r="C25" s="65">
        <f>VLOOKUP($A25,'Return Data'!$B$7:$R$2843,4,0)</f>
        <v>2024.2261000000001</v>
      </c>
      <c r="D25" s="65">
        <f>VLOOKUP($A25,'Return Data'!$B$7:$R$2843,5,0)</f>
        <v>3.0331999999999999</v>
      </c>
      <c r="E25" s="66">
        <f t="shared" si="0"/>
        <v>36</v>
      </c>
      <c r="F25" s="65">
        <f>VLOOKUP($A25,'Return Data'!$B$7:$R$2843,6,0)</f>
        <v>2.9940000000000002</v>
      </c>
      <c r="G25" s="66">
        <f t="shared" si="1"/>
        <v>36</v>
      </c>
      <c r="H25" s="65">
        <f>VLOOKUP($A25,'Return Data'!$B$7:$R$2843,7,0)</f>
        <v>3.1394000000000002</v>
      </c>
      <c r="I25" s="66">
        <f t="shared" si="2"/>
        <v>36</v>
      </c>
      <c r="J25" s="65">
        <f>VLOOKUP($A25,'Return Data'!$B$7:$R$2843,8,0)</f>
        <v>3.0110000000000001</v>
      </c>
      <c r="K25" s="66">
        <f t="shared" si="3"/>
        <v>38</v>
      </c>
      <c r="L25" s="65">
        <f>VLOOKUP($A25,'Return Data'!$B$7:$R$2843,9,0)</f>
        <v>3.1427999999999998</v>
      </c>
      <c r="M25" s="66">
        <f t="shared" si="4"/>
        <v>39</v>
      </c>
      <c r="N25" s="65">
        <f>VLOOKUP($A25,'Return Data'!$B$7:$R$2843,10,0)</f>
        <v>2.9430000000000001</v>
      </c>
      <c r="O25" s="66">
        <f t="shared" si="5"/>
        <v>41</v>
      </c>
      <c r="P25" s="65">
        <f>VLOOKUP($A25,'Return Data'!$B$7:$R$2843,11,0)</f>
        <v>3.3269000000000002</v>
      </c>
      <c r="Q25" s="66">
        <f t="shared" si="6"/>
        <v>21</v>
      </c>
      <c r="R25" s="65">
        <f>VLOOKUP($A25,'Return Data'!$B$7:$R$2843,12,0)</f>
        <v>3.1976</v>
      </c>
      <c r="S25" s="66">
        <f t="shared" si="7"/>
        <v>29</v>
      </c>
      <c r="T25" s="65"/>
      <c r="U25" s="66"/>
      <c r="V25" s="65"/>
      <c r="W25" s="66"/>
      <c r="X25" s="65"/>
      <c r="Y25" s="66"/>
      <c r="Z25" s="65">
        <f>VLOOKUP($A25,'Return Data'!$B$7:$R$2843,16,0)</f>
        <v>3.6648999999999998</v>
      </c>
      <c r="AA25" s="67">
        <f t="shared" si="11"/>
        <v>40</v>
      </c>
    </row>
    <row r="26" spans="1:27" x14ac:dyDescent="0.3">
      <c r="A26" s="63" t="s">
        <v>137</v>
      </c>
      <c r="B26" s="64">
        <f>VLOOKUP($A26,'Return Data'!$B$7:$R$2843,3,0)</f>
        <v>44395</v>
      </c>
      <c r="C26" s="65">
        <f>VLOOKUP($A26,'Return Data'!$B$7:$R$2843,4,0)</f>
        <v>2024.4452000000001</v>
      </c>
      <c r="D26" s="65">
        <f>VLOOKUP($A26,'Return Data'!$B$7:$R$2843,5,0)</f>
        <v>3.0202</v>
      </c>
      <c r="E26" s="66">
        <f t="shared" si="0"/>
        <v>38</v>
      </c>
      <c r="F26" s="65">
        <f>VLOOKUP($A26,'Return Data'!$B$7:$R$2843,6,0)</f>
        <v>2.9750000000000001</v>
      </c>
      <c r="G26" s="66">
        <f t="shared" si="1"/>
        <v>37</v>
      </c>
      <c r="H26" s="65">
        <f>VLOOKUP($A26,'Return Data'!$B$7:$R$2843,7,0)</f>
        <v>3.1328999999999998</v>
      </c>
      <c r="I26" s="66">
        <f t="shared" si="2"/>
        <v>38</v>
      </c>
      <c r="J26" s="65">
        <f>VLOOKUP($A26,'Return Data'!$B$7:$R$2843,8,0)</f>
        <v>2.9943</v>
      </c>
      <c r="K26" s="66">
        <f t="shared" si="3"/>
        <v>39</v>
      </c>
      <c r="L26" s="65">
        <f>VLOOKUP($A26,'Return Data'!$B$7:$R$2843,9,0)</f>
        <v>3.1734</v>
      </c>
      <c r="M26" s="66">
        <f t="shared" si="4"/>
        <v>38</v>
      </c>
      <c r="N26" s="65">
        <f>VLOOKUP($A26,'Return Data'!$B$7:$R$2843,10,0)</f>
        <v>2.9847999999999999</v>
      </c>
      <c r="O26" s="66">
        <f t="shared" si="5"/>
        <v>38</v>
      </c>
      <c r="P26" s="65">
        <f>VLOOKUP($A26,'Return Data'!$B$7:$R$2843,11,0)</f>
        <v>3.3521000000000001</v>
      </c>
      <c r="Q26" s="66">
        <f t="shared" si="6"/>
        <v>15</v>
      </c>
      <c r="R26" s="65">
        <f>VLOOKUP($A26,'Return Data'!$B$7:$R$2843,12,0)</f>
        <v>3.2218</v>
      </c>
      <c r="S26" s="66">
        <f t="shared" si="7"/>
        <v>19</v>
      </c>
      <c r="T26" s="65"/>
      <c r="U26" s="66"/>
      <c r="V26" s="65"/>
      <c r="W26" s="66"/>
      <c r="X26" s="65"/>
      <c r="Y26" s="66"/>
      <c r="Z26" s="65">
        <f>VLOOKUP($A26,'Return Data'!$B$7:$R$2843,16,0)</f>
        <v>3.6737000000000002</v>
      </c>
      <c r="AA26" s="67">
        <f t="shared" si="11"/>
        <v>39</v>
      </c>
    </row>
    <row r="27" spans="1:27" x14ac:dyDescent="0.3">
      <c r="A27" s="63" t="s">
        <v>138</v>
      </c>
      <c r="B27" s="64">
        <f>VLOOKUP($A27,'Return Data'!$B$7:$R$2843,3,0)</f>
        <v>44395</v>
      </c>
      <c r="C27" s="65">
        <f>VLOOKUP($A27,'Return Data'!$B$7:$R$2843,4,0)</f>
        <v>2024.0681999999999</v>
      </c>
      <c r="D27" s="65">
        <f>VLOOKUP($A27,'Return Data'!$B$7:$R$2843,5,0)</f>
        <v>3.0009000000000001</v>
      </c>
      <c r="E27" s="66">
        <f t="shared" si="0"/>
        <v>39</v>
      </c>
      <c r="F27" s="65">
        <f>VLOOKUP($A27,'Return Data'!$B$7:$R$2843,6,0)</f>
        <v>2.9508999999999999</v>
      </c>
      <c r="G27" s="66">
        <f t="shared" si="1"/>
        <v>39</v>
      </c>
      <c r="H27" s="65">
        <f>VLOOKUP($A27,'Return Data'!$B$7:$R$2843,7,0)</f>
        <v>3.1522999999999999</v>
      </c>
      <c r="I27" s="66">
        <f t="shared" si="2"/>
        <v>35</v>
      </c>
      <c r="J27" s="65">
        <f>VLOOKUP($A27,'Return Data'!$B$7:$R$2843,8,0)</f>
        <v>3.0146999999999999</v>
      </c>
      <c r="K27" s="66">
        <f t="shared" si="3"/>
        <v>37</v>
      </c>
      <c r="L27" s="65">
        <f>VLOOKUP($A27,'Return Data'!$B$7:$R$2843,9,0)</f>
        <v>3.214</v>
      </c>
      <c r="M27" s="66">
        <f t="shared" si="4"/>
        <v>35</v>
      </c>
      <c r="N27" s="65">
        <f>VLOOKUP($A27,'Return Data'!$B$7:$R$2843,10,0)</f>
        <v>2.9929999999999999</v>
      </c>
      <c r="O27" s="66">
        <f t="shared" si="5"/>
        <v>37</v>
      </c>
      <c r="P27" s="65">
        <f>VLOOKUP($A27,'Return Data'!$B$7:$R$2843,11,0)</f>
        <v>3.3538000000000001</v>
      </c>
      <c r="Q27" s="66">
        <f t="shared" si="6"/>
        <v>13</v>
      </c>
      <c r="R27" s="65">
        <f>VLOOKUP($A27,'Return Data'!$B$7:$R$2843,12,0)</f>
        <v>3.2086999999999999</v>
      </c>
      <c r="S27" s="66">
        <f t="shared" si="7"/>
        <v>27</v>
      </c>
      <c r="T27" s="65"/>
      <c r="U27" s="66"/>
      <c r="V27" s="65"/>
      <c r="W27" s="66"/>
      <c r="X27" s="65"/>
      <c r="Y27" s="66"/>
      <c r="Z27" s="65">
        <f>VLOOKUP($A27,'Return Data'!$B$7:$R$2843,16,0)</f>
        <v>3.6585000000000001</v>
      </c>
      <c r="AA27" s="67">
        <f t="shared" si="11"/>
        <v>41</v>
      </c>
    </row>
    <row r="28" spans="1:27" x14ac:dyDescent="0.3">
      <c r="A28" s="63" t="s">
        <v>139</v>
      </c>
      <c r="B28" s="64">
        <f>VLOOKUP($A28,'Return Data'!$B$7:$R$2843,3,0)</f>
        <v>44395</v>
      </c>
      <c r="C28" s="65">
        <f>VLOOKUP($A28,'Return Data'!$B$7:$R$2843,4,0)</f>
        <v>2853.5295000000001</v>
      </c>
      <c r="D28" s="65">
        <f>VLOOKUP($A28,'Return Data'!$B$7:$R$2843,5,0)</f>
        <v>3.3003999999999998</v>
      </c>
      <c r="E28" s="66">
        <f t="shared" si="0"/>
        <v>17</v>
      </c>
      <c r="F28" s="65">
        <f>VLOOKUP($A28,'Return Data'!$B$7:$R$2843,6,0)</f>
        <v>3.2976000000000001</v>
      </c>
      <c r="G28" s="66">
        <f t="shared" si="1"/>
        <v>13</v>
      </c>
      <c r="H28" s="65">
        <f>VLOOKUP($A28,'Return Data'!$B$7:$R$2843,7,0)</f>
        <v>3.4300999999999999</v>
      </c>
      <c r="I28" s="66">
        <f t="shared" si="2"/>
        <v>22</v>
      </c>
      <c r="J28" s="65">
        <f>VLOOKUP($A28,'Return Data'!$B$7:$R$2843,8,0)</f>
        <v>3.3208000000000002</v>
      </c>
      <c r="K28" s="66">
        <f t="shared" si="3"/>
        <v>26</v>
      </c>
      <c r="L28" s="65">
        <f>VLOOKUP($A28,'Return Data'!$B$7:$R$2843,9,0)</f>
        <v>3.4676999999999998</v>
      </c>
      <c r="M28" s="66">
        <f t="shared" si="4"/>
        <v>22</v>
      </c>
      <c r="N28" s="65">
        <f>VLOOKUP($A28,'Return Data'!$B$7:$R$2843,10,0)</f>
        <v>3.2732999999999999</v>
      </c>
      <c r="O28" s="66">
        <f t="shared" si="5"/>
        <v>24</v>
      </c>
      <c r="P28" s="65">
        <f>VLOOKUP($A28,'Return Data'!$B$7:$R$2843,11,0)</f>
        <v>3.2818000000000001</v>
      </c>
      <c r="Q28" s="66">
        <f t="shared" si="6"/>
        <v>29</v>
      </c>
      <c r="R28" s="65">
        <f>VLOOKUP($A28,'Return Data'!$B$7:$R$2843,12,0)</f>
        <v>3.2088000000000001</v>
      </c>
      <c r="S28" s="66">
        <f t="shared" si="7"/>
        <v>26</v>
      </c>
      <c r="T28" s="65">
        <f>VLOOKUP($A28,'Return Data'!$B$7:$R$2843,13,0)</f>
        <v>3.2416999999999998</v>
      </c>
      <c r="U28" s="66">
        <f t="shared" ref="U28:U50" si="12">RANK(T28,T$8:T$50,0)</f>
        <v>24</v>
      </c>
      <c r="V28" s="65">
        <f>VLOOKUP($A28,'Return Data'!$B$7:$R$2843,17,0)</f>
        <v>4.2323000000000004</v>
      </c>
      <c r="W28" s="66">
        <f>RANK(V28,V$8:V$50,0)</f>
        <v>26</v>
      </c>
      <c r="X28" s="65">
        <f>VLOOKUP($A28,'Return Data'!$B$7:$R$2843,14,0)</f>
        <v>5.2984</v>
      </c>
      <c r="Y28" s="66">
        <f>RANK(X28,X$8:X$50,0)</f>
        <v>24</v>
      </c>
      <c r="Z28" s="65">
        <f>VLOOKUP($A28,'Return Data'!$B$7:$R$2843,16,0)</f>
        <v>7.1649000000000003</v>
      </c>
      <c r="AA28" s="67">
        <f t="shared" si="11"/>
        <v>17</v>
      </c>
    </row>
    <row r="29" spans="1:27" x14ac:dyDescent="0.3">
      <c r="A29" s="63" t="s">
        <v>140</v>
      </c>
      <c r="B29" s="64">
        <f>VLOOKUP($A29,'Return Data'!$B$7:$R$2843,3,0)</f>
        <v>44395</v>
      </c>
      <c r="C29" s="65">
        <f>VLOOKUP($A29,'Return Data'!$B$7:$R$2843,4,0)</f>
        <v>1090.0518</v>
      </c>
      <c r="D29" s="65">
        <f>VLOOKUP($A29,'Return Data'!$B$7:$R$2843,5,0)</f>
        <v>3.1478000000000002</v>
      </c>
      <c r="E29" s="66">
        <f t="shared" si="0"/>
        <v>34</v>
      </c>
      <c r="F29" s="65">
        <f>VLOOKUP($A29,'Return Data'!$B$7:$R$2843,6,0)</f>
        <v>3.03</v>
      </c>
      <c r="G29" s="66">
        <f t="shared" si="1"/>
        <v>34</v>
      </c>
      <c r="H29" s="65">
        <f>VLOOKUP($A29,'Return Data'!$B$7:$R$2843,7,0)</f>
        <v>3.1337000000000002</v>
      </c>
      <c r="I29" s="66">
        <f t="shared" si="2"/>
        <v>37</v>
      </c>
      <c r="J29" s="65">
        <f>VLOOKUP($A29,'Return Data'!$B$7:$R$2843,8,0)</f>
        <v>3.1093999999999999</v>
      </c>
      <c r="K29" s="66">
        <f t="shared" si="3"/>
        <v>35</v>
      </c>
      <c r="L29" s="65">
        <f>VLOOKUP($A29,'Return Data'!$B$7:$R$2843,9,0)</f>
        <v>3.2722000000000002</v>
      </c>
      <c r="M29" s="66">
        <f t="shared" si="4"/>
        <v>34</v>
      </c>
      <c r="N29" s="65">
        <f>VLOOKUP($A29,'Return Data'!$B$7:$R$2843,10,0)</f>
        <v>3.1429999999999998</v>
      </c>
      <c r="O29" s="66">
        <f t="shared" si="5"/>
        <v>34</v>
      </c>
      <c r="P29" s="65">
        <f>VLOOKUP($A29,'Return Data'!$B$7:$R$2843,11,0)</f>
        <v>3.0771000000000002</v>
      </c>
      <c r="Q29" s="66">
        <f t="shared" si="6"/>
        <v>39</v>
      </c>
      <c r="R29" s="65">
        <f>VLOOKUP($A29,'Return Data'!$B$7:$R$2843,12,0)</f>
        <v>3.02</v>
      </c>
      <c r="S29" s="66">
        <f t="shared" si="7"/>
        <v>38</v>
      </c>
      <c r="T29" s="65">
        <f>VLOOKUP($A29,'Return Data'!$B$7:$R$2843,13,0)</f>
        <v>3.0379999999999998</v>
      </c>
      <c r="U29" s="66">
        <f t="shared" si="12"/>
        <v>35</v>
      </c>
      <c r="V29" s="65"/>
      <c r="W29" s="66"/>
      <c r="X29" s="65"/>
      <c r="Y29" s="66"/>
      <c r="Z29" s="65">
        <f>VLOOKUP($A29,'Return Data'!$B$7:$R$2843,16,0)</f>
        <v>3.9281999999999999</v>
      </c>
      <c r="AA29" s="67">
        <f t="shared" si="11"/>
        <v>38</v>
      </c>
    </row>
    <row r="30" spans="1:27" x14ac:dyDescent="0.3">
      <c r="A30" s="63" t="s">
        <v>141</v>
      </c>
      <c r="B30" s="64">
        <f>VLOOKUP($A30,'Return Data'!$B$7:$R$2843,3,0)</f>
        <v>44395</v>
      </c>
      <c r="C30" s="65">
        <f>VLOOKUP($A30,'Return Data'!$B$7:$R$2843,4,0)</f>
        <v>56.803199999999997</v>
      </c>
      <c r="D30" s="65">
        <f>VLOOKUP($A30,'Return Data'!$B$7:$R$2843,5,0)</f>
        <v>3.4058999999999999</v>
      </c>
      <c r="E30" s="66">
        <f t="shared" si="0"/>
        <v>4</v>
      </c>
      <c r="F30" s="65">
        <f>VLOOKUP($A30,'Return Data'!$B$7:$R$2843,6,0)</f>
        <v>3.3208000000000002</v>
      </c>
      <c r="G30" s="66">
        <f t="shared" si="1"/>
        <v>9</v>
      </c>
      <c r="H30" s="65">
        <f>VLOOKUP($A30,'Return Data'!$B$7:$R$2843,7,0)</f>
        <v>3.5733000000000001</v>
      </c>
      <c r="I30" s="66">
        <f t="shared" si="2"/>
        <v>4</v>
      </c>
      <c r="J30" s="65">
        <f>VLOOKUP($A30,'Return Data'!$B$7:$R$2843,8,0)</f>
        <v>3.4422999999999999</v>
      </c>
      <c r="K30" s="66">
        <f t="shared" si="3"/>
        <v>10</v>
      </c>
      <c r="L30" s="65">
        <f>VLOOKUP($A30,'Return Data'!$B$7:$R$2843,9,0)</f>
        <v>3.4496000000000002</v>
      </c>
      <c r="M30" s="66">
        <f t="shared" si="4"/>
        <v>26</v>
      </c>
      <c r="N30" s="65">
        <f>VLOOKUP($A30,'Return Data'!$B$7:$R$2843,10,0)</f>
        <v>3.3407</v>
      </c>
      <c r="O30" s="66">
        <f t="shared" si="5"/>
        <v>11</v>
      </c>
      <c r="P30" s="65">
        <f>VLOOKUP($A30,'Return Data'!$B$7:$R$2843,11,0)</f>
        <v>3.3418999999999999</v>
      </c>
      <c r="Q30" s="66">
        <f t="shared" si="6"/>
        <v>18</v>
      </c>
      <c r="R30" s="65">
        <f>VLOOKUP($A30,'Return Data'!$B$7:$R$2843,12,0)</f>
        <v>3.2458</v>
      </c>
      <c r="S30" s="66">
        <f t="shared" si="7"/>
        <v>14</v>
      </c>
      <c r="T30" s="65">
        <f>VLOOKUP($A30,'Return Data'!$B$7:$R$2843,13,0)</f>
        <v>3.2688000000000001</v>
      </c>
      <c r="U30" s="66">
        <f t="shared" si="12"/>
        <v>18</v>
      </c>
      <c r="V30" s="65">
        <f>VLOOKUP($A30,'Return Data'!$B$7:$R$2843,17,0)</f>
        <v>4.2237999999999998</v>
      </c>
      <c r="W30" s="66">
        <f t="shared" ref="W30:W35" si="13">RANK(V30,V$8:V$50,0)</f>
        <v>27</v>
      </c>
      <c r="X30" s="65">
        <f>VLOOKUP($A30,'Return Data'!$B$7:$R$2843,14,0)</f>
        <v>5.3296999999999999</v>
      </c>
      <c r="Y30" s="66">
        <f t="shared" ref="Y30:Y35" si="14">RANK(X30,X$8:X$50,0)</f>
        <v>22</v>
      </c>
      <c r="Z30" s="65">
        <f>VLOOKUP($A30,'Return Data'!$B$7:$R$2843,16,0)</f>
        <v>7.2131999999999996</v>
      </c>
      <c r="AA30" s="67">
        <f t="shared" si="11"/>
        <v>7</v>
      </c>
    </row>
    <row r="31" spans="1:27" x14ac:dyDescent="0.3">
      <c r="A31" s="63" t="s">
        <v>142</v>
      </c>
      <c r="B31" s="64">
        <f>VLOOKUP($A31,'Return Data'!$B$7:$R$2843,3,0)</f>
        <v>44395</v>
      </c>
      <c r="C31" s="65">
        <f>VLOOKUP($A31,'Return Data'!$B$7:$R$2843,4,0)</f>
        <v>4199.9647999999997</v>
      </c>
      <c r="D31" s="65">
        <f>VLOOKUP($A31,'Return Data'!$B$7:$R$2843,5,0)</f>
        <v>3.2987000000000002</v>
      </c>
      <c r="E31" s="66">
        <f t="shared" si="0"/>
        <v>18</v>
      </c>
      <c r="F31" s="65">
        <f>VLOOKUP($A31,'Return Data'!$B$7:$R$2843,6,0)</f>
        <v>3.2320000000000002</v>
      </c>
      <c r="G31" s="66">
        <f t="shared" si="1"/>
        <v>21</v>
      </c>
      <c r="H31" s="65">
        <f>VLOOKUP($A31,'Return Data'!$B$7:$R$2843,7,0)</f>
        <v>3.5061</v>
      </c>
      <c r="I31" s="66">
        <f t="shared" si="2"/>
        <v>15</v>
      </c>
      <c r="J31" s="65">
        <f>VLOOKUP($A31,'Return Data'!$B$7:$R$2843,8,0)</f>
        <v>3.3969</v>
      </c>
      <c r="K31" s="66">
        <f t="shared" si="3"/>
        <v>16</v>
      </c>
      <c r="L31" s="65">
        <f>VLOOKUP($A31,'Return Data'!$B$7:$R$2843,9,0)</f>
        <v>3.4781</v>
      </c>
      <c r="M31" s="66">
        <f t="shared" si="4"/>
        <v>19</v>
      </c>
      <c r="N31" s="65">
        <f>VLOOKUP($A31,'Return Data'!$B$7:$R$2843,10,0)</f>
        <v>3.3079999999999998</v>
      </c>
      <c r="O31" s="66">
        <f t="shared" si="5"/>
        <v>15</v>
      </c>
      <c r="P31" s="65">
        <f>VLOOKUP($A31,'Return Data'!$B$7:$R$2843,11,0)</f>
        <v>3.3224</v>
      </c>
      <c r="Q31" s="66">
        <f t="shared" si="6"/>
        <v>22</v>
      </c>
      <c r="R31" s="65">
        <f>VLOOKUP($A31,'Return Data'!$B$7:$R$2843,12,0)</f>
        <v>3.2181000000000002</v>
      </c>
      <c r="S31" s="66">
        <f t="shared" si="7"/>
        <v>24</v>
      </c>
      <c r="T31" s="65">
        <f>VLOOKUP($A31,'Return Data'!$B$7:$R$2843,13,0)</f>
        <v>3.2563</v>
      </c>
      <c r="U31" s="66">
        <f t="shared" si="12"/>
        <v>22</v>
      </c>
      <c r="V31" s="65">
        <f>VLOOKUP($A31,'Return Data'!$B$7:$R$2843,17,0)</f>
        <v>4.2647000000000004</v>
      </c>
      <c r="W31" s="66">
        <f t="shared" si="13"/>
        <v>24</v>
      </c>
      <c r="X31" s="65">
        <f>VLOOKUP($A31,'Return Data'!$B$7:$R$2843,14,0)</f>
        <v>5.2949000000000002</v>
      </c>
      <c r="Y31" s="66">
        <f t="shared" si="14"/>
        <v>26</v>
      </c>
      <c r="Z31" s="65">
        <f>VLOOKUP($A31,'Return Data'!$B$7:$R$2843,16,0)</f>
        <v>7.1338999999999997</v>
      </c>
      <c r="AA31" s="67">
        <f t="shared" si="11"/>
        <v>24</v>
      </c>
    </row>
    <row r="32" spans="1:27" x14ac:dyDescent="0.3">
      <c r="A32" s="63" t="s">
        <v>143</v>
      </c>
      <c r="B32" s="64">
        <f>VLOOKUP($A32,'Return Data'!$B$7:$R$2843,3,0)</f>
        <v>44395</v>
      </c>
      <c r="C32" s="65">
        <f>VLOOKUP($A32,'Return Data'!$B$7:$R$2843,4,0)</f>
        <v>2846.0994000000001</v>
      </c>
      <c r="D32" s="65">
        <f>VLOOKUP($A32,'Return Data'!$B$7:$R$2843,5,0)</f>
        <v>3.2730999999999999</v>
      </c>
      <c r="E32" s="66">
        <f t="shared" si="0"/>
        <v>24</v>
      </c>
      <c r="F32" s="65">
        <f>VLOOKUP($A32,'Return Data'!$B$7:$R$2843,6,0)</f>
        <v>3.1671999999999998</v>
      </c>
      <c r="G32" s="66">
        <f t="shared" si="1"/>
        <v>29</v>
      </c>
      <c r="H32" s="65">
        <f>VLOOKUP($A32,'Return Data'!$B$7:$R$2843,7,0)</f>
        <v>3.3723000000000001</v>
      </c>
      <c r="I32" s="66">
        <f t="shared" si="2"/>
        <v>27</v>
      </c>
      <c r="J32" s="65">
        <f>VLOOKUP($A32,'Return Data'!$B$7:$R$2843,8,0)</f>
        <v>3.2595000000000001</v>
      </c>
      <c r="K32" s="66">
        <f t="shared" si="3"/>
        <v>29</v>
      </c>
      <c r="L32" s="65">
        <f>VLOOKUP($A32,'Return Data'!$B$7:$R$2843,9,0)</f>
        <v>3.4316</v>
      </c>
      <c r="M32" s="66">
        <f t="shared" si="4"/>
        <v>28</v>
      </c>
      <c r="N32" s="65">
        <f>VLOOKUP($A32,'Return Data'!$B$7:$R$2843,10,0)</f>
        <v>3.2418</v>
      </c>
      <c r="O32" s="66">
        <f t="shared" si="5"/>
        <v>28</v>
      </c>
      <c r="P32" s="65">
        <f>VLOOKUP($A32,'Return Data'!$B$7:$R$2843,11,0)</f>
        <v>3.2667000000000002</v>
      </c>
      <c r="Q32" s="66">
        <f t="shared" si="6"/>
        <v>31</v>
      </c>
      <c r="R32" s="65">
        <f>VLOOKUP($A32,'Return Data'!$B$7:$R$2843,12,0)</f>
        <v>3.1888999999999998</v>
      </c>
      <c r="S32" s="66">
        <f t="shared" si="7"/>
        <v>30</v>
      </c>
      <c r="T32" s="65">
        <f>VLOOKUP($A32,'Return Data'!$B$7:$R$2843,13,0)</f>
        <v>3.2237</v>
      </c>
      <c r="U32" s="66">
        <f t="shared" si="12"/>
        <v>26</v>
      </c>
      <c r="V32" s="65">
        <f>VLOOKUP($A32,'Return Data'!$B$7:$R$2843,17,0)</f>
        <v>4.3000999999999996</v>
      </c>
      <c r="W32" s="66">
        <f t="shared" si="13"/>
        <v>21</v>
      </c>
      <c r="X32" s="65">
        <f>VLOOKUP($A32,'Return Data'!$B$7:$R$2843,14,0)</f>
        <v>5.3372000000000002</v>
      </c>
      <c r="Y32" s="66">
        <f t="shared" si="14"/>
        <v>21</v>
      </c>
      <c r="Z32" s="65">
        <f>VLOOKUP($A32,'Return Data'!$B$7:$R$2843,16,0)</f>
        <v>7.1600999999999999</v>
      </c>
      <c r="AA32" s="67">
        <f t="shared" si="11"/>
        <v>21</v>
      </c>
    </row>
    <row r="33" spans="1:27" x14ac:dyDescent="0.3">
      <c r="A33" s="63" t="s">
        <v>144</v>
      </c>
      <c r="B33" s="64">
        <f>VLOOKUP($A33,'Return Data'!$B$7:$R$2843,3,0)</f>
        <v>44395</v>
      </c>
      <c r="C33" s="65">
        <f>VLOOKUP($A33,'Return Data'!$B$7:$R$2843,4,0)</f>
        <v>3773.9715000000001</v>
      </c>
      <c r="D33" s="65">
        <f>VLOOKUP($A33,'Return Data'!$B$7:$R$2843,5,0)</f>
        <v>3.3708</v>
      </c>
      <c r="E33" s="66">
        <f t="shared" si="0"/>
        <v>7</v>
      </c>
      <c r="F33" s="65">
        <f>VLOOKUP($A33,'Return Data'!$B$7:$R$2843,6,0)</f>
        <v>3.3915000000000002</v>
      </c>
      <c r="G33" s="66">
        <f t="shared" si="1"/>
        <v>3</v>
      </c>
      <c r="H33" s="65">
        <f>VLOOKUP($A33,'Return Data'!$B$7:$R$2843,7,0)</f>
        <v>3.5125999999999999</v>
      </c>
      <c r="I33" s="66">
        <f t="shared" si="2"/>
        <v>14</v>
      </c>
      <c r="J33" s="65">
        <f>VLOOKUP($A33,'Return Data'!$B$7:$R$2843,8,0)</f>
        <v>3.3912</v>
      </c>
      <c r="K33" s="66">
        <f t="shared" si="3"/>
        <v>17</v>
      </c>
      <c r="L33" s="65">
        <f>VLOOKUP($A33,'Return Data'!$B$7:$R$2843,9,0)</f>
        <v>3.4540999999999999</v>
      </c>
      <c r="M33" s="66">
        <f t="shared" si="4"/>
        <v>24</v>
      </c>
      <c r="N33" s="65">
        <f>VLOOKUP($A33,'Return Data'!$B$7:$R$2843,10,0)</f>
        <v>3.3426</v>
      </c>
      <c r="O33" s="66">
        <f t="shared" si="5"/>
        <v>10</v>
      </c>
      <c r="P33" s="65">
        <f>VLOOKUP($A33,'Return Data'!$B$7:$R$2843,11,0)</f>
        <v>3.3742999999999999</v>
      </c>
      <c r="Q33" s="66">
        <f t="shared" si="6"/>
        <v>10</v>
      </c>
      <c r="R33" s="65">
        <f>VLOOKUP($A33,'Return Data'!$B$7:$R$2843,12,0)</f>
        <v>3.2877999999999998</v>
      </c>
      <c r="S33" s="66">
        <f t="shared" si="7"/>
        <v>10</v>
      </c>
      <c r="T33" s="65">
        <f>VLOOKUP($A33,'Return Data'!$B$7:$R$2843,13,0)</f>
        <v>3.3243</v>
      </c>
      <c r="U33" s="66">
        <f t="shared" si="12"/>
        <v>9</v>
      </c>
      <c r="V33" s="65">
        <f>VLOOKUP($A33,'Return Data'!$B$7:$R$2843,17,0)</f>
        <v>4.4386000000000001</v>
      </c>
      <c r="W33" s="66">
        <f t="shared" si="13"/>
        <v>6</v>
      </c>
      <c r="X33" s="65">
        <f>VLOOKUP($A33,'Return Data'!$B$7:$R$2843,14,0)</f>
        <v>5.4313000000000002</v>
      </c>
      <c r="Y33" s="66">
        <f t="shared" si="14"/>
        <v>11</v>
      </c>
      <c r="Z33" s="65">
        <f>VLOOKUP($A33,'Return Data'!$B$7:$R$2843,16,0)</f>
        <v>7.1866000000000003</v>
      </c>
      <c r="AA33" s="67">
        <f t="shared" si="11"/>
        <v>13</v>
      </c>
    </row>
    <row r="34" spans="1:27" x14ac:dyDescent="0.3">
      <c r="A34" s="63" t="s">
        <v>436</v>
      </c>
      <c r="B34" s="64">
        <f>VLOOKUP($A34,'Return Data'!$B$7:$R$2843,3,0)</f>
        <v>44395</v>
      </c>
      <c r="C34" s="65">
        <f>VLOOKUP($A34,'Return Data'!$B$7:$R$2843,4,0)</f>
        <v>1350.7598</v>
      </c>
      <c r="D34" s="65">
        <f>VLOOKUP($A34,'Return Data'!$B$7:$R$2843,5,0)</f>
        <v>3.4051</v>
      </c>
      <c r="E34" s="66">
        <f t="shared" si="0"/>
        <v>5</v>
      </c>
      <c r="F34" s="65">
        <f>VLOOKUP($A34,'Return Data'!$B$7:$R$2843,6,0)</f>
        <v>3.4281999999999999</v>
      </c>
      <c r="G34" s="66">
        <f t="shared" si="1"/>
        <v>2</v>
      </c>
      <c r="H34" s="65">
        <f>VLOOKUP($A34,'Return Data'!$B$7:$R$2843,7,0)</f>
        <v>3.5384000000000002</v>
      </c>
      <c r="I34" s="66">
        <f t="shared" si="2"/>
        <v>9</v>
      </c>
      <c r="J34" s="65">
        <f>VLOOKUP($A34,'Return Data'!$B$7:$R$2843,8,0)</f>
        <v>3.4550999999999998</v>
      </c>
      <c r="K34" s="66">
        <f t="shared" si="3"/>
        <v>6</v>
      </c>
      <c r="L34" s="65">
        <f>VLOOKUP($A34,'Return Data'!$B$7:$R$2843,9,0)</f>
        <v>3.5855999999999999</v>
      </c>
      <c r="M34" s="66">
        <f t="shared" si="4"/>
        <v>5</v>
      </c>
      <c r="N34" s="65">
        <f>VLOOKUP($A34,'Return Data'!$B$7:$R$2843,10,0)</f>
        <v>3.4159000000000002</v>
      </c>
      <c r="O34" s="66">
        <f t="shared" si="5"/>
        <v>4</v>
      </c>
      <c r="P34" s="65">
        <f>VLOOKUP($A34,'Return Data'!$B$7:$R$2843,11,0)</f>
        <v>3.4211999999999998</v>
      </c>
      <c r="Q34" s="66">
        <f t="shared" si="6"/>
        <v>5</v>
      </c>
      <c r="R34" s="65">
        <f>VLOOKUP($A34,'Return Data'!$B$7:$R$2843,12,0)</f>
        <v>3.3355999999999999</v>
      </c>
      <c r="S34" s="66">
        <f t="shared" si="7"/>
        <v>6</v>
      </c>
      <c r="T34" s="65">
        <f>VLOOKUP($A34,'Return Data'!$B$7:$R$2843,13,0)</f>
        <v>3.3961999999999999</v>
      </c>
      <c r="U34" s="66">
        <f t="shared" si="12"/>
        <v>4</v>
      </c>
      <c r="V34" s="65">
        <f>VLOOKUP($A34,'Return Data'!$B$7:$R$2843,17,0)</f>
        <v>4.4757999999999996</v>
      </c>
      <c r="W34" s="66">
        <f t="shared" si="13"/>
        <v>5</v>
      </c>
      <c r="X34" s="65">
        <f>VLOOKUP($A34,'Return Data'!$B$7:$R$2843,14,0)</f>
        <v>5.5164999999999997</v>
      </c>
      <c r="Y34" s="66">
        <f t="shared" si="14"/>
        <v>4</v>
      </c>
      <c r="Z34" s="65">
        <f>VLOOKUP($A34,'Return Data'!$B$7:$R$2843,16,0)</f>
        <v>6.1424000000000003</v>
      </c>
      <c r="AA34" s="67">
        <f t="shared" si="11"/>
        <v>33</v>
      </c>
    </row>
    <row r="35" spans="1:27" x14ac:dyDescent="0.3">
      <c r="A35" s="63" t="s">
        <v>146</v>
      </c>
      <c r="B35" s="64">
        <f>VLOOKUP($A35,'Return Data'!$B$7:$R$2843,3,0)</f>
        <v>44395</v>
      </c>
      <c r="C35" s="65">
        <f>VLOOKUP($A35,'Return Data'!$B$7:$R$2843,4,0)</f>
        <v>2193.2469999999998</v>
      </c>
      <c r="D35" s="65">
        <f>VLOOKUP($A35,'Return Data'!$B$7:$R$2843,5,0)</f>
        <v>3.3273000000000001</v>
      </c>
      <c r="E35" s="66">
        <f t="shared" si="0"/>
        <v>11</v>
      </c>
      <c r="F35" s="65">
        <f>VLOOKUP($A35,'Return Data'!$B$7:$R$2843,6,0)</f>
        <v>3.2976999999999999</v>
      </c>
      <c r="G35" s="66">
        <f t="shared" si="1"/>
        <v>12</v>
      </c>
      <c r="H35" s="65">
        <f>VLOOKUP($A35,'Return Data'!$B$7:$R$2843,7,0)</f>
        <v>3.4925999999999999</v>
      </c>
      <c r="I35" s="66">
        <f t="shared" si="2"/>
        <v>16</v>
      </c>
      <c r="J35" s="65">
        <f>VLOOKUP($A35,'Return Data'!$B$7:$R$2843,8,0)</f>
        <v>3.4129999999999998</v>
      </c>
      <c r="K35" s="66">
        <f t="shared" si="3"/>
        <v>12</v>
      </c>
      <c r="L35" s="65">
        <f>VLOOKUP($A35,'Return Data'!$B$7:$R$2843,9,0)</f>
        <v>3.4794</v>
      </c>
      <c r="M35" s="66">
        <f t="shared" si="4"/>
        <v>18</v>
      </c>
      <c r="N35" s="65">
        <f>VLOOKUP($A35,'Return Data'!$B$7:$R$2843,10,0)</f>
        <v>3.3755999999999999</v>
      </c>
      <c r="O35" s="66">
        <f t="shared" si="5"/>
        <v>7</v>
      </c>
      <c r="P35" s="65">
        <f>VLOOKUP($A35,'Return Data'!$B$7:$R$2843,11,0)</f>
        <v>3.4075000000000002</v>
      </c>
      <c r="Q35" s="66">
        <f t="shared" si="6"/>
        <v>7</v>
      </c>
      <c r="R35" s="65">
        <f>VLOOKUP($A35,'Return Data'!$B$7:$R$2843,12,0)</f>
        <v>3.3397999999999999</v>
      </c>
      <c r="S35" s="66">
        <f t="shared" si="7"/>
        <v>4</v>
      </c>
      <c r="T35" s="65">
        <f>VLOOKUP($A35,'Return Data'!$B$7:$R$2843,13,0)</f>
        <v>3.3738999999999999</v>
      </c>
      <c r="U35" s="66">
        <f t="shared" si="12"/>
        <v>5</v>
      </c>
      <c r="V35" s="65">
        <f>VLOOKUP($A35,'Return Data'!$B$7:$R$2843,17,0)</f>
        <v>4.3663999999999996</v>
      </c>
      <c r="W35" s="66">
        <f t="shared" si="13"/>
        <v>15</v>
      </c>
      <c r="X35" s="65">
        <f>VLOOKUP($A35,'Return Data'!$B$7:$R$2843,14,0)</f>
        <v>5.3909000000000002</v>
      </c>
      <c r="Y35" s="66">
        <f t="shared" si="14"/>
        <v>17</v>
      </c>
      <c r="Z35" s="65">
        <f>VLOOKUP($A35,'Return Data'!$B$7:$R$2843,16,0)</f>
        <v>6.9766000000000004</v>
      </c>
      <c r="AA35" s="67">
        <f t="shared" si="11"/>
        <v>30</v>
      </c>
    </row>
    <row r="36" spans="1:27" x14ac:dyDescent="0.3">
      <c r="A36" s="63" t="s">
        <v>147</v>
      </c>
      <c r="B36" s="64">
        <f>VLOOKUP($A36,'Return Data'!$B$7:$R$2843,3,0)</f>
        <v>44395</v>
      </c>
      <c r="C36" s="65">
        <f>VLOOKUP($A36,'Return Data'!$B$7:$R$2843,4,0)</f>
        <v>11.1366</v>
      </c>
      <c r="D36" s="65">
        <f>VLOOKUP($A36,'Return Data'!$B$7:$R$2843,5,0)</f>
        <v>3.1141000000000001</v>
      </c>
      <c r="E36" s="66">
        <f t="shared" si="0"/>
        <v>35</v>
      </c>
      <c r="F36" s="65">
        <f>VLOOKUP($A36,'Return Data'!$B$7:$R$2843,6,0)</f>
        <v>2.9504000000000001</v>
      </c>
      <c r="G36" s="66">
        <f t="shared" si="1"/>
        <v>40</v>
      </c>
      <c r="H36" s="65">
        <f>VLOOKUP($A36,'Return Data'!$B$7:$R$2843,7,0)</f>
        <v>3.0920000000000001</v>
      </c>
      <c r="I36" s="66">
        <f t="shared" si="2"/>
        <v>41</v>
      </c>
      <c r="J36" s="65">
        <f>VLOOKUP($A36,'Return Data'!$B$7:$R$2843,8,0)</f>
        <v>3.0939000000000001</v>
      </c>
      <c r="K36" s="66">
        <f t="shared" si="3"/>
        <v>36</v>
      </c>
      <c r="L36" s="65">
        <f>VLOOKUP($A36,'Return Data'!$B$7:$R$2843,9,0)</f>
        <v>3.1985000000000001</v>
      </c>
      <c r="M36" s="66">
        <f t="shared" si="4"/>
        <v>36</v>
      </c>
      <c r="N36" s="65">
        <f>VLOOKUP($A36,'Return Data'!$B$7:$R$2843,10,0)</f>
        <v>3.0447000000000002</v>
      </c>
      <c r="O36" s="66">
        <f t="shared" si="5"/>
        <v>35</v>
      </c>
      <c r="P36" s="65">
        <f>VLOOKUP($A36,'Return Data'!$B$7:$R$2843,11,0)</f>
        <v>3.0531999999999999</v>
      </c>
      <c r="Q36" s="66">
        <f t="shared" si="6"/>
        <v>40</v>
      </c>
      <c r="R36" s="65">
        <f>VLOOKUP($A36,'Return Data'!$B$7:$R$2843,12,0)</f>
        <v>2.9786000000000001</v>
      </c>
      <c r="S36" s="66">
        <f t="shared" si="7"/>
        <v>40</v>
      </c>
      <c r="T36" s="65">
        <f>VLOOKUP($A36,'Return Data'!$B$7:$R$2843,13,0)</f>
        <v>3.0091999999999999</v>
      </c>
      <c r="U36" s="66">
        <f t="shared" si="12"/>
        <v>37</v>
      </c>
      <c r="V36" s="65"/>
      <c r="W36" s="66"/>
      <c r="X36" s="65"/>
      <c r="Y36" s="66"/>
      <c r="Z36" s="65">
        <f>VLOOKUP($A36,'Return Data'!$B$7:$R$2843,16,0)</f>
        <v>4.2594000000000003</v>
      </c>
      <c r="AA36" s="67">
        <f t="shared" si="11"/>
        <v>37</v>
      </c>
    </row>
    <row r="37" spans="1:27" x14ac:dyDescent="0.3">
      <c r="A37" s="63" t="s">
        <v>2021</v>
      </c>
      <c r="B37" s="64">
        <f>VLOOKUP($A37,'Return Data'!$B$7:$R$2843,3,0)</f>
        <v>44395</v>
      </c>
      <c r="C37" s="65">
        <f>VLOOKUP($A37,'Return Data'!$B$7:$R$2843,4,0)</f>
        <v>2269.7905999999998</v>
      </c>
      <c r="D37" s="65">
        <f>VLOOKUP($A37,'Return Data'!$B$7:$R$2843,5,0)</f>
        <v>3.1757</v>
      </c>
      <c r="E37" s="66">
        <f t="shared" si="0"/>
        <v>33</v>
      </c>
      <c r="F37" s="65">
        <f>VLOOKUP($A37,'Return Data'!$B$7:$R$2843,6,0)</f>
        <v>3.1049000000000002</v>
      </c>
      <c r="G37" s="66">
        <f t="shared" si="1"/>
        <v>31</v>
      </c>
      <c r="H37" s="65">
        <f>VLOOKUP($A37,'Return Data'!$B$7:$R$2843,7,0)</f>
        <v>3.1901000000000002</v>
      </c>
      <c r="I37" s="66">
        <f t="shared" si="2"/>
        <v>34</v>
      </c>
      <c r="J37" s="65">
        <f>VLOOKUP($A37,'Return Data'!$B$7:$R$2843,8,0)</f>
        <v>3.1238999999999999</v>
      </c>
      <c r="K37" s="66">
        <f t="shared" si="3"/>
        <v>34</v>
      </c>
      <c r="L37" s="65">
        <f>VLOOKUP($A37,'Return Data'!$B$7:$R$2843,9,0)</f>
        <v>3.0636999999999999</v>
      </c>
      <c r="M37" s="66">
        <f t="shared" si="4"/>
        <v>40</v>
      </c>
      <c r="N37" s="65">
        <f>VLOOKUP($A37,'Return Data'!$B$7:$R$2843,10,0)</f>
        <v>3.1509999999999998</v>
      </c>
      <c r="O37" s="66">
        <f t="shared" si="5"/>
        <v>33</v>
      </c>
      <c r="P37" s="65">
        <f>VLOOKUP($A37,'Return Data'!$B$7:$R$2843,11,0)</f>
        <v>3.1766999999999999</v>
      </c>
      <c r="Q37" s="66">
        <f t="shared" si="6"/>
        <v>36</v>
      </c>
      <c r="R37" s="65">
        <f>VLOOKUP($A37,'Return Data'!$B$7:$R$2843,12,0)</f>
        <v>3.0771999999999999</v>
      </c>
      <c r="S37" s="66">
        <f t="shared" si="7"/>
        <v>37</v>
      </c>
      <c r="T37" s="65">
        <f>VLOOKUP($A37,'Return Data'!$B$7:$R$2843,13,0)</f>
        <v>3.0853000000000002</v>
      </c>
      <c r="U37" s="66">
        <f t="shared" si="12"/>
        <v>34</v>
      </c>
      <c r="V37" s="65">
        <f>VLOOKUP($A37,'Return Data'!$B$7:$R$2843,17,0)</f>
        <v>3.8990999999999998</v>
      </c>
      <c r="W37" s="66">
        <f t="shared" ref="W37:W49" si="15">RANK(V37,V$8:V$50,0)</f>
        <v>33</v>
      </c>
      <c r="X37" s="65">
        <f>VLOOKUP($A37,'Return Data'!$B$7:$R$2843,14,0)</f>
        <v>5.0739999999999998</v>
      </c>
      <c r="Y37" s="66">
        <f>RANK(X37,X$8:X$50,0)</f>
        <v>29</v>
      </c>
      <c r="Z37" s="65">
        <f>VLOOKUP($A37,'Return Data'!$B$7:$R$2843,16,0)</f>
        <v>7.1619999999999999</v>
      </c>
      <c r="AA37" s="67">
        <f t="shared" si="11"/>
        <v>20</v>
      </c>
    </row>
    <row r="38" spans="1:27" x14ac:dyDescent="0.3">
      <c r="A38" s="63" t="s">
        <v>148</v>
      </c>
      <c r="B38" s="64">
        <f>VLOOKUP($A38,'Return Data'!$B$7:$R$2843,3,0)</f>
        <v>44395</v>
      </c>
      <c r="C38" s="65">
        <f>VLOOKUP($A38,'Return Data'!$B$7:$R$2843,4,0)</f>
        <v>5082.0195999999996</v>
      </c>
      <c r="D38" s="65">
        <f>VLOOKUP($A38,'Return Data'!$B$7:$R$2843,5,0)</f>
        <v>3.2761</v>
      </c>
      <c r="E38" s="66">
        <f t="shared" si="0"/>
        <v>22</v>
      </c>
      <c r="F38" s="65">
        <f>VLOOKUP($A38,'Return Data'!$B$7:$R$2843,6,0)</f>
        <v>3.1823000000000001</v>
      </c>
      <c r="G38" s="66">
        <f t="shared" si="1"/>
        <v>27</v>
      </c>
      <c r="H38" s="65">
        <f>VLOOKUP($A38,'Return Data'!$B$7:$R$2843,7,0)</f>
        <v>3.5243000000000002</v>
      </c>
      <c r="I38" s="66">
        <f t="shared" si="2"/>
        <v>10</v>
      </c>
      <c r="J38" s="65">
        <f>VLOOKUP($A38,'Return Data'!$B$7:$R$2843,8,0)</f>
        <v>3.3855</v>
      </c>
      <c r="K38" s="66">
        <f t="shared" si="3"/>
        <v>18</v>
      </c>
      <c r="L38" s="65">
        <f>VLOOKUP($A38,'Return Data'!$B$7:$R$2843,9,0)</f>
        <v>3.4973000000000001</v>
      </c>
      <c r="M38" s="66">
        <f t="shared" si="4"/>
        <v>12</v>
      </c>
      <c r="N38" s="65">
        <f>VLOOKUP($A38,'Return Data'!$B$7:$R$2843,10,0)</f>
        <v>3.3</v>
      </c>
      <c r="O38" s="66">
        <f t="shared" si="5"/>
        <v>18</v>
      </c>
      <c r="P38" s="65">
        <f>VLOOKUP($A38,'Return Data'!$B$7:$R$2843,11,0)</f>
        <v>3.3580000000000001</v>
      </c>
      <c r="Q38" s="66">
        <f t="shared" si="6"/>
        <v>12</v>
      </c>
      <c r="R38" s="65">
        <f>VLOOKUP($A38,'Return Data'!$B$7:$R$2843,12,0)</f>
        <v>3.2418999999999998</v>
      </c>
      <c r="S38" s="66">
        <f t="shared" si="7"/>
        <v>16</v>
      </c>
      <c r="T38" s="65">
        <f>VLOOKUP($A38,'Return Data'!$B$7:$R$2843,13,0)</f>
        <v>3.2845</v>
      </c>
      <c r="U38" s="66">
        <f t="shared" si="12"/>
        <v>15</v>
      </c>
      <c r="V38" s="65">
        <f>VLOOKUP($A38,'Return Data'!$B$7:$R$2843,17,0)</f>
        <v>4.4047000000000001</v>
      </c>
      <c r="W38" s="66">
        <f t="shared" si="15"/>
        <v>10</v>
      </c>
      <c r="X38" s="65">
        <f>VLOOKUP($A38,'Return Data'!$B$7:$R$2843,14,0)</f>
        <v>5.4678000000000004</v>
      </c>
      <c r="Y38" s="66">
        <f>RANK(X38,X$8:X$50,0)</f>
        <v>8</v>
      </c>
      <c r="Z38" s="65">
        <f>VLOOKUP($A38,'Return Data'!$B$7:$R$2843,16,0)</f>
        <v>7.2306999999999997</v>
      </c>
      <c r="AA38" s="67">
        <f t="shared" si="11"/>
        <v>5</v>
      </c>
    </row>
    <row r="39" spans="1:27" x14ac:dyDescent="0.3">
      <c r="A39" s="63" t="s">
        <v>149</v>
      </c>
      <c r="B39" s="64">
        <f>VLOOKUP($A39,'Return Data'!$B$7:$R$2843,3,0)</f>
        <v>44395</v>
      </c>
      <c r="C39" s="65">
        <f>VLOOKUP($A39,'Return Data'!$B$7:$R$2843,4,0)</f>
        <v>1163.9689000000001</v>
      </c>
      <c r="D39" s="65">
        <f>VLOOKUP($A39,'Return Data'!$B$7:$R$2843,5,0)</f>
        <v>3.2258</v>
      </c>
      <c r="E39" s="66">
        <f t="shared" si="0"/>
        <v>32</v>
      </c>
      <c r="F39" s="65">
        <f>VLOOKUP($A39,'Return Data'!$B$7:$R$2843,6,0)</f>
        <v>3.0508999999999999</v>
      </c>
      <c r="G39" s="66">
        <f t="shared" si="1"/>
        <v>32</v>
      </c>
      <c r="H39" s="65">
        <f>VLOOKUP($A39,'Return Data'!$B$7:$R$2843,7,0)</f>
        <v>3.2282999999999999</v>
      </c>
      <c r="I39" s="66">
        <f t="shared" si="2"/>
        <v>33</v>
      </c>
      <c r="J39" s="65">
        <f>VLOOKUP($A39,'Return Data'!$B$7:$R$2843,8,0)</f>
        <v>3.1791</v>
      </c>
      <c r="K39" s="66">
        <f t="shared" si="3"/>
        <v>32</v>
      </c>
      <c r="L39" s="65">
        <f>VLOOKUP($A39,'Return Data'!$B$7:$R$2843,9,0)</f>
        <v>3.3182999999999998</v>
      </c>
      <c r="M39" s="66">
        <f t="shared" si="4"/>
        <v>30</v>
      </c>
      <c r="N39" s="65">
        <f>VLOOKUP($A39,'Return Data'!$B$7:$R$2843,10,0)</f>
        <v>3.1934999999999998</v>
      </c>
      <c r="O39" s="66">
        <f t="shared" si="5"/>
        <v>31</v>
      </c>
      <c r="P39" s="65">
        <f>VLOOKUP($A39,'Return Data'!$B$7:$R$2843,11,0)</f>
        <v>3.1804000000000001</v>
      </c>
      <c r="Q39" s="66">
        <f t="shared" si="6"/>
        <v>35</v>
      </c>
      <c r="R39" s="65">
        <f>VLOOKUP($A39,'Return Data'!$B$7:$R$2843,12,0)</f>
        <v>3.0943999999999998</v>
      </c>
      <c r="S39" s="66">
        <f t="shared" si="7"/>
        <v>35</v>
      </c>
      <c r="T39" s="65">
        <f>VLOOKUP($A39,'Return Data'!$B$7:$R$2843,13,0)</f>
        <v>3.1187999999999998</v>
      </c>
      <c r="U39" s="66">
        <f t="shared" si="12"/>
        <v>32</v>
      </c>
      <c r="V39" s="65">
        <f>VLOOKUP($A39,'Return Data'!$B$7:$R$2843,17,0)</f>
        <v>3.9624999999999999</v>
      </c>
      <c r="W39" s="66">
        <f t="shared" si="15"/>
        <v>31</v>
      </c>
      <c r="X39" s="65"/>
      <c r="Y39" s="66"/>
      <c r="Z39" s="65">
        <f>VLOOKUP($A39,'Return Data'!$B$7:$R$2843,16,0)</f>
        <v>4.8762999999999996</v>
      </c>
      <c r="AA39" s="67">
        <f t="shared" si="11"/>
        <v>35</v>
      </c>
    </row>
    <row r="40" spans="1:27" x14ac:dyDescent="0.3">
      <c r="A40" s="63" t="s">
        <v>150</v>
      </c>
      <c r="B40" s="64">
        <f>VLOOKUP($A40,'Return Data'!$B$7:$R$2843,3,0)</f>
        <v>44395</v>
      </c>
      <c r="C40" s="65">
        <f>VLOOKUP($A40,'Return Data'!$B$7:$R$2843,4,0)</f>
        <v>270.75360000000001</v>
      </c>
      <c r="D40" s="65">
        <f>VLOOKUP($A40,'Return Data'!$B$7:$R$2843,5,0)</f>
        <v>3.5457999999999998</v>
      </c>
      <c r="E40" s="66">
        <f t="shared" si="0"/>
        <v>1</v>
      </c>
      <c r="F40" s="65">
        <f>VLOOKUP($A40,'Return Data'!$B$7:$R$2843,6,0)</f>
        <v>3.3081999999999998</v>
      </c>
      <c r="G40" s="66">
        <f t="shared" si="1"/>
        <v>11</v>
      </c>
      <c r="H40" s="65">
        <f>VLOOKUP($A40,'Return Data'!$B$7:$R$2843,7,0)</f>
        <v>3.4823</v>
      </c>
      <c r="I40" s="66">
        <f t="shared" si="2"/>
        <v>17</v>
      </c>
      <c r="J40" s="65">
        <f>VLOOKUP($A40,'Return Data'!$B$7:$R$2843,8,0)</f>
        <v>3.3466</v>
      </c>
      <c r="K40" s="66">
        <f t="shared" si="3"/>
        <v>22</v>
      </c>
      <c r="L40" s="65">
        <f>VLOOKUP($A40,'Return Data'!$B$7:$R$2843,9,0)</f>
        <v>3.4893999999999998</v>
      </c>
      <c r="M40" s="66">
        <f t="shared" si="4"/>
        <v>15</v>
      </c>
      <c r="N40" s="65">
        <f>VLOOKUP($A40,'Return Data'!$B$7:$R$2843,10,0)</f>
        <v>3.3624999999999998</v>
      </c>
      <c r="O40" s="66">
        <f t="shared" si="5"/>
        <v>8</v>
      </c>
      <c r="P40" s="65">
        <f>VLOOKUP($A40,'Return Data'!$B$7:$R$2843,11,0)</f>
        <v>3.3891</v>
      </c>
      <c r="Q40" s="66">
        <f t="shared" si="6"/>
        <v>8</v>
      </c>
      <c r="R40" s="65">
        <f>VLOOKUP($A40,'Return Data'!$B$7:$R$2843,12,0)</f>
        <v>3.2925</v>
      </c>
      <c r="S40" s="66">
        <f t="shared" si="7"/>
        <v>8</v>
      </c>
      <c r="T40" s="65">
        <f>VLOOKUP($A40,'Return Data'!$B$7:$R$2843,13,0)</f>
        <v>3.3189000000000002</v>
      </c>
      <c r="U40" s="66">
        <f t="shared" si="12"/>
        <v>10</v>
      </c>
      <c r="V40" s="65">
        <f>VLOOKUP($A40,'Return Data'!$B$7:$R$2843,17,0)</f>
        <v>4.4257999999999997</v>
      </c>
      <c r="W40" s="66">
        <f t="shared" si="15"/>
        <v>7</v>
      </c>
      <c r="X40" s="65">
        <f>VLOOKUP($A40,'Return Data'!$B$7:$R$2843,14,0)</f>
        <v>5.4771000000000001</v>
      </c>
      <c r="Y40" s="66">
        <f t="shared" ref="Y40:Y49" si="16">RANK(X40,X$8:X$50,0)</f>
        <v>6</v>
      </c>
      <c r="Z40" s="65">
        <f>VLOOKUP($A40,'Return Data'!$B$7:$R$2843,16,0)</f>
        <v>7.2125000000000004</v>
      </c>
      <c r="AA40" s="67">
        <f t="shared" si="11"/>
        <v>8</v>
      </c>
    </row>
    <row r="41" spans="1:27" x14ac:dyDescent="0.3">
      <c r="A41" s="63" t="s">
        <v>151</v>
      </c>
      <c r="B41" s="64">
        <f>VLOOKUP($A41,'Return Data'!$B$7:$R$2843,3,0)</f>
        <v>44395</v>
      </c>
      <c r="C41" s="65">
        <f>VLOOKUP($A41,'Return Data'!$B$7:$R$2843,4,0)</f>
        <v>2935.8515200000002</v>
      </c>
      <c r="D41" s="65">
        <f>VLOOKUP($A41,'Return Data'!$B$7:$R$2843,5,0)</f>
        <v>3.2467000000000001</v>
      </c>
      <c r="E41" s="66">
        <f t="shared" si="0"/>
        <v>31</v>
      </c>
      <c r="F41" s="65">
        <f>VLOOKUP($A41,'Return Data'!$B$7:$R$2843,6,0)</f>
        <v>3.2214</v>
      </c>
      <c r="G41" s="66">
        <f t="shared" si="1"/>
        <v>23</v>
      </c>
      <c r="H41" s="65">
        <f>VLOOKUP($A41,'Return Data'!$B$7:$R$2843,7,0)</f>
        <v>3.3631000000000002</v>
      </c>
      <c r="I41" s="66">
        <f t="shared" si="2"/>
        <v>28</v>
      </c>
      <c r="J41" s="65">
        <f>VLOOKUP($A41,'Return Data'!$B$7:$R$2843,8,0)</f>
        <v>3.2746</v>
      </c>
      <c r="K41" s="66">
        <f t="shared" si="3"/>
        <v>28</v>
      </c>
      <c r="L41" s="65">
        <f>VLOOKUP($A41,'Return Data'!$B$7:$R$2843,9,0)</f>
        <v>3.3569</v>
      </c>
      <c r="M41" s="66">
        <f t="shared" si="4"/>
        <v>29</v>
      </c>
      <c r="N41" s="65">
        <f>VLOOKUP($A41,'Return Data'!$B$7:$R$2843,10,0)</f>
        <v>3.2492000000000001</v>
      </c>
      <c r="O41" s="66">
        <f t="shared" si="5"/>
        <v>27</v>
      </c>
      <c r="P41" s="65">
        <f>VLOOKUP($A41,'Return Data'!$B$7:$R$2843,11,0)</f>
        <v>3.2524999999999999</v>
      </c>
      <c r="Q41" s="66">
        <f t="shared" si="6"/>
        <v>33</v>
      </c>
      <c r="R41" s="65">
        <f>VLOOKUP($A41,'Return Data'!$B$7:$R$2843,12,0)</f>
        <v>3.1678000000000002</v>
      </c>
      <c r="S41" s="66">
        <f t="shared" si="7"/>
        <v>32</v>
      </c>
      <c r="T41" s="65">
        <f>VLOOKUP($A41,'Return Data'!$B$7:$R$2843,13,0)</f>
        <v>3.2025000000000001</v>
      </c>
      <c r="U41" s="66">
        <f t="shared" si="12"/>
        <v>29</v>
      </c>
      <c r="V41" s="65">
        <f>VLOOKUP($A41,'Return Data'!$B$7:$R$2843,17,0)</f>
        <v>4.0357000000000003</v>
      </c>
      <c r="W41" s="66">
        <f t="shared" si="15"/>
        <v>30</v>
      </c>
      <c r="X41" s="65">
        <f>VLOOKUP($A41,'Return Data'!$B$7:$R$2843,14,0)</f>
        <v>1.9724999999999999</v>
      </c>
      <c r="Y41" s="66">
        <f t="shared" si="16"/>
        <v>34</v>
      </c>
      <c r="Z41" s="65">
        <f>VLOOKUP($A41,'Return Data'!$B$7:$R$2843,16,0)</f>
        <v>5.9790999999999999</v>
      </c>
      <c r="AA41" s="67">
        <f t="shared" si="11"/>
        <v>34</v>
      </c>
    </row>
    <row r="42" spans="1:27" x14ac:dyDescent="0.3">
      <c r="A42" s="63" t="s">
        <v>152</v>
      </c>
      <c r="B42" s="64">
        <f>VLOOKUP($A42,'Return Data'!$B$7:$R$2843,3,0)</f>
        <v>44395</v>
      </c>
      <c r="C42" s="65">
        <f>VLOOKUP($A42,'Return Data'!$B$7:$R$2843,4,0)</f>
        <v>33.341999999999999</v>
      </c>
      <c r="D42" s="65">
        <f>VLOOKUP($A42,'Return Data'!$B$7:$R$2843,5,0)</f>
        <v>3.2847</v>
      </c>
      <c r="E42" s="66">
        <f t="shared" si="0"/>
        <v>21</v>
      </c>
      <c r="F42" s="65">
        <f>VLOOKUP($A42,'Return Data'!$B$7:$R$2843,6,0)</f>
        <v>3.2484999999999999</v>
      </c>
      <c r="G42" s="66">
        <f t="shared" si="1"/>
        <v>19</v>
      </c>
      <c r="H42" s="65">
        <f>VLOOKUP($A42,'Return Data'!$B$7:$R$2843,7,0)</f>
        <v>3.4270999999999998</v>
      </c>
      <c r="I42" s="66">
        <f t="shared" si="2"/>
        <v>23</v>
      </c>
      <c r="J42" s="65">
        <f>VLOOKUP($A42,'Return Data'!$B$7:$R$2843,8,0)</f>
        <v>3.6488999999999998</v>
      </c>
      <c r="K42" s="66">
        <f t="shared" si="3"/>
        <v>1</v>
      </c>
      <c r="L42" s="65">
        <f>VLOOKUP($A42,'Return Data'!$B$7:$R$2843,9,0)</f>
        <v>3.8363</v>
      </c>
      <c r="M42" s="66">
        <f t="shared" si="4"/>
        <v>1</v>
      </c>
      <c r="N42" s="65">
        <f>VLOOKUP($A42,'Return Data'!$B$7:$R$2843,10,0)</f>
        <v>4.2427999999999999</v>
      </c>
      <c r="O42" s="66">
        <f t="shared" si="5"/>
        <v>1</v>
      </c>
      <c r="P42" s="65">
        <f>VLOOKUP($A42,'Return Data'!$B$7:$R$2843,11,0)</f>
        <v>4.4179000000000004</v>
      </c>
      <c r="Q42" s="66">
        <f t="shared" si="6"/>
        <v>1</v>
      </c>
      <c r="R42" s="65">
        <f>VLOOKUP($A42,'Return Data'!$B$7:$R$2843,12,0)</f>
        <v>4.4907000000000004</v>
      </c>
      <c r="S42" s="66">
        <f t="shared" si="7"/>
        <v>1</v>
      </c>
      <c r="T42" s="65">
        <f>VLOOKUP($A42,'Return Data'!$B$7:$R$2843,13,0)</f>
        <v>4.6643999999999997</v>
      </c>
      <c r="U42" s="66">
        <f t="shared" si="12"/>
        <v>1</v>
      </c>
      <c r="V42" s="65">
        <f>VLOOKUP($A42,'Return Data'!$B$7:$R$2843,17,0)</f>
        <v>5.4503000000000004</v>
      </c>
      <c r="W42" s="66">
        <f t="shared" si="15"/>
        <v>1</v>
      </c>
      <c r="X42" s="65">
        <f>VLOOKUP($A42,'Return Data'!$B$7:$R$2843,14,0)</f>
        <v>6.2317</v>
      </c>
      <c r="Y42" s="66">
        <f t="shared" si="16"/>
        <v>1</v>
      </c>
      <c r="Z42" s="65">
        <f>VLOOKUP($A42,'Return Data'!$B$7:$R$2843,16,0)</f>
        <v>7.6849999999999996</v>
      </c>
      <c r="AA42" s="67">
        <f t="shared" si="11"/>
        <v>1</v>
      </c>
    </row>
    <row r="43" spans="1:27" x14ac:dyDescent="0.3">
      <c r="A43" s="63" t="s">
        <v>153</v>
      </c>
      <c r="B43" s="64">
        <f>VLOOKUP($A43,'Return Data'!$B$7:$R$2843,3,0)</f>
        <v>44395</v>
      </c>
      <c r="C43" s="65">
        <f>VLOOKUP($A43,'Return Data'!$B$7:$R$2843,4,0)</f>
        <v>28.047000000000001</v>
      </c>
      <c r="D43" s="65">
        <f>VLOOKUP($A43,'Return Data'!$B$7:$R$2843,5,0)</f>
        <v>3.2538</v>
      </c>
      <c r="E43" s="66">
        <f t="shared" si="0"/>
        <v>29</v>
      </c>
      <c r="F43" s="65">
        <f>VLOOKUP($A43,'Return Data'!$B$7:$R$2843,6,0)</f>
        <v>3.0373000000000001</v>
      </c>
      <c r="G43" s="66">
        <f t="shared" si="1"/>
        <v>33</v>
      </c>
      <c r="H43" s="65">
        <f>VLOOKUP($A43,'Return Data'!$B$7:$R$2843,7,0)</f>
        <v>3.2555000000000001</v>
      </c>
      <c r="I43" s="66">
        <f t="shared" si="2"/>
        <v>32</v>
      </c>
      <c r="J43" s="65">
        <f>VLOOKUP($A43,'Return Data'!$B$7:$R$2843,8,0)</f>
        <v>3.1737000000000002</v>
      </c>
      <c r="K43" s="66">
        <f t="shared" si="3"/>
        <v>33</v>
      </c>
      <c r="L43" s="65">
        <f>VLOOKUP($A43,'Return Data'!$B$7:$R$2843,9,0)</f>
        <v>3.3144999999999998</v>
      </c>
      <c r="M43" s="66">
        <f t="shared" si="4"/>
        <v>31</v>
      </c>
      <c r="N43" s="65">
        <f>VLOOKUP($A43,'Return Data'!$B$7:$R$2843,10,0)</f>
        <v>3.1696</v>
      </c>
      <c r="O43" s="66">
        <f t="shared" si="5"/>
        <v>32</v>
      </c>
      <c r="P43" s="65">
        <f>VLOOKUP($A43,'Return Data'!$B$7:$R$2843,11,0)</f>
        <v>3.1636000000000002</v>
      </c>
      <c r="Q43" s="66">
        <f t="shared" si="6"/>
        <v>37</v>
      </c>
      <c r="R43" s="65">
        <f>VLOOKUP($A43,'Return Data'!$B$7:$R$2843,12,0)</f>
        <v>3.0916999999999999</v>
      </c>
      <c r="S43" s="66">
        <f t="shared" si="7"/>
        <v>36</v>
      </c>
      <c r="T43" s="65">
        <f>VLOOKUP($A43,'Return Data'!$B$7:$R$2843,13,0)</f>
        <v>3.1128</v>
      </c>
      <c r="U43" s="66">
        <f t="shared" si="12"/>
        <v>33</v>
      </c>
      <c r="V43" s="65">
        <f>VLOOKUP($A43,'Return Data'!$B$7:$R$2843,17,0)</f>
        <v>3.8973</v>
      </c>
      <c r="W43" s="66">
        <f t="shared" si="15"/>
        <v>34</v>
      </c>
      <c r="X43" s="65">
        <f>VLOOKUP($A43,'Return Data'!$B$7:$R$2843,14,0)</f>
        <v>4.8422999999999998</v>
      </c>
      <c r="Y43" s="66">
        <f t="shared" si="16"/>
        <v>31</v>
      </c>
      <c r="Z43" s="65">
        <f>VLOOKUP($A43,'Return Data'!$B$7:$R$2843,16,0)</f>
        <v>6.9774000000000003</v>
      </c>
      <c r="AA43" s="67">
        <f t="shared" si="11"/>
        <v>29</v>
      </c>
    </row>
    <row r="44" spans="1:27" x14ac:dyDescent="0.3">
      <c r="A44" s="63" t="s">
        <v>156</v>
      </c>
      <c r="B44" s="64">
        <f>VLOOKUP($A44,'Return Data'!$B$7:$R$2843,3,0)</f>
        <v>44395</v>
      </c>
      <c r="C44" s="65">
        <f>VLOOKUP($A44,'Return Data'!$B$7:$R$2843,4,0)</f>
        <v>3253.0958999999998</v>
      </c>
      <c r="D44" s="65">
        <f>VLOOKUP($A44,'Return Data'!$B$7:$R$2843,5,0)</f>
        <v>3.2608000000000001</v>
      </c>
      <c r="E44" s="66">
        <f t="shared" si="0"/>
        <v>27</v>
      </c>
      <c r="F44" s="65">
        <f>VLOOKUP($A44,'Return Data'!$B$7:$R$2843,6,0)</f>
        <v>3.2113</v>
      </c>
      <c r="G44" s="66">
        <f t="shared" si="1"/>
        <v>26</v>
      </c>
      <c r="H44" s="65">
        <f>VLOOKUP($A44,'Return Data'!$B$7:$R$2843,7,0)</f>
        <v>3.5508000000000002</v>
      </c>
      <c r="I44" s="66">
        <f t="shared" si="2"/>
        <v>7</v>
      </c>
      <c r="J44" s="65">
        <f>VLOOKUP($A44,'Return Data'!$B$7:$R$2843,8,0)</f>
        <v>3.4493999999999998</v>
      </c>
      <c r="K44" s="66">
        <f t="shared" si="3"/>
        <v>7</v>
      </c>
      <c r="L44" s="65">
        <f>VLOOKUP($A44,'Return Data'!$B$7:$R$2843,9,0)</f>
        <v>3.5082</v>
      </c>
      <c r="M44" s="66">
        <f t="shared" si="4"/>
        <v>11</v>
      </c>
      <c r="N44" s="65">
        <f>VLOOKUP($A44,'Return Data'!$B$7:$R$2843,10,0)</f>
        <v>3.2869999999999999</v>
      </c>
      <c r="O44" s="66">
        <f t="shared" si="5"/>
        <v>23</v>
      </c>
      <c r="P44" s="65">
        <f>VLOOKUP($A44,'Return Data'!$B$7:$R$2843,11,0)</f>
        <v>3.3298000000000001</v>
      </c>
      <c r="Q44" s="66">
        <f t="shared" si="6"/>
        <v>19</v>
      </c>
      <c r="R44" s="65">
        <f>VLOOKUP($A44,'Return Data'!$B$7:$R$2843,12,0)</f>
        <v>3.2202999999999999</v>
      </c>
      <c r="S44" s="66">
        <f t="shared" si="7"/>
        <v>20</v>
      </c>
      <c r="T44" s="65">
        <f>VLOOKUP($A44,'Return Data'!$B$7:$R$2843,13,0)</f>
        <v>3.2637</v>
      </c>
      <c r="U44" s="66">
        <f t="shared" si="12"/>
        <v>19</v>
      </c>
      <c r="V44" s="65">
        <f>VLOOKUP($A44,'Return Data'!$B$7:$R$2843,17,0)</f>
        <v>4.3175999999999997</v>
      </c>
      <c r="W44" s="66">
        <f t="shared" si="15"/>
        <v>19</v>
      </c>
      <c r="X44" s="65">
        <f>VLOOKUP($A44,'Return Data'!$B$7:$R$2843,14,0)</f>
        <v>5.3403999999999998</v>
      </c>
      <c r="Y44" s="66">
        <f t="shared" si="16"/>
        <v>20</v>
      </c>
      <c r="Z44" s="65">
        <f>VLOOKUP($A44,'Return Data'!$B$7:$R$2843,16,0)</f>
        <v>7.1283000000000003</v>
      </c>
      <c r="AA44" s="67">
        <f t="shared" si="11"/>
        <v>25</v>
      </c>
    </row>
    <row r="45" spans="1:27" x14ac:dyDescent="0.3">
      <c r="A45" s="63" t="s">
        <v>157</v>
      </c>
      <c r="B45" s="64">
        <f>VLOOKUP($A45,'Return Data'!$B$7:$R$2843,3,0)</f>
        <v>44395</v>
      </c>
      <c r="C45" s="65">
        <f>VLOOKUP($A45,'Return Data'!$B$7:$R$2843,4,0)</f>
        <v>43.827500000000001</v>
      </c>
      <c r="D45" s="65">
        <f>VLOOKUP($A45,'Return Data'!$B$7:$R$2843,5,0)</f>
        <v>3.3315000000000001</v>
      </c>
      <c r="E45" s="66">
        <f t="shared" si="0"/>
        <v>10</v>
      </c>
      <c r="F45" s="65">
        <f>VLOOKUP($A45,'Return Data'!$B$7:$R$2843,6,0)</f>
        <v>3.2766000000000002</v>
      </c>
      <c r="G45" s="66">
        <f t="shared" si="1"/>
        <v>16</v>
      </c>
      <c r="H45" s="65">
        <f>VLOOKUP($A45,'Return Data'!$B$7:$R$2843,7,0)</f>
        <v>3.5478000000000001</v>
      </c>
      <c r="I45" s="66">
        <f t="shared" si="2"/>
        <v>8</v>
      </c>
      <c r="J45" s="65">
        <f>VLOOKUP($A45,'Return Data'!$B$7:$R$2843,8,0)</f>
        <v>3.4428999999999998</v>
      </c>
      <c r="K45" s="66">
        <f t="shared" si="3"/>
        <v>9</v>
      </c>
      <c r="L45" s="65">
        <f>VLOOKUP($A45,'Return Data'!$B$7:$R$2843,9,0)</f>
        <v>3.5135000000000001</v>
      </c>
      <c r="M45" s="66">
        <f t="shared" si="4"/>
        <v>9</v>
      </c>
      <c r="N45" s="65">
        <f>VLOOKUP($A45,'Return Data'!$B$7:$R$2843,10,0)</f>
        <v>3.3460999999999999</v>
      </c>
      <c r="O45" s="66">
        <f t="shared" si="5"/>
        <v>9</v>
      </c>
      <c r="P45" s="65">
        <f>VLOOKUP($A45,'Return Data'!$B$7:$R$2843,11,0)</f>
        <v>3.3757999999999999</v>
      </c>
      <c r="Q45" s="66">
        <f t="shared" si="6"/>
        <v>9</v>
      </c>
      <c r="R45" s="65">
        <f>VLOOKUP($A45,'Return Data'!$B$7:$R$2843,12,0)</f>
        <v>3.2881</v>
      </c>
      <c r="S45" s="66">
        <f t="shared" si="7"/>
        <v>9</v>
      </c>
      <c r="T45" s="65">
        <f>VLOOKUP($A45,'Return Data'!$B$7:$R$2843,13,0)</f>
        <v>3.3353000000000002</v>
      </c>
      <c r="U45" s="66">
        <f t="shared" si="12"/>
        <v>7</v>
      </c>
      <c r="V45" s="65">
        <f>VLOOKUP($A45,'Return Data'!$B$7:$R$2843,17,0)</f>
        <v>4.3494999999999999</v>
      </c>
      <c r="W45" s="66">
        <f t="shared" si="15"/>
        <v>17</v>
      </c>
      <c r="X45" s="65">
        <f>VLOOKUP($A45,'Return Data'!$B$7:$R$2843,14,0)</f>
        <v>5.4027000000000003</v>
      </c>
      <c r="Y45" s="66">
        <f t="shared" si="16"/>
        <v>15</v>
      </c>
      <c r="Z45" s="65">
        <f>VLOOKUP($A45,'Return Data'!$B$7:$R$2843,16,0)</f>
        <v>7.1832000000000003</v>
      </c>
      <c r="AA45" s="67">
        <f t="shared" si="11"/>
        <v>15</v>
      </c>
    </row>
    <row r="46" spans="1:27" x14ac:dyDescent="0.3">
      <c r="A46" s="63" t="s">
        <v>158</v>
      </c>
      <c r="B46" s="64">
        <f>VLOOKUP($A46,'Return Data'!$B$7:$R$2843,3,0)</f>
        <v>44395</v>
      </c>
      <c r="C46" s="65">
        <f>VLOOKUP($A46,'Return Data'!$B$7:$R$2843,4,0)</f>
        <v>3279.5068999999999</v>
      </c>
      <c r="D46" s="65">
        <f>VLOOKUP($A46,'Return Data'!$B$7:$R$2843,5,0)</f>
        <v>3.2925</v>
      </c>
      <c r="E46" s="66">
        <f t="shared" si="0"/>
        <v>20</v>
      </c>
      <c r="F46" s="65">
        <f>VLOOKUP($A46,'Return Data'!$B$7:$R$2843,6,0)</f>
        <v>3.3083</v>
      </c>
      <c r="G46" s="66">
        <f t="shared" si="1"/>
        <v>10</v>
      </c>
      <c r="H46" s="65">
        <f>VLOOKUP($A46,'Return Data'!$B$7:$R$2843,7,0)</f>
        <v>3.4563000000000001</v>
      </c>
      <c r="I46" s="66">
        <f t="shared" si="2"/>
        <v>21</v>
      </c>
      <c r="J46" s="65">
        <f>VLOOKUP($A46,'Return Data'!$B$7:$R$2843,8,0)</f>
        <v>3.3492999999999999</v>
      </c>
      <c r="K46" s="66">
        <f t="shared" si="3"/>
        <v>21</v>
      </c>
      <c r="L46" s="65">
        <f>VLOOKUP($A46,'Return Data'!$B$7:$R$2843,9,0)</f>
        <v>3.4594999999999998</v>
      </c>
      <c r="M46" s="66">
        <f t="shared" si="4"/>
        <v>23</v>
      </c>
      <c r="N46" s="65">
        <f>VLOOKUP($A46,'Return Data'!$B$7:$R$2843,10,0)</f>
        <v>3.2970000000000002</v>
      </c>
      <c r="O46" s="66">
        <f t="shared" si="5"/>
        <v>21</v>
      </c>
      <c r="P46" s="65">
        <f>VLOOKUP($A46,'Return Data'!$B$7:$R$2843,11,0)</f>
        <v>3.3208000000000002</v>
      </c>
      <c r="Q46" s="66">
        <f t="shared" si="6"/>
        <v>24</v>
      </c>
      <c r="R46" s="65">
        <f>VLOOKUP($A46,'Return Data'!$B$7:$R$2843,12,0)</f>
        <v>3.22</v>
      </c>
      <c r="S46" s="66">
        <f t="shared" si="7"/>
        <v>21</v>
      </c>
      <c r="T46" s="65">
        <f>VLOOKUP($A46,'Return Data'!$B$7:$R$2843,13,0)</f>
        <v>3.2797000000000001</v>
      </c>
      <c r="U46" s="66">
        <f t="shared" si="12"/>
        <v>16</v>
      </c>
      <c r="V46" s="65">
        <f>VLOOKUP($A46,'Return Data'!$B$7:$R$2843,17,0)</f>
        <v>4.4123000000000001</v>
      </c>
      <c r="W46" s="66">
        <f t="shared" si="15"/>
        <v>9</v>
      </c>
      <c r="X46" s="65">
        <f>VLOOKUP($A46,'Return Data'!$B$7:$R$2843,14,0)</f>
        <v>5.4352999999999998</v>
      </c>
      <c r="Y46" s="66">
        <f t="shared" si="16"/>
        <v>10</v>
      </c>
      <c r="Z46" s="65">
        <f>VLOOKUP($A46,'Return Data'!$B$7:$R$2843,16,0)</f>
        <v>7.2301000000000002</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44395</v>
      </c>
      <c r="C48" s="65">
        <f>VLOOKUP($A48,'Return Data'!$B$7:$R$2843,4,0)</f>
        <v>2001.74</v>
      </c>
      <c r="D48" s="65">
        <f>VLOOKUP($A48,'Return Data'!$B$7:$R$2843,5,0)</f>
        <v>3.359</v>
      </c>
      <c r="E48" s="66">
        <f t="shared" si="0"/>
        <v>9</v>
      </c>
      <c r="F48" s="65">
        <f>VLOOKUP($A48,'Return Data'!$B$7:$R$2843,6,0)</f>
        <v>3.3237999999999999</v>
      </c>
      <c r="G48" s="66">
        <f t="shared" si="1"/>
        <v>8</v>
      </c>
      <c r="H48" s="65">
        <f>VLOOKUP($A48,'Return Data'!$B$7:$R$2843,7,0)</f>
        <v>3.4253</v>
      </c>
      <c r="I48" s="66">
        <f t="shared" si="2"/>
        <v>24</v>
      </c>
      <c r="J48" s="65">
        <f>VLOOKUP($A48,'Return Data'!$B$7:$R$2843,8,0)</f>
        <v>3.3601000000000001</v>
      </c>
      <c r="K48" s="66">
        <f t="shared" si="3"/>
        <v>19</v>
      </c>
      <c r="L48" s="65">
        <f>VLOOKUP($A48,'Return Data'!$B$7:$R$2843,9,0)</f>
        <v>3.4861</v>
      </c>
      <c r="M48" s="66">
        <f t="shared" si="4"/>
        <v>17</v>
      </c>
      <c r="N48" s="65">
        <f>VLOOKUP($A48,'Return Data'!$B$7:$R$2843,10,0)</f>
        <v>3.3279999999999998</v>
      </c>
      <c r="O48" s="66">
        <f t="shared" si="5"/>
        <v>13</v>
      </c>
      <c r="P48" s="65">
        <f>VLOOKUP($A48,'Return Data'!$B$7:$R$2843,11,0)</f>
        <v>3.3656000000000001</v>
      </c>
      <c r="Q48" s="66">
        <f t="shared" si="6"/>
        <v>11</v>
      </c>
      <c r="R48" s="65">
        <f>VLOOKUP($A48,'Return Data'!$B$7:$R$2843,12,0)</f>
        <v>3.2719</v>
      </c>
      <c r="S48" s="66">
        <f t="shared" si="7"/>
        <v>11</v>
      </c>
      <c r="T48" s="65">
        <f>VLOOKUP($A48,'Return Data'!$B$7:$R$2843,13,0)</f>
        <v>3.3157000000000001</v>
      </c>
      <c r="U48" s="66">
        <f t="shared" si="12"/>
        <v>11</v>
      </c>
      <c r="V48" s="65">
        <f>VLOOKUP($A48,'Return Data'!$B$7:$R$2843,17,0)</f>
        <v>4.3932000000000002</v>
      </c>
      <c r="W48" s="66">
        <f t="shared" si="15"/>
        <v>13</v>
      </c>
      <c r="X48" s="65">
        <f>VLOOKUP($A48,'Return Data'!$B$7:$R$2843,14,0)</f>
        <v>4.1356000000000002</v>
      </c>
      <c r="Y48" s="66">
        <f t="shared" si="16"/>
        <v>33</v>
      </c>
      <c r="Z48" s="65">
        <f>VLOOKUP($A48,'Return Data'!$B$7:$R$2843,16,0)</f>
        <v>6.6891999999999996</v>
      </c>
      <c r="AA48" s="67">
        <f t="shared" si="11"/>
        <v>31</v>
      </c>
    </row>
    <row r="49" spans="1:27" x14ac:dyDescent="0.3">
      <c r="A49" s="63" t="s">
        <v>161</v>
      </c>
      <c r="B49" s="64">
        <f>VLOOKUP($A49,'Return Data'!$B$7:$R$2843,3,0)</f>
        <v>44395</v>
      </c>
      <c r="C49" s="65">
        <f>VLOOKUP($A49,'Return Data'!$B$7:$R$2843,4,0)</f>
        <v>3403.7671</v>
      </c>
      <c r="D49" s="65">
        <f>VLOOKUP($A49,'Return Data'!$B$7:$R$2843,5,0)</f>
        <v>3.3094999999999999</v>
      </c>
      <c r="E49" s="66">
        <f t="shared" si="0"/>
        <v>16</v>
      </c>
      <c r="F49" s="65">
        <f>VLOOKUP($A49,'Return Data'!$B$7:$R$2843,6,0)</f>
        <v>3.2936999999999999</v>
      </c>
      <c r="G49" s="66">
        <f t="shared" si="1"/>
        <v>14</v>
      </c>
      <c r="H49" s="65">
        <f>VLOOKUP($A49,'Return Data'!$B$7:$R$2843,7,0)</f>
        <v>3.5228999999999999</v>
      </c>
      <c r="I49" s="66">
        <f t="shared" si="2"/>
        <v>12</v>
      </c>
      <c r="J49" s="65">
        <f>VLOOKUP($A49,'Return Data'!$B$7:$R$2843,8,0)</f>
        <v>3.4102000000000001</v>
      </c>
      <c r="K49" s="66">
        <f t="shared" si="3"/>
        <v>14</v>
      </c>
      <c r="L49" s="65">
        <f>VLOOKUP($A49,'Return Data'!$B$7:$R$2843,9,0)</f>
        <v>3.5278</v>
      </c>
      <c r="M49" s="66">
        <f t="shared" si="4"/>
        <v>8</v>
      </c>
      <c r="N49" s="65">
        <f>VLOOKUP($A49,'Return Data'!$B$7:$R$2843,10,0)</f>
        <v>3.3231000000000002</v>
      </c>
      <c r="O49" s="66">
        <f t="shared" si="5"/>
        <v>14</v>
      </c>
      <c r="P49" s="65">
        <f>VLOOKUP($A49,'Return Data'!$B$7:$R$2843,11,0)</f>
        <v>3.3420999999999998</v>
      </c>
      <c r="Q49" s="66">
        <f t="shared" si="6"/>
        <v>17</v>
      </c>
      <c r="R49" s="65">
        <f>VLOOKUP($A49,'Return Data'!$B$7:$R$2843,12,0)</f>
        <v>3.246</v>
      </c>
      <c r="S49" s="66">
        <f t="shared" si="7"/>
        <v>13</v>
      </c>
      <c r="T49" s="65">
        <f>VLOOKUP($A49,'Return Data'!$B$7:$R$2843,13,0)</f>
        <v>3.2856999999999998</v>
      </c>
      <c r="U49" s="66">
        <f t="shared" si="12"/>
        <v>14</v>
      </c>
      <c r="V49" s="65">
        <f>VLOOKUP($A49,'Return Data'!$B$7:$R$2843,17,0)</f>
        <v>4.3377999999999997</v>
      </c>
      <c r="W49" s="66">
        <f t="shared" si="15"/>
        <v>18</v>
      </c>
      <c r="X49" s="65">
        <f>VLOOKUP($A49,'Return Data'!$B$7:$R$2843,14,0)</f>
        <v>5.3987999999999996</v>
      </c>
      <c r="Y49" s="66">
        <f t="shared" si="16"/>
        <v>16</v>
      </c>
      <c r="Z49" s="65">
        <f>VLOOKUP($A49,'Return Data'!$B$7:$R$2843,16,0)</f>
        <v>7.1624999999999996</v>
      </c>
      <c r="AA49" s="67">
        <f t="shared" si="11"/>
        <v>19</v>
      </c>
    </row>
    <row r="50" spans="1:27" x14ac:dyDescent="0.3">
      <c r="A50" s="63" t="s">
        <v>162</v>
      </c>
      <c r="B50" s="64">
        <f>VLOOKUP($A50,'Return Data'!$B$7:$R$2843,3,0)</f>
        <v>44395</v>
      </c>
      <c r="C50" s="65">
        <f>VLOOKUP($A50,'Return Data'!$B$7:$R$2843,4,0)</f>
        <v>1122.0087000000001</v>
      </c>
      <c r="D50" s="65">
        <f>VLOOKUP($A50,'Return Data'!$B$7:$R$2843,5,0)</f>
        <v>2.9998</v>
      </c>
      <c r="E50" s="66">
        <f t="shared" si="0"/>
        <v>40</v>
      </c>
      <c r="F50" s="65">
        <f>VLOOKUP($A50,'Return Data'!$B$7:$R$2843,6,0)</f>
        <v>3.0032999999999999</v>
      </c>
      <c r="G50" s="66">
        <f t="shared" si="1"/>
        <v>35</v>
      </c>
      <c r="H50" s="65">
        <f>VLOOKUP($A50,'Return Data'!$B$7:$R$2843,7,0)</f>
        <v>2.9782999999999999</v>
      </c>
      <c r="I50" s="66">
        <f t="shared" si="2"/>
        <v>42</v>
      </c>
      <c r="J50" s="65">
        <f>VLOOKUP($A50,'Return Data'!$B$7:$R$2843,8,0)</f>
        <v>2.9716</v>
      </c>
      <c r="K50" s="66">
        <f t="shared" si="3"/>
        <v>42</v>
      </c>
      <c r="L50" s="65">
        <f>VLOOKUP($A50,'Return Data'!$B$7:$R$2843,9,0)</f>
        <v>2.9626999999999999</v>
      </c>
      <c r="M50" s="66">
        <f t="shared" si="4"/>
        <v>42</v>
      </c>
      <c r="N50" s="65">
        <f>VLOOKUP($A50,'Return Data'!$B$7:$R$2843,10,0)</f>
        <v>2.9965999999999999</v>
      </c>
      <c r="O50" s="66">
        <f t="shared" si="5"/>
        <v>36</v>
      </c>
      <c r="P50" s="65">
        <f>VLOOKUP($A50,'Return Data'!$B$7:$R$2843,11,0)</f>
        <v>3.0272000000000001</v>
      </c>
      <c r="Q50" s="66">
        <f t="shared" si="6"/>
        <v>41</v>
      </c>
      <c r="R50" s="65">
        <f>VLOOKUP($A50,'Return Data'!$B$7:$R$2843,12,0)</f>
        <v>3.0137999999999998</v>
      </c>
      <c r="S50" s="66">
        <f t="shared" si="7"/>
        <v>39</v>
      </c>
      <c r="T50" s="65">
        <f>VLOOKUP($A50,'Return Data'!$B$7:$R$2843,13,0)</f>
        <v>3.0211000000000001</v>
      </c>
      <c r="U50" s="66">
        <f t="shared" si="12"/>
        <v>36</v>
      </c>
      <c r="V50" s="65"/>
      <c r="W50" s="66"/>
      <c r="X50" s="65"/>
      <c r="Y50" s="66"/>
      <c r="Z50" s="65">
        <f>VLOOKUP($A50,'Return Data'!$B$7:$R$2843,16,0)</f>
        <v>4.6946000000000003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3.1739046511627915</v>
      </c>
      <c r="E52" s="74"/>
      <c r="F52" s="75">
        <f>AVERAGE(F8:F50)</f>
        <v>3.1229534883720933</v>
      </c>
      <c r="G52" s="74"/>
      <c r="H52" s="75">
        <f>AVERAGE(H8:H50)</f>
        <v>3.3159441860465111</v>
      </c>
      <c r="I52" s="74"/>
      <c r="J52" s="75">
        <f>AVERAGE(J8:J50)</f>
        <v>3.2330534883720929</v>
      </c>
      <c r="K52" s="74"/>
      <c r="L52" s="75">
        <f>AVERAGE(L8:L50)</f>
        <v>3.3375255813953482</v>
      </c>
      <c r="M52" s="74"/>
      <c r="N52" s="75">
        <f>AVERAGE(N8:N50)</f>
        <v>3.1821837209302331</v>
      </c>
      <c r="O52" s="74"/>
      <c r="P52" s="75">
        <f>AVERAGE(P8:P50)</f>
        <v>3.2427372093023257</v>
      </c>
      <c r="Q52" s="74"/>
      <c r="R52" s="75">
        <f>AVERAGE(R8:R50)</f>
        <v>3.1511186046511632</v>
      </c>
      <c r="S52" s="74"/>
      <c r="T52" s="75">
        <f>AVERAGE(T8:T50)</f>
        <v>3.1930871794871796</v>
      </c>
      <c r="U52" s="74"/>
      <c r="V52" s="75">
        <f>AVERAGE(V8:V50)</f>
        <v>4.1897666666666664</v>
      </c>
      <c r="W52" s="74"/>
      <c r="X52" s="75">
        <f>AVERAGE(X8:X50)</f>
        <v>5.0781800000000006</v>
      </c>
      <c r="Y52" s="74"/>
      <c r="Z52" s="75">
        <f>AVERAGE(Z8:Z50)</f>
        <v>6.3407604651162783</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3.5457999999999998</v>
      </c>
      <c r="E54" s="78"/>
      <c r="F54" s="79">
        <f>MAX(F8:F50)</f>
        <v>3.6993</v>
      </c>
      <c r="G54" s="78"/>
      <c r="H54" s="79">
        <f>MAX(H8:H50)</f>
        <v>3.6762000000000001</v>
      </c>
      <c r="I54" s="78"/>
      <c r="J54" s="79">
        <f>MAX(J8:J50)</f>
        <v>3.6488999999999998</v>
      </c>
      <c r="K54" s="78"/>
      <c r="L54" s="79">
        <f>MAX(L8:L50)</f>
        <v>3.8363</v>
      </c>
      <c r="M54" s="78"/>
      <c r="N54" s="79">
        <f>MAX(N8:N50)</f>
        <v>4.2427999999999999</v>
      </c>
      <c r="O54" s="78"/>
      <c r="P54" s="79">
        <f>MAX(P8:P50)</f>
        <v>4.4179000000000004</v>
      </c>
      <c r="Q54" s="78"/>
      <c r="R54" s="79">
        <f>MAX(R8:R50)</f>
        <v>4.4907000000000004</v>
      </c>
      <c r="S54" s="78"/>
      <c r="T54" s="79">
        <f>MAX(T8:T50)</f>
        <v>4.6643999999999997</v>
      </c>
      <c r="U54" s="78"/>
      <c r="V54" s="79">
        <f>MAX(V8:V50)</f>
        <v>5.4503000000000004</v>
      </c>
      <c r="W54" s="78"/>
      <c r="X54" s="79">
        <f>MAX(X8:X50)</f>
        <v>6.2317</v>
      </c>
      <c r="Y54" s="78"/>
      <c r="Z54" s="79">
        <f>MAX(Z8:Z50)</f>
        <v>7.6849999999999996</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44395</v>
      </c>
      <c r="C8" s="65">
        <f>VLOOKUP($A8,'Return Data'!$B$7:$R$2843,4,0)</f>
        <v>332.45499999999998</v>
      </c>
      <c r="D8" s="65">
        <f>VLOOKUP($A8,'Return Data'!$B$7:$R$2843,5,0)</f>
        <v>3.3269000000000002</v>
      </c>
      <c r="E8" s="66">
        <f t="shared" ref="E8:E45" si="0">RANK(D8,D$8:D$45,0)</f>
        <v>2</v>
      </c>
      <c r="F8" s="65">
        <f>VLOOKUP($A8,'Return Data'!$B$7:$R$2843,6,0)</f>
        <v>3.1701000000000001</v>
      </c>
      <c r="G8" s="66">
        <f t="shared" ref="G8:G45" si="1">RANK(F8,F$8:F$45,0)</f>
        <v>15</v>
      </c>
      <c r="H8" s="65">
        <f>VLOOKUP($A8,'Return Data'!$B$7:$R$2843,7,0)</f>
        <v>3.4026000000000001</v>
      </c>
      <c r="I8" s="66">
        <f t="shared" ref="I8:I45" si="2">RANK(H8,H$8:H$45,0)</f>
        <v>12</v>
      </c>
      <c r="J8" s="65">
        <f>VLOOKUP($A8,'Return Data'!$B$7:$R$2843,8,0)</f>
        <v>3.2427999999999999</v>
      </c>
      <c r="K8" s="66">
        <f t="shared" ref="K8:K45" si="3">RANK(J8,J$8:J$45,0)</f>
        <v>22</v>
      </c>
      <c r="L8" s="65">
        <f>VLOOKUP($A8,'Return Data'!$B$7:$R$2843,9,0)</f>
        <v>3.3931</v>
      </c>
      <c r="M8" s="66">
        <f t="shared" ref="M8:M45" si="4">RANK(L8,L$8:L$45,0)</f>
        <v>14</v>
      </c>
      <c r="N8" s="65">
        <f>VLOOKUP($A8,'Return Data'!$B$7:$R$2843,10,0)</f>
        <v>3.2149999999999999</v>
      </c>
      <c r="O8" s="66">
        <f t="shared" ref="O8:O45" si="5">RANK(N8,N$8:N$45,0)</f>
        <v>15</v>
      </c>
      <c r="P8" s="65">
        <f>VLOOKUP($A8,'Return Data'!$B$7:$R$2843,11,0)</f>
        <v>3.2345000000000002</v>
      </c>
      <c r="Q8" s="66">
        <f t="shared" ref="Q8:Q45" si="6">RANK(P8,P$8:P$45,0)</f>
        <v>16</v>
      </c>
      <c r="R8" s="65">
        <f>VLOOKUP($A8,'Return Data'!$B$7:$R$2843,12,0)</f>
        <v>3.1322000000000001</v>
      </c>
      <c r="S8" s="66">
        <f t="shared" ref="S8:S45" si="7">RANK(R8,R$8:R$45,0)</f>
        <v>19</v>
      </c>
      <c r="T8" s="65">
        <f>VLOOKUP($A8,'Return Data'!$B$7:$R$2843,13,0)</f>
        <v>3.1855000000000002</v>
      </c>
      <c r="U8" s="66">
        <f t="shared" ref="U8:U45" si="8">RANK(T8,T$8:T$45,0)</f>
        <v>12</v>
      </c>
      <c r="V8" s="65">
        <f>VLOOKUP($A8,'Return Data'!$B$7:$R$2843,17,0)</f>
        <v>4.3179999999999996</v>
      </c>
      <c r="W8" s="66">
        <f t="shared" ref="W8:W23" si="9">RANK(V8,V$8:V$45,0)</f>
        <v>4</v>
      </c>
      <c r="X8" s="65">
        <f>VLOOKUP($A8,'Return Data'!$B$7:$R$2843,14,0)</f>
        <v>5.3673999999999999</v>
      </c>
      <c r="Y8" s="66">
        <f t="shared" ref="Y8:Y23" si="10">RANK(X8,X$8:X$45,0)</f>
        <v>4</v>
      </c>
      <c r="Z8" s="65">
        <f>VLOOKUP($A8,'Return Data'!$B$7:$R$2843,16,0)</f>
        <v>7.1848999999999998</v>
      </c>
      <c r="AA8" s="67">
        <f t="shared" ref="AA8:AA45" si="11">RANK(Z8,Z$8:Z$45,0)</f>
        <v>16</v>
      </c>
    </row>
    <row r="9" spans="1:27" x14ac:dyDescent="0.3">
      <c r="A9" s="63" t="s">
        <v>228</v>
      </c>
      <c r="B9" s="64">
        <f>VLOOKUP($A9,'Return Data'!$B$7:$R$2843,3,0)</f>
        <v>44395</v>
      </c>
      <c r="C9" s="65">
        <f>VLOOKUP($A9,'Return Data'!$B$7:$R$2843,4,0)</f>
        <v>2294.5264999999999</v>
      </c>
      <c r="D9" s="65">
        <f>VLOOKUP($A9,'Return Data'!$B$7:$R$2843,5,0)</f>
        <v>3.2422</v>
      </c>
      <c r="E9" s="66">
        <f t="shared" si="0"/>
        <v>10</v>
      </c>
      <c r="F9" s="65">
        <f>VLOOKUP($A9,'Return Data'!$B$7:$R$2843,6,0)</f>
        <v>3.1696</v>
      </c>
      <c r="G9" s="66">
        <f t="shared" si="1"/>
        <v>16</v>
      </c>
      <c r="H9" s="65">
        <f>VLOOKUP($A9,'Return Data'!$B$7:$R$2843,7,0)</f>
        <v>3.4525999999999999</v>
      </c>
      <c r="I9" s="66">
        <f t="shared" si="2"/>
        <v>5</v>
      </c>
      <c r="J9" s="65">
        <f>VLOOKUP($A9,'Return Data'!$B$7:$R$2843,8,0)</f>
        <v>3.3351999999999999</v>
      </c>
      <c r="K9" s="66">
        <f t="shared" si="3"/>
        <v>8</v>
      </c>
      <c r="L9" s="65">
        <f>VLOOKUP($A9,'Return Data'!$B$7:$R$2843,9,0)</f>
        <v>3.4222999999999999</v>
      </c>
      <c r="M9" s="66">
        <f t="shared" si="4"/>
        <v>8</v>
      </c>
      <c r="N9" s="65">
        <f>VLOOKUP($A9,'Return Data'!$B$7:$R$2843,10,0)</f>
        <v>3.2219000000000002</v>
      </c>
      <c r="O9" s="66">
        <f t="shared" si="5"/>
        <v>13</v>
      </c>
      <c r="P9" s="65">
        <f>VLOOKUP($A9,'Return Data'!$B$7:$R$2843,11,0)</f>
        <v>3.25</v>
      </c>
      <c r="Q9" s="66">
        <f t="shared" si="6"/>
        <v>13</v>
      </c>
      <c r="R9" s="65">
        <f>VLOOKUP($A9,'Return Data'!$B$7:$R$2843,12,0)</f>
        <v>3.1551999999999998</v>
      </c>
      <c r="S9" s="66">
        <f t="shared" si="7"/>
        <v>12</v>
      </c>
      <c r="T9" s="65">
        <f>VLOOKUP($A9,'Return Data'!$B$7:$R$2843,13,0)</f>
        <v>3.2035999999999998</v>
      </c>
      <c r="U9" s="66">
        <f t="shared" si="8"/>
        <v>9</v>
      </c>
      <c r="V9" s="65">
        <f>VLOOKUP($A9,'Return Data'!$B$7:$R$2843,17,0)</f>
        <v>4.3075000000000001</v>
      </c>
      <c r="W9" s="66">
        <f t="shared" si="9"/>
        <v>5</v>
      </c>
      <c r="X9" s="65">
        <f>VLOOKUP($A9,'Return Data'!$B$7:$R$2843,14,0)</f>
        <v>5.3547000000000002</v>
      </c>
      <c r="Y9" s="66">
        <f t="shared" si="10"/>
        <v>7</v>
      </c>
      <c r="Z9" s="65">
        <f>VLOOKUP($A9,'Return Data'!$B$7:$R$2843,16,0)</f>
        <v>7.3042999999999996</v>
      </c>
      <c r="AA9" s="67">
        <f t="shared" si="11"/>
        <v>9</v>
      </c>
    </row>
    <row r="10" spans="1:27" x14ac:dyDescent="0.3">
      <c r="A10" s="63" t="s">
        <v>229</v>
      </c>
      <c r="B10" s="64">
        <f>VLOOKUP($A10,'Return Data'!$B$7:$R$2843,3,0)</f>
        <v>44395</v>
      </c>
      <c r="C10" s="65">
        <f>VLOOKUP($A10,'Return Data'!$B$7:$R$2843,4,0)</f>
        <v>2373.7334999999998</v>
      </c>
      <c r="D10" s="65">
        <f>VLOOKUP($A10,'Return Data'!$B$7:$R$2843,5,0)</f>
        <v>3.3186</v>
      </c>
      <c r="E10" s="66">
        <f t="shared" si="0"/>
        <v>3</v>
      </c>
      <c r="F10" s="65">
        <f>VLOOKUP($A10,'Return Data'!$B$7:$R$2843,6,0)</f>
        <v>3.2652999999999999</v>
      </c>
      <c r="G10" s="66">
        <f t="shared" si="1"/>
        <v>4</v>
      </c>
      <c r="H10" s="65">
        <f>VLOOKUP($A10,'Return Data'!$B$7:$R$2843,7,0)</f>
        <v>3.5588000000000002</v>
      </c>
      <c r="I10" s="66">
        <f t="shared" si="2"/>
        <v>1</v>
      </c>
      <c r="J10" s="65">
        <f>VLOOKUP($A10,'Return Data'!$B$7:$R$2843,8,0)</f>
        <v>3.4571999999999998</v>
      </c>
      <c r="K10" s="66">
        <f t="shared" si="3"/>
        <v>1</v>
      </c>
      <c r="L10" s="65">
        <f>VLOOKUP($A10,'Return Data'!$B$7:$R$2843,9,0)</f>
        <v>3.4739</v>
      </c>
      <c r="M10" s="66">
        <f t="shared" si="4"/>
        <v>4</v>
      </c>
      <c r="N10" s="65">
        <f>VLOOKUP($A10,'Return Data'!$B$7:$R$2843,10,0)</f>
        <v>3.2877000000000001</v>
      </c>
      <c r="O10" s="66">
        <f t="shared" si="5"/>
        <v>5</v>
      </c>
      <c r="P10" s="65">
        <f>VLOOKUP($A10,'Return Data'!$B$7:$R$2843,11,0)</f>
        <v>3.3212999999999999</v>
      </c>
      <c r="Q10" s="66">
        <f t="shared" si="6"/>
        <v>3</v>
      </c>
      <c r="R10" s="65">
        <f>VLOOKUP($A10,'Return Data'!$B$7:$R$2843,12,0)</f>
        <v>3.2057000000000002</v>
      </c>
      <c r="S10" s="66">
        <f t="shared" si="7"/>
        <v>6</v>
      </c>
      <c r="T10" s="65">
        <f>VLOOKUP($A10,'Return Data'!$B$7:$R$2843,13,0)</f>
        <v>3.2277</v>
      </c>
      <c r="U10" s="66">
        <f t="shared" si="8"/>
        <v>7</v>
      </c>
      <c r="V10" s="65">
        <f>VLOOKUP($A10,'Return Data'!$B$7:$R$2843,17,0)</f>
        <v>4.2595999999999998</v>
      </c>
      <c r="W10" s="66">
        <f t="shared" si="9"/>
        <v>14</v>
      </c>
      <c r="X10" s="65">
        <f>VLOOKUP($A10,'Return Data'!$B$7:$R$2843,14,0)</f>
        <v>5.3152999999999997</v>
      </c>
      <c r="Y10" s="66">
        <f t="shared" si="10"/>
        <v>13</v>
      </c>
      <c r="Z10" s="65">
        <f>VLOOKUP($A10,'Return Data'!$B$7:$R$2843,16,0)</f>
        <v>7.1874000000000002</v>
      </c>
      <c r="AA10" s="67">
        <f t="shared" si="11"/>
        <v>15</v>
      </c>
    </row>
    <row r="11" spans="1:27" x14ac:dyDescent="0.3">
      <c r="A11" s="63" t="s">
        <v>230</v>
      </c>
      <c r="B11" s="64">
        <f>VLOOKUP($A11,'Return Data'!$B$7:$R$2843,3,0)</f>
        <v>44395</v>
      </c>
      <c r="C11" s="65">
        <f>VLOOKUP($A11,'Return Data'!$B$7:$R$2843,4,0)</f>
        <v>3171.9794000000002</v>
      </c>
      <c r="D11" s="65">
        <f>VLOOKUP($A11,'Return Data'!$B$7:$R$2843,5,0)</f>
        <v>3.2743000000000002</v>
      </c>
      <c r="E11" s="66">
        <f t="shared" si="0"/>
        <v>7</v>
      </c>
      <c r="F11" s="65">
        <f>VLOOKUP($A11,'Return Data'!$B$7:$R$2843,6,0)</f>
        <v>3.2696000000000001</v>
      </c>
      <c r="G11" s="66">
        <f t="shared" si="1"/>
        <v>3</v>
      </c>
      <c r="H11" s="65">
        <f>VLOOKUP($A11,'Return Data'!$B$7:$R$2843,7,0)</f>
        <v>3.4546999999999999</v>
      </c>
      <c r="I11" s="66">
        <f t="shared" si="2"/>
        <v>4</v>
      </c>
      <c r="J11" s="65">
        <f>VLOOKUP($A11,'Return Data'!$B$7:$R$2843,8,0)</f>
        <v>3.3643999999999998</v>
      </c>
      <c r="K11" s="66">
        <f t="shared" si="3"/>
        <v>3</v>
      </c>
      <c r="L11" s="65">
        <f>VLOOKUP($A11,'Return Data'!$B$7:$R$2843,9,0)</f>
        <v>3.4441000000000002</v>
      </c>
      <c r="M11" s="66">
        <f t="shared" si="4"/>
        <v>5</v>
      </c>
      <c r="N11" s="65">
        <f>VLOOKUP($A11,'Return Data'!$B$7:$R$2843,10,0)</f>
        <v>3.2915000000000001</v>
      </c>
      <c r="O11" s="66">
        <f t="shared" si="5"/>
        <v>4</v>
      </c>
      <c r="P11" s="65">
        <f>VLOOKUP($A11,'Return Data'!$B$7:$R$2843,11,0)</f>
        <v>3.3159000000000001</v>
      </c>
      <c r="Q11" s="66">
        <f t="shared" si="6"/>
        <v>4</v>
      </c>
      <c r="R11" s="65">
        <f>VLOOKUP($A11,'Return Data'!$B$7:$R$2843,12,0)</f>
        <v>3.2336</v>
      </c>
      <c r="S11" s="66">
        <f t="shared" si="7"/>
        <v>4</v>
      </c>
      <c r="T11" s="65">
        <f>VLOOKUP($A11,'Return Data'!$B$7:$R$2843,13,0)</f>
        <v>3.2595999999999998</v>
      </c>
      <c r="U11" s="66">
        <f t="shared" si="8"/>
        <v>5</v>
      </c>
      <c r="V11" s="65">
        <f>VLOOKUP($A11,'Return Data'!$B$7:$R$2843,17,0)</f>
        <v>4.2896999999999998</v>
      </c>
      <c r="W11" s="66">
        <f t="shared" si="9"/>
        <v>8</v>
      </c>
      <c r="X11" s="65">
        <f>VLOOKUP($A11,'Return Data'!$B$7:$R$2843,14,0)</f>
        <v>5.3331999999999997</v>
      </c>
      <c r="Y11" s="66">
        <f t="shared" si="10"/>
        <v>8</v>
      </c>
      <c r="Z11" s="65">
        <f>VLOOKUP($A11,'Return Data'!$B$7:$R$2843,16,0)</f>
        <v>7.0757000000000003</v>
      </c>
      <c r="AA11" s="67">
        <f t="shared" si="11"/>
        <v>18</v>
      </c>
    </row>
    <row r="12" spans="1:27" x14ac:dyDescent="0.3">
      <c r="A12" s="63" t="s">
        <v>231</v>
      </c>
      <c r="B12" s="64">
        <f>VLOOKUP($A12,'Return Data'!$B$7:$R$2843,3,0)</f>
        <v>44395</v>
      </c>
      <c r="C12" s="65">
        <f>VLOOKUP($A12,'Return Data'!$B$7:$R$2843,4,0)</f>
        <v>2370.9863</v>
      </c>
      <c r="D12" s="65">
        <f>VLOOKUP($A12,'Return Data'!$B$7:$R$2843,5,0)</f>
        <v>3.1915</v>
      </c>
      <c r="E12" s="66">
        <f t="shared" si="0"/>
        <v>20</v>
      </c>
      <c r="F12" s="65">
        <f>VLOOKUP($A12,'Return Data'!$B$7:$R$2843,6,0)</f>
        <v>3.0499000000000001</v>
      </c>
      <c r="G12" s="66">
        <f t="shared" si="1"/>
        <v>28</v>
      </c>
      <c r="H12" s="65">
        <f>VLOOKUP($A12,'Return Data'!$B$7:$R$2843,7,0)</f>
        <v>3.2692000000000001</v>
      </c>
      <c r="I12" s="66">
        <f t="shared" si="2"/>
        <v>28</v>
      </c>
      <c r="J12" s="65">
        <f>VLOOKUP($A12,'Return Data'!$B$7:$R$2843,8,0)</f>
        <v>3.1448</v>
      </c>
      <c r="K12" s="66">
        <f t="shared" si="3"/>
        <v>29</v>
      </c>
      <c r="L12" s="65">
        <f>VLOOKUP($A12,'Return Data'!$B$7:$R$2843,9,0)</f>
        <v>3.2423999999999999</v>
      </c>
      <c r="M12" s="66">
        <f t="shared" si="4"/>
        <v>29</v>
      </c>
      <c r="N12" s="65">
        <f>VLOOKUP($A12,'Return Data'!$B$7:$R$2843,10,0)</f>
        <v>3.1474000000000002</v>
      </c>
      <c r="O12" s="66">
        <f t="shared" si="5"/>
        <v>29</v>
      </c>
      <c r="P12" s="65">
        <f>VLOOKUP($A12,'Return Data'!$B$7:$R$2843,11,0)</f>
        <v>3.2073999999999998</v>
      </c>
      <c r="Q12" s="66">
        <f t="shared" si="6"/>
        <v>23</v>
      </c>
      <c r="R12" s="65">
        <f>VLOOKUP($A12,'Return Data'!$B$7:$R$2843,12,0)</f>
        <v>3.1194999999999999</v>
      </c>
      <c r="S12" s="66">
        <f t="shared" si="7"/>
        <v>22</v>
      </c>
      <c r="T12" s="65">
        <f>VLOOKUP($A12,'Return Data'!$B$7:$R$2843,13,0)</f>
        <v>3.1421999999999999</v>
      </c>
      <c r="U12" s="66">
        <f t="shared" si="8"/>
        <v>27</v>
      </c>
      <c r="V12" s="65">
        <f>VLOOKUP($A12,'Return Data'!$B$7:$R$2843,17,0)</f>
        <v>4.1627999999999998</v>
      </c>
      <c r="W12" s="66">
        <f t="shared" si="9"/>
        <v>24</v>
      </c>
      <c r="X12" s="65">
        <f>VLOOKUP($A12,'Return Data'!$B$7:$R$2843,14,0)</f>
        <v>5.2092000000000001</v>
      </c>
      <c r="Y12" s="66">
        <f t="shared" si="10"/>
        <v>25</v>
      </c>
      <c r="Z12" s="65">
        <f>VLOOKUP($A12,'Return Data'!$B$7:$R$2843,16,0)</f>
        <v>6.8587999999999996</v>
      </c>
      <c r="AA12" s="67">
        <f t="shared" si="11"/>
        <v>27</v>
      </c>
    </row>
    <row r="13" spans="1:27" x14ac:dyDescent="0.3">
      <c r="A13" s="63" t="s">
        <v>232</v>
      </c>
      <c r="B13" s="64">
        <f>VLOOKUP($A13,'Return Data'!$B$7:$R$2843,3,0)</f>
        <v>44395</v>
      </c>
      <c r="C13" s="65">
        <f>VLOOKUP($A13,'Return Data'!$B$7:$R$2843,4,0)</f>
        <v>2482.5736999999999</v>
      </c>
      <c r="D13" s="65">
        <f>VLOOKUP($A13,'Return Data'!$B$7:$R$2843,5,0)</f>
        <v>3.2275</v>
      </c>
      <c r="E13" s="66">
        <f t="shared" si="0"/>
        <v>14</v>
      </c>
      <c r="F13" s="65">
        <f>VLOOKUP($A13,'Return Data'!$B$7:$R$2843,6,0)</f>
        <v>3.1393</v>
      </c>
      <c r="G13" s="66">
        <f t="shared" si="1"/>
        <v>20</v>
      </c>
      <c r="H13" s="65">
        <f>VLOOKUP($A13,'Return Data'!$B$7:$R$2843,7,0)</f>
        <v>3.302</v>
      </c>
      <c r="I13" s="66">
        <f t="shared" si="2"/>
        <v>25</v>
      </c>
      <c r="J13" s="65">
        <f>VLOOKUP($A13,'Return Data'!$B$7:$R$2843,8,0)</f>
        <v>3.2035999999999998</v>
      </c>
      <c r="K13" s="66">
        <f t="shared" si="3"/>
        <v>27</v>
      </c>
      <c r="L13" s="65">
        <f>VLOOKUP($A13,'Return Data'!$B$7:$R$2843,9,0)</f>
        <v>3.2686999999999999</v>
      </c>
      <c r="M13" s="66">
        <f t="shared" si="4"/>
        <v>27</v>
      </c>
      <c r="N13" s="65">
        <f>VLOOKUP($A13,'Return Data'!$B$7:$R$2843,10,0)</f>
        <v>3.1810999999999998</v>
      </c>
      <c r="O13" s="66">
        <f t="shared" si="5"/>
        <v>24</v>
      </c>
      <c r="P13" s="65">
        <f>VLOOKUP($A13,'Return Data'!$B$7:$R$2843,11,0)</f>
        <v>3.1907999999999999</v>
      </c>
      <c r="Q13" s="66">
        <f t="shared" si="6"/>
        <v>28</v>
      </c>
      <c r="R13" s="65">
        <f>VLOOKUP($A13,'Return Data'!$B$7:$R$2843,12,0)</f>
        <v>3.1194999999999999</v>
      </c>
      <c r="S13" s="66">
        <f t="shared" si="7"/>
        <v>22</v>
      </c>
      <c r="T13" s="65">
        <f>VLOOKUP($A13,'Return Data'!$B$7:$R$2843,13,0)</f>
        <v>3.1446000000000001</v>
      </c>
      <c r="U13" s="66">
        <f t="shared" si="8"/>
        <v>26</v>
      </c>
      <c r="V13" s="65">
        <f>VLOOKUP($A13,'Return Data'!$B$7:$R$2843,17,0)</f>
        <v>3.9338000000000002</v>
      </c>
      <c r="W13" s="66">
        <f t="shared" si="9"/>
        <v>30</v>
      </c>
      <c r="X13" s="65">
        <f>VLOOKUP($A13,'Return Data'!$B$7:$R$2843,14,0)</f>
        <v>5.0315000000000003</v>
      </c>
      <c r="Y13" s="66">
        <f t="shared" si="10"/>
        <v>28</v>
      </c>
      <c r="Z13" s="65">
        <f>VLOOKUP($A13,'Return Data'!$B$7:$R$2843,16,0)</f>
        <v>7.1997999999999998</v>
      </c>
      <c r="AA13" s="67">
        <f t="shared" si="11"/>
        <v>14</v>
      </c>
    </row>
    <row r="14" spans="1:27" x14ac:dyDescent="0.3">
      <c r="A14" s="63" t="s">
        <v>233</v>
      </c>
      <c r="B14" s="64">
        <f>VLOOKUP($A14,'Return Data'!$B$7:$R$2843,3,0)</f>
        <v>44395</v>
      </c>
      <c r="C14" s="65">
        <f>VLOOKUP($A14,'Return Data'!$B$7:$R$2843,4,0)</f>
        <v>2947.5463</v>
      </c>
      <c r="D14" s="65">
        <f>VLOOKUP($A14,'Return Data'!$B$7:$R$2843,5,0)</f>
        <v>3.2063000000000001</v>
      </c>
      <c r="E14" s="66">
        <f t="shared" si="0"/>
        <v>19</v>
      </c>
      <c r="F14" s="65">
        <f>VLOOKUP($A14,'Return Data'!$B$7:$R$2843,6,0)</f>
        <v>3.1404000000000001</v>
      </c>
      <c r="G14" s="66">
        <f t="shared" si="1"/>
        <v>19</v>
      </c>
      <c r="H14" s="65">
        <f>VLOOKUP($A14,'Return Data'!$B$7:$R$2843,7,0)</f>
        <v>3.3498999999999999</v>
      </c>
      <c r="I14" s="66">
        <f t="shared" si="2"/>
        <v>21</v>
      </c>
      <c r="J14" s="65">
        <f>VLOOKUP($A14,'Return Data'!$B$7:$R$2843,8,0)</f>
        <v>3.2351000000000001</v>
      </c>
      <c r="K14" s="66">
        <f t="shared" si="3"/>
        <v>24</v>
      </c>
      <c r="L14" s="65">
        <f>VLOOKUP($A14,'Return Data'!$B$7:$R$2843,9,0)</f>
        <v>3.3637000000000001</v>
      </c>
      <c r="M14" s="66">
        <f t="shared" si="4"/>
        <v>21</v>
      </c>
      <c r="N14" s="65">
        <f>VLOOKUP($A14,'Return Data'!$B$7:$R$2843,10,0)</f>
        <v>3.2025000000000001</v>
      </c>
      <c r="O14" s="66">
        <f t="shared" si="5"/>
        <v>17</v>
      </c>
      <c r="P14" s="65">
        <f>VLOOKUP($A14,'Return Data'!$B$7:$R$2843,11,0)</f>
        <v>3.2315</v>
      </c>
      <c r="Q14" s="66">
        <f t="shared" si="6"/>
        <v>17</v>
      </c>
      <c r="R14" s="65">
        <f>VLOOKUP($A14,'Return Data'!$B$7:$R$2843,12,0)</f>
        <v>3.1374</v>
      </c>
      <c r="S14" s="66">
        <f t="shared" si="7"/>
        <v>16</v>
      </c>
      <c r="T14" s="65">
        <f>VLOOKUP($A14,'Return Data'!$B$7:$R$2843,13,0)</f>
        <v>3.1728999999999998</v>
      </c>
      <c r="U14" s="66">
        <f t="shared" si="8"/>
        <v>16</v>
      </c>
      <c r="V14" s="65">
        <f>VLOOKUP($A14,'Return Data'!$B$7:$R$2843,17,0)</f>
        <v>4.2154999999999996</v>
      </c>
      <c r="W14" s="66">
        <f t="shared" si="9"/>
        <v>20</v>
      </c>
      <c r="X14" s="65">
        <f>VLOOKUP($A14,'Return Data'!$B$7:$R$2843,14,0)</f>
        <v>5.2652999999999999</v>
      </c>
      <c r="Y14" s="66">
        <f t="shared" si="10"/>
        <v>19</v>
      </c>
      <c r="Z14" s="65">
        <f>VLOOKUP($A14,'Return Data'!$B$7:$R$2843,16,0)</f>
        <v>7.1452</v>
      </c>
      <c r="AA14" s="67">
        <f t="shared" si="11"/>
        <v>17</v>
      </c>
    </row>
    <row r="15" spans="1:27" x14ac:dyDescent="0.3">
      <c r="A15" s="63" t="s">
        <v>234</v>
      </c>
      <c r="B15" s="64">
        <f>VLOOKUP($A15,'Return Data'!$B$7:$R$2843,3,0)</f>
        <v>44395</v>
      </c>
      <c r="C15" s="65">
        <f>VLOOKUP($A15,'Return Data'!$B$7:$R$2843,4,0)</f>
        <v>2648.7309</v>
      </c>
      <c r="D15" s="65">
        <f>VLOOKUP($A15,'Return Data'!$B$7:$R$2843,5,0)</f>
        <v>3.1187</v>
      </c>
      <c r="E15" s="66">
        <f t="shared" si="0"/>
        <v>31</v>
      </c>
      <c r="F15" s="65">
        <f>VLOOKUP($A15,'Return Data'!$B$7:$R$2843,6,0)</f>
        <v>3.0897999999999999</v>
      </c>
      <c r="G15" s="66">
        <f t="shared" si="1"/>
        <v>26</v>
      </c>
      <c r="H15" s="65">
        <f>VLOOKUP($A15,'Return Data'!$B$7:$R$2843,7,0)</f>
        <v>3.4260000000000002</v>
      </c>
      <c r="I15" s="66">
        <f t="shared" si="2"/>
        <v>11</v>
      </c>
      <c r="J15" s="65">
        <f>VLOOKUP($A15,'Return Data'!$B$7:$R$2843,8,0)</f>
        <v>3.3206000000000002</v>
      </c>
      <c r="K15" s="66">
        <f t="shared" si="3"/>
        <v>10</v>
      </c>
      <c r="L15" s="65">
        <f>VLOOKUP($A15,'Return Data'!$B$7:$R$2843,9,0)</f>
        <v>3.4163000000000001</v>
      </c>
      <c r="M15" s="66">
        <f t="shared" si="4"/>
        <v>9</v>
      </c>
      <c r="N15" s="65">
        <f>VLOOKUP($A15,'Return Data'!$B$7:$R$2843,10,0)</f>
        <v>3.2324000000000002</v>
      </c>
      <c r="O15" s="66">
        <f t="shared" si="5"/>
        <v>11</v>
      </c>
      <c r="P15" s="65">
        <f>VLOOKUP($A15,'Return Data'!$B$7:$R$2843,11,0)</f>
        <v>3.2610000000000001</v>
      </c>
      <c r="Q15" s="66">
        <f t="shared" si="6"/>
        <v>10</v>
      </c>
      <c r="R15" s="65">
        <f>VLOOKUP($A15,'Return Data'!$B$7:$R$2843,12,0)</f>
        <v>3.1446999999999998</v>
      </c>
      <c r="S15" s="66">
        <f t="shared" si="7"/>
        <v>14</v>
      </c>
      <c r="T15" s="65">
        <f>VLOOKUP($A15,'Return Data'!$B$7:$R$2843,13,0)</f>
        <v>3.1581000000000001</v>
      </c>
      <c r="U15" s="66">
        <f t="shared" si="8"/>
        <v>21</v>
      </c>
      <c r="V15" s="65">
        <f>VLOOKUP($A15,'Return Data'!$B$7:$R$2843,17,0)</f>
        <v>4.2328000000000001</v>
      </c>
      <c r="W15" s="66">
        <f t="shared" si="9"/>
        <v>19</v>
      </c>
      <c r="X15" s="65">
        <f>VLOOKUP($A15,'Return Data'!$B$7:$R$2843,14,0)</f>
        <v>5.2903000000000002</v>
      </c>
      <c r="Y15" s="66">
        <f t="shared" si="10"/>
        <v>15</v>
      </c>
      <c r="Z15" s="65">
        <f>VLOOKUP($A15,'Return Data'!$B$7:$R$2843,16,0)</f>
        <v>7.2070999999999996</v>
      </c>
      <c r="AA15" s="67">
        <f t="shared" si="11"/>
        <v>13</v>
      </c>
    </row>
    <row r="16" spans="1:27" x14ac:dyDescent="0.3">
      <c r="A16" s="63" t="s">
        <v>236</v>
      </c>
      <c r="B16" s="64">
        <f>VLOOKUP($A16,'Return Data'!$B$7:$R$2843,3,0)</f>
        <v>44395</v>
      </c>
      <c r="C16" s="65">
        <f>VLOOKUP($A16,'Return Data'!$B$7:$R$2843,4,0)</f>
        <v>4055.3442</v>
      </c>
      <c r="D16" s="65">
        <f>VLOOKUP($A16,'Return Data'!$B$7:$R$2843,5,0)</f>
        <v>3.1665999999999999</v>
      </c>
      <c r="E16" s="66">
        <f t="shared" si="0"/>
        <v>23</v>
      </c>
      <c r="F16" s="65">
        <f>VLOOKUP($A16,'Return Data'!$B$7:$R$2843,6,0)</f>
        <v>3.1497999999999999</v>
      </c>
      <c r="G16" s="66">
        <f t="shared" si="1"/>
        <v>18</v>
      </c>
      <c r="H16" s="65">
        <f>VLOOKUP($A16,'Return Data'!$B$7:$R$2843,7,0)</f>
        <v>3.3628999999999998</v>
      </c>
      <c r="I16" s="66">
        <f t="shared" si="2"/>
        <v>19</v>
      </c>
      <c r="J16" s="65">
        <f>VLOOKUP($A16,'Return Data'!$B$7:$R$2843,8,0)</f>
        <v>3.2429000000000001</v>
      </c>
      <c r="K16" s="66">
        <f t="shared" si="3"/>
        <v>21</v>
      </c>
      <c r="L16" s="65">
        <f>VLOOKUP($A16,'Return Data'!$B$7:$R$2843,9,0)</f>
        <v>3.3452000000000002</v>
      </c>
      <c r="M16" s="66">
        <f t="shared" si="4"/>
        <v>25</v>
      </c>
      <c r="N16" s="65">
        <f>VLOOKUP($A16,'Return Data'!$B$7:$R$2843,10,0)</f>
        <v>3.1707999999999998</v>
      </c>
      <c r="O16" s="66">
        <f t="shared" si="5"/>
        <v>26</v>
      </c>
      <c r="P16" s="65">
        <f>VLOOKUP($A16,'Return Data'!$B$7:$R$2843,11,0)</f>
        <v>3.1644000000000001</v>
      </c>
      <c r="Q16" s="66">
        <f t="shared" si="6"/>
        <v>29</v>
      </c>
      <c r="R16" s="65">
        <f>VLOOKUP($A16,'Return Data'!$B$7:$R$2843,12,0)</f>
        <v>3.0617999999999999</v>
      </c>
      <c r="S16" s="66">
        <f t="shared" si="7"/>
        <v>30</v>
      </c>
      <c r="T16" s="65">
        <f>VLOOKUP($A16,'Return Data'!$B$7:$R$2843,13,0)</f>
        <v>3.1070000000000002</v>
      </c>
      <c r="U16" s="66">
        <f t="shared" si="8"/>
        <v>30</v>
      </c>
      <c r="V16" s="65">
        <f>VLOOKUP($A16,'Return Data'!$B$7:$R$2843,17,0)</f>
        <v>4.1673999999999998</v>
      </c>
      <c r="W16" s="66">
        <f t="shared" si="9"/>
        <v>23</v>
      </c>
      <c r="X16" s="65">
        <f>VLOOKUP($A16,'Return Data'!$B$7:$R$2843,14,0)</f>
        <v>5.21</v>
      </c>
      <c r="Y16" s="66">
        <f t="shared" si="10"/>
        <v>24</v>
      </c>
      <c r="Z16" s="65">
        <f>VLOOKUP($A16,'Return Data'!$B$7:$R$2843,16,0)</f>
        <v>6.9749999999999996</v>
      </c>
      <c r="AA16" s="67">
        <f t="shared" si="11"/>
        <v>24</v>
      </c>
    </row>
    <row r="17" spans="1:27" x14ac:dyDescent="0.3">
      <c r="A17" s="63" t="s">
        <v>237</v>
      </c>
      <c r="B17" s="64">
        <f>VLOOKUP($A17,'Return Data'!$B$7:$R$2843,3,0)</f>
        <v>44395</v>
      </c>
      <c r="C17" s="65">
        <f>VLOOKUP($A17,'Return Data'!$B$7:$R$2843,4,0)</f>
        <v>2057.8159999999998</v>
      </c>
      <c r="D17" s="65">
        <f>VLOOKUP($A17,'Return Data'!$B$7:$R$2843,5,0)</f>
        <v>3.2288000000000001</v>
      </c>
      <c r="E17" s="66">
        <f t="shared" si="0"/>
        <v>13</v>
      </c>
      <c r="F17" s="65">
        <f>VLOOKUP($A17,'Return Data'!$B$7:$R$2843,6,0)</f>
        <v>3.2852000000000001</v>
      </c>
      <c r="G17" s="66">
        <f t="shared" si="1"/>
        <v>2</v>
      </c>
      <c r="H17" s="65">
        <f>VLOOKUP($A17,'Return Data'!$B$7:$R$2843,7,0)</f>
        <v>3.2902999999999998</v>
      </c>
      <c r="I17" s="66">
        <f t="shared" si="2"/>
        <v>26</v>
      </c>
      <c r="J17" s="65">
        <f>VLOOKUP($A17,'Return Data'!$B$7:$R$2843,8,0)</f>
        <v>3.206</v>
      </c>
      <c r="K17" s="66">
        <f t="shared" si="3"/>
        <v>26</v>
      </c>
      <c r="L17" s="65">
        <f>VLOOKUP($A17,'Return Data'!$B$7:$R$2843,9,0)</f>
        <v>3.3793000000000002</v>
      </c>
      <c r="M17" s="66">
        <f t="shared" si="4"/>
        <v>18</v>
      </c>
      <c r="N17" s="65">
        <f>VLOOKUP($A17,'Return Data'!$B$7:$R$2843,10,0)</f>
        <v>3.2027000000000001</v>
      </c>
      <c r="O17" s="66">
        <f t="shared" si="5"/>
        <v>16</v>
      </c>
      <c r="P17" s="65">
        <f>VLOOKUP($A17,'Return Data'!$B$7:$R$2843,11,0)</f>
        <v>3.2162999999999999</v>
      </c>
      <c r="Q17" s="66">
        <f t="shared" si="6"/>
        <v>20</v>
      </c>
      <c r="R17" s="65">
        <f>VLOOKUP($A17,'Return Data'!$B$7:$R$2843,12,0)</f>
        <v>3.1149</v>
      </c>
      <c r="S17" s="66">
        <f t="shared" si="7"/>
        <v>25</v>
      </c>
      <c r="T17" s="65">
        <f>VLOOKUP($A17,'Return Data'!$B$7:$R$2843,13,0)</f>
        <v>3.1566000000000001</v>
      </c>
      <c r="U17" s="66">
        <f t="shared" si="8"/>
        <v>22</v>
      </c>
      <c r="V17" s="65">
        <f>VLOOKUP($A17,'Return Data'!$B$7:$R$2843,17,0)</f>
        <v>4.1805000000000003</v>
      </c>
      <c r="W17" s="66">
        <f t="shared" si="9"/>
        <v>22</v>
      </c>
      <c r="X17" s="65">
        <f>VLOOKUP($A17,'Return Data'!$B$7:$R$2843,14,0)</f>
        <v>5.2690999999999999</v>
      </c>
      <c r="Y17" s="66">
        <f t="shared" si="10"/>
        <v>18</v>
      </c>
      <c r="Z17" s="65">
        <f>VLOOKUP($A17,'Return Data'!$B$7:$R$2843,16,0)</f>
        <v>4.3003</v>
      </c>
      <c r="AA17" s="67">
        <f t="shared" si="11"/>
        <v>35</v>
      </c>
    </row>
    <row r="18" spans="1:27" x14ac:dyDescent="0.3">
      <c r="A18" s="63" t="s">
        <v>238</v>
      </c>
      <c r="B18" s="64">
        <f>VLOOKUP($A18,'Return Data'!$B$7:$R$2843,3,0)</f>
        <v>44395</v>
      </c>
      <c r="C18" s="65">
        <f>VLOOKUP($A18,'Return Data'!$B$7:$R$2843,4,0)</f>
        <v>305.899</v>
      </c>
      <c r="D18" s="65">
        <f>VLOOKUP($A18,'Return Data'!$B$7:$R$2843,5,0)</f>
        <v>3.1503000000000001</v>
      </c>
      <c r="E18" s="66">
        <f t="shared" si="0"/>
        <v>26</v>
      </c>
      <c r="F18" s="65">
        <f>VLOOKUP($A18,'Return Data'!$B$7:$R$2843,6,0)</f>
        <v>3.1031</v>
      </c>
      <c r="G18" s="66">
        <f t="shared" si="1"/>
        <v>25</v>
      </c>
      <c r="H18" s="65">
        <f>VLOOKUP($A18,'Return Data'!$B$7:$R$2843,7,0)</f>
        <v>3.4352999999999998</v>
      </c>
      <c r="I18" s="66">
        <f t="shared" si="2"/>
        <v>8</v>
      </c>
      <c r="J18" s="65">
        <f>VLOOKUP($A18,'Return Data'!$B$7:$R$2843,8,0)</f>
        <v>3.2930999999999999</v>
      </c>
      <c r="K18" s="66">
        <f t="shared" si="3"/>
        <v>13</v>
      </c>
      <c r="L18" s="65">
        <f>VLOOKUP($A18,'Return Data'!$B$7:$R$2843,9,0)</f>
        <v>3.3662000000000001</v>
      </c>
      <c r="M18" s="66">
        <f t="shared" si="4"/>
        <v>20</v>
      </c>
      <c r="N18" s="65">
        <f>VLOOKUP($A18,'Return Data'!$B$7:$R$2843,10,0)</f>
        <v>3.1764999999999999</v>
      </c>
      <c r="O18" s="66">
        <f t="shared" si="5"/>
        <v>25</v>
      </c>
      <c r="P18" s="65">
        <f>VLOOKUP($A18,'Return Data'!$B$7:$R$2843,11,0)</f>
        <v>3.1964000000000001</v>
      </c>
      <c r="Q18" s="66">
        <f t="shared" si="6"/>
        <v>27</v>
      </c>
      <c r="R18" s="65">
        <f>VLOOKUP($A18,'Return Data'!$B$7:$R$2843,12,0)</f>
        <v>3.1217999999999999</v>
      </c>
      <c r="S18" s="66">
        <f t="shared" si="7"/>
        <v>21</v>
      </c>
      <c r="T18" s="65">
        <f>VLOOKUP($A18,'Return Data'!$B$7:$R$2843,13,0)</f>
        <v>3.1695000000000002</v>
      </c>
      <c r="U18" s="66">
        <f t="shared" si="8"/>
        <v>18</v>
      </c>
      <c r="V18" s="65">
        <f>VLOOKUP($A18,'Return Data'!$B$7:$R$2843,17,0)</f>
        <v>4.2885999999999997</v>
      </c>
      <c r="W18" s="66">
        <f t="shared" si="9"/>
        <v>10</v>
      </c>
      <c r="X18" s="65">
        <f>VLOOKUP($A18,'Return Data'!$B$7:$R$2843,14,0)</f>
        <v>5.3193999999999999</v>
      </c>
      <c r="Y18" s="66">
        <f t="shared" si="10"/>
        <v>10</v>
      </c>
      <c r="Z18" s="65">
        <f>VLOOKUP($A18,'Return Data'!$B$7:$R$2843,16,0)</f>
        <v>7.3925999999999998</v>
      </c>
      <c r="AA18" s="67">
        <f t="shared" si="11"/>
        <v>5</v>
      </c>
    </row>
    <row r="19" spans="1:27" x14ac:dyDescent="0.3">
      <c r="A19" s="63" t="s">
        <v>239</v>
      </c>
      <c r="B19" s="64">
        <f>VLOOKUP($A19,'Return Data'!$B$7:$R$2843,3,0)</f>
        <v>44395</v>
      </c>
      <c r="C19" s="65">
        <f>VLOOKUP($A19,'Return Data'!$B$7:$R$2843,4,0)</f>
        <v>2218.4126000000001</v>
      </c>
      <c r="D19" s="65">
        <f>VLOOKUP($A19,'Return Data'!$B$7:$R$2843,5,0)</f>
        <v>3.2119</v>
      </c>
      <c r="E19" s="66">
        <f t="shared" si="0"/>
        <v>18</v>
      </c>
      <c r="F19" s="65">
        <f>VLOOKUP($A19,'Return Data'!$B$7:$R$2843,6,0)</f>
        <v>3.1751999999999998</v>
      </c>
      <c r="G19" s="66">
        <f t="shared" si="1"/>
        <v>14</v>
      </c>
      <c r="H19" s="65">
        <f>VLOOKUP($A19,'Return Data'!$B$7:$R$2843,7,0)</f>
        <v>3.4369999999999998</v>
      </c>
      <c r="I19" s="66">
        <f t="shared" si="2"/>
        <v>7</v>
      </c>
      <c r="J19" s="65">
        <f>VLOOKUP($A19,'Return Data'!$B$7:$R$2843,8,0)</f>
        <v>3.3841999999999999</v>
      </c>
      <c r="K19" s="66">
        <f t="shared" si="3"/>
        <v>2</v>
      </c>
      <c r="L19" s="65">
        <f>VLOOKUP($A19,'Return Data'!$B$7:$R$2843,9,0)</f>
        <v>3.5575999999999999</v>
      </c>
      <c r="M19" s="66">
        <f t="shared" si="4"/>
        <v>1</v>
      </c>
      <c r="N19" s="65">
        <f>VLOOKUP($A19,'Return Data'!$B$7:$R$2843,10,0)</f>
        <v>3.3932000000000002</v>
      </c>
      <c r="O19" s="66">
        <f t="shared" si="5"/>
        <v>2</v>
      </c>
      <c r="P19" s="65">
        <f>VLOOKUP($A19,'Return Data'!$B$7:$R$2843,11,0)</f>
        <v>3.3961999999999999</v>
      </c>
      <c r="Q19" s="66">
        <f t="shared" si="6"/>
        <v>2</v>
      </c>
      <c r="R19" s="65">
        <f>VLOOKUP($A19,'Return Data'!$B$7:$R$2843,12,0)</f>
        <v>3.3247</v>
      </c>
      <c r="S19" s="66">
        <f t="shared" si="7"/>
        <v>2</v>
      </c>
      <c r="T19" s="65">
        <f>VLOOKUP($A19,'Return Data'!$B$7:$R$2843,13,0)</f>
        <v>3.4062999999999999</v>
      </c>
      <c r="U19" s="66">
        <f t="shared" si="8"/>
        <v>2</v>
      </c>
      <c r="V19" s="65">
        <f>VLOOKUP($A19,'Return Data'!$B$7:$R$2843,17,0)</f>
        <v>4.4904000000000002</v>
      </c>
      <c r="W19" s="66">
        <f t="shared" si="9"/>
        <v>2</v>
      </c>
      <c r="X19" s="65">
        <f>VLOOKUP($A19,'Return Data'!$B$7:$R$2843,14,0)</f>
        <v>5.4770000000000003</v>
      </c>
      <c r="Y19" s="66">
        <f t="shared" si="10"/>
        <v>2</v>
      </c>
      <c r="Z19" s="65">
        <f>VLOOKUP($A19,'Return Data'!$B$7:$R$2843,16,0)</f>
        <v>7.4892000000000003</v>
      </c>
      <c r="AA19" s="67">
        <f t="shared" si="11"/>
        <v>3</v>
      </c>
    </row>
    <row r="20" spans="1:27" x14ac:dyDescent="0.3">
      <c r="A20" s="63" t="s">
        <v>240</v>
      </c>
      <c r="B20" s="64">
        <f>VLOOKUP($A20,'Return Data'!$B$7:$R$2843,3,0)</f>
        <v>44395</v>
      </c>
      <c r="C20" s="65">
        <f>VLOOKUP($A20,'Return Data'!$B$7:$R$2843,4,0)</f>
        <v>2497.1253000000002</v>
      </c>
      <c r="D20" s="65">
        <f>VLOOKUP($A20,'Return Data'!$B$7:$R$2843,5,0)</f>
        <v>3.2481</v>
      </c>
      <c r="E20" s="66">
        <f t="shared" si="0"/>
        <v>9</v>
      </c>
      <c r="F20" s="65">
        <f>VLOOKUP($A20,'Return Data'!$B$7:$R$2843,6,0)</f>
        <v>3.1663000000000001</v>
      </c>
      <c r="G20" s="66">
        <f t="shared" si="1"/>
        <v>17</v>
      </c>
      <c r="H20" s="65">
        <f>VLOOKUP($A20,'Return Data'!$B$7:$R$2843,7,0)</f>
        <v>3.3746999999999998</v>
      </c>
      <c r="I20" s="66">
        <f t="shared" si="2"/>
        <v>17</v>
      </c>
      <c r="J20" s="65">
        <f>VLOOKUP($A20,'Return Data'!$B$7:$R$2843,8,0)</f>
        <v>3.2823000000000002</v>
      </c>
      <c r="K20" s="66">
        <f t="shared" si="3"/>
        <v>14</v>
      </c>
      <c r="L20" s="65">
        <f>VLOOKUP($A20,'Return Data'!$B$7:$R$2843,9,0)</f>
        <v>3.3996</v>
      </c>
      <c r="M20" s="66">
        <f t="shared" si="4"/>
        <v>12</v>
      </c>
      <c r="N20" s="65">
        <f>VLOOKUP($A20,'Return Data'!$B$7:$R$2843,10,0)</f>
        <v>3.2166999999999999</v>
      </c>
      <c r="O20" s="66">
        <f t="shared" si="5"/>
        <v>14</v>
      </c>
      <c r="P20" s="65">
        <f>VLOOKUP($A20,'Return Data'!$B$7:$R$2843,11,0)</f>
        <v>3.2170000000000001</v>
      </c>
      <c r="Q20" s="66">
        <f t="shared" si="6"/>
        <v>19</v>
      </c>
      <c r="R20" s="65">
        <f>VLOOKUP($A20,'Return Data'!$B$7:$R$2843,12,0)</f>
        <v>3.1219000000000001</v>
      </c>
      <c r="S20" s="66">
        <f t="shared" si="7"/>
        <v>20</v>
      </c>
      <c r="T20" s="65">
        <f>VLOOKUP($A20,'Return Data'!$B$7:$R$2843,13,0)</f>
        <v>3.1497000000000002</v>
      </c>
      <c r="U20" s="66">
        <f t="shared" si="8"/>
        <v>25</v>
      </c>
      <c r="V20" s="65">
        <f>VLOOKUP($A20,'Return Data'!$B$7:$R$2843,17,0)</f>
        <v>4.1204999999999998</v>
      </c>
      <c r="W20" s="66">
        <f t="shared" si="9"/>
        <v>27</v>
      </c>
      <c r="X20" s="65">
        <f>VLOOKUP($A20,'Return Data'!$B$7:$R$2843,14,0)</f>
        <v>5.1428000000000003</v>
      </c>
      <c r="Y20" s="66">
        <f t="shared" si="10"/>
        <v>27</v>
      </c>
      <c r="Z20" s="65">
        <f>VLOOKUP($A20,'Return Data'!$B$7:$R$2843,16,0)</f>
        <v>5.4301000000000004</v>
      </c>
      <c r="AA20" s="67">
        <f t="shared" si="11"/>
        <v>32</v>
      </c>
    </row>
    <row r="21" spans="1:27" x14ac:dyDescent="0.3">
      <c r="A21" s="63" t="s">
        <v>241</v>
      </c>
      <c r="B21" s="64">
        <f>VLOOKUP($A21,'Return Data'!$B$7:$R$2843,3,0)</f>
        <v>44395</v>
      </c>
      <c r="C21" s="65">
        <f>VLOOKUP($A21,'Return Data'!$B$7:$R$2843,4,0)</f>
        <v>1597.9091000000001</v>
      </c>
      <c r="D21" s="65">
        <f>VLOOKUP($A21,'Return Data'!$B$7:$R$2843,5,0)</f>
        <v>2.9426000000000001</v>
      </c>
      <c r="E21" s="66">
        <f t="shared" si="0"/>
        <v>34</v>
      </c>
      <c r="F21" s="65">
        <f>VLOOKUP($A21,'Return Data'!$B$7:$R$2843,6,0)</f>
        <v>2.8048999999999999</v>
      </c>
      <c r="G21" s="66">
        <f t="shared" si="1"/>
        <v>36</v>
      </c>
      <c r="H21" s="65">
        <f>VLOOKUP($A21,'Return Data'!$B$7:$R$2843,7,0)</f>
        <v>3.0613999999999999</v>
      </c>
      <c r="I21" s="66">
        <f t="shared" si="2"/>
        <v>33</v>
      </c>
      <c r="J21" s="65">
        <f>VLOOKUP($A21,'Return Data'!$B$7:$R$2843,8,0)</f>
        <v>2.9430999999999998</v>
      </c>
      <c r="K21" s="66">
        <f t="shared" si="3"/>
        <v>34</v>
      </c>
      <c r="L21" s="65">
        <f>VLOOKUP($A21,'Return Data'!$B$7:$R$2843,9,0)</f>
        <v>3.0072000000000001</v>
      </c>
      <c r="M21" s="66">
        <f t="shared" si="4"/>
        <v>36</v>
      </c>
      <c r="N21" s="65">
        <f>VLOOKUP($A21,'Return Data'!$B$7:$R$2843,10,0)</f>
        <v>2.9157000000000002</v>
      </c>
      <c r="O21" s="66">
        <f t="shared" si="5"/>
        <v>35</v>
      </c>
      <c r="P21" s="65">
        <f>VLOOKUP($A21,'Return Data'!$B$7:$R$2843,11,0)</f>
        <v>2.8685999999999998</v>
      </c>
      <c r="Q21" s="66">
        <f t="shared" si="6"/>
        <v>37</v>
      </c>
      <c r="R21" s="65">
        <f>VLOOKUP($A21,'Return Data'!$B$7:$R$2843,12,0)</f>
        <v>2.7993000000000001</v>
      </c>
      <c r="S21" s="66">
        <f t="shared" si="7"/>
        <v>37</v>
      </c>
      <c r="T21" s="65">
        <f>VLOOKUP($A21,'Return Data'!$B$7:$R$2843,13,0)</f>
        <v>2.8389000000000002</v>
      </c>
      <c r="U21" s="66">
        <f t="shared" si="8"/>
        <v>37</v>
      </c>
      <c r="V21" s="65">
        <f>VLOOKUP($A21,'Return Data'!$B$7:$R$2843,17,0)</f>
        <v>3.6636000000000002</v>
      </c>
      <c r="W21" s="66">
        <f t="shared" si="9"/>
        <v>34</v>
      </c>
      <c r="X21" s="65">
        <f>VLOOKUP($A21,'Return Data'!$B$7:$R$2843,14,0)</f>
        <v>4.6615000000000002</v>
      </c>
      <c r="Y21" s="66">
        <f t="shared" si="10"/>
        <v>31</v>
      </c>
      <c r="Z21" s="65">
        <f>VLOOKUP($A21,'Return Data'!$B$7:$R$2843,16,0)</f>
        <v>6.2877999999999998</v>
      </c>
      <c r="AA21" s="67">
        <f t="shared" si="11"/>
        <v>30</v>
      </c>
    </row>
    <row r="22" spans="1:27" x14ac:dyDescent="0.3">
      <c r="A22" s="63" t="s">
        <v>242</v>
      </c>
      <c r="B22" s="64">
        <f>VLOOKUP($A22,'Return Data'!$B$7:$R$2843,3,0)</f>
        <v>44395</v>
      </c>
      <c r="C22" s="65">
        <f>VLOOKUP($A22,'Return Data'!$B$7:$R$2843,4,0)</f>
        <v>2007.145</v>
      </c>
      <c r="D22" s="65">
        <f>VLOOKUP($A22,'Return Data'!$B$7:$R$2843,5,0)</f>
        <v>2.9207999999999998</v>
      </c>
      <c r="E22" s="66">
        <f t="shared" si="0"/>
        <v>36</v>
      </c>
      <c r="F22" s="65">
        <f>VLOOKUP($A22,'Return Data'!$B$7:$R$2843,6,0)</f>
        <v>2.8744999999999998</v>
      </c>
      <c r="G22" s="66">
        <f t="shared" si="1"/>
        <v>35</v>
      </c>
      <c r="H22" s="65">
        <f>VLOOKUP($A22,'Return Data'!$B$7:$R$2843,7,0)</f>
        <v>3.0324</v>
      </c>
      <c r="I22" s="66">
        <f t="shared" si="2"/>
        <v>34</v>
      </c>
      <c r="J22" s="65">
        <f>VLOOKUP($A22,'Return Data'!$B$7:$R$2843,8,0)</f>
        <v>2.8944999999999999</v>
      </c>
      <c r="K22" s="66">
        <f t="shared" si="3"/>
        <v>36</v>
      </c>
      <c r="L22" s="65">
        <f>VLOOKUP($A22,'Return Data'!$B$7:$R$2843,9,0)</f>
        <v>3.0727000000000002</v>
      </c>
      <c r="M22" s="66">
        <f t="shared" si="4"/>
        <v>33</v>
      </c>
      <c r="N22" s="65">
        <f>VLOOKUP($A22,'Return Data'!$B$7:$R$2843,10,0)</f>
        <v>2.8774999999999999</v>
      </c>
      <c r="O22" s="66">
        <f t="shared" si="5"/>
        <v>37</v>
      </c>
      <c r="P22" s="65">
        <f>VLOOKUP($A22,'Return Data'!$B$7:$R$2843,11,0)</f>
        <v>3.2461000000000002</v>
      </c>
      <c r="Q22" s="66">
        <f t="shared" si="6"/>
        <v>14</v>
      </c>
      <c r="R22" s="65">
        <f>VLOOKUP($A22,'Return Data'!$B$7:$R$2843,12,0)</f>
        <v>3.1160999999999999</v>
      </c>
      <c r="S22" s="66">
        <f t="shared" si="7"/>
        <v>24</v>
      </c>
      <c r="T22" s="65">
        <f>VLOOKUP($A22,'Return Data'!$B$7:$R$2843,13,0)</f>
        <v>3.1101000000000001</v>
      </c>
      <c r="U22" s="66">
        <f t="shared" si="8"/>
        <v>29</v>
      </c>
      <c r="V22" s="65">
        <f>VLOOKUP($A22,'Return Data'!$B$7:$R$2843,17,0)</f>
        <v>4.0891000000000002</v>
      </c>
      <c r="W22" s="66">
        <f t="shared" si="9"/>
        <v>28</v>
      </c>
      <c r="X22" s="65">
        <f>VLOOKUP($A22,'Return Data'!$B$7:$R$2843,14,0)</f>
        <v>5.1554000000000002</v>
      </c>
      <c r="Y22" s="66">
        <f t="shared" si="10"/>
        <v>26</v>
      </c>
      <c r="Z22" s="65">
        <f>VLOOKUP($A22,'Return Data'!$B$7:$R$2843,16,0)</f>
        <v>7.4175000000000004</v>
      </c>
      <c r="AA22" s="67">
        <f t="shared" si="11"/>
        <v>4</v>
      </c>
    </row>
    <row r="23" spans="1:27" x14ac:dyDescent="0.3">
      <c r="A23" s="63" t="s">
        <v>243</v>
      </c>
      <c r="B23" s="64">
        <f>VLOOKUP($A23,'Return Data'!$B$7:$R$2843,3,0)</f>
        <v>44395</v>
      </c>
      <c r="C23" s="65">
        <f>VLOOKUP($A23,'Return Data'!$B$7:$R$2843,4,0)</f>
        <v>2836.9551999999999</v>
      </c>
      <c r="D23" s="65">
        <f>VLOOKUP($A23,'Return Data'!$B$7:$R$2843,5,0)</f>
        <v>3.2309000000000001</v>
      </c>
      <c r="E23" s="66">
        <f t="shared" si="0"/>
        <v>12</v>
      </c>
      <c r="F23" s="65">
        <f>VLOOKUP($A23,'Return Data'!$B$7:$R$2843,6,0)</f>
        <v>3.2271999999999998</v>
      </c>
      <c r="G23" s="66">
        <f t="shared" si="1"/>
        <v>8</v>
      </c>
      <c r="H23" s="65">
        <f>VLOOKUP($A23,'Return Data'!$B$7:$R$2843,7,0)</f>
        <v>3.3603000000000001</v>
      </c>
      <c r="I23" s="66">
        <f t="shared" si="2"/>
        <v>20</v>
      </c>
      <c r="J23" s="65">
        <f>VLOOKUP($A23,'Return Data'!$B$7:$R$2843,8,0)</f>
        <v>3.2507000000000001</v>
      </c>
      <c r="K23" s="66">
        <f t="shared" si="3"/>
        <v>18</v>
      </c>
      <c r="L23" s="65">
        <f>VLOOKUP($A23,'Return Data'!$B$7:$R$2843,9,0)</f>
        <v>3.3973</v>
      </c>
      <c r="M23" s="66">
        <f t="shared" si="4"/>
        <v>13</v>
      </c>
      <c r="N23" s="65">
        <f>VLOOKUP($A23,'Return Data'!$B$7:$R$2843,10,0)</f>
        <v>3.2025000000000001</v>
      </c>
      <c r="O23" s="66">
        <f t="shared" si="5"/>
        <v>17</v>
      </c>
      <c r="P23" s="65">
        <f>VLOOKUP($A23,'Return Data'!$B$7:$R$2843,11,0)</f>
        <v>3.2105000000000001</v>
      </c>
      <c r="Q23" s="66">
        <f t="shared" si="6"/>
        <v>22</v>
      </c>
      <c r="R23" s="65">
        <f>VLOOKUP($A23,'Return Data'!$B$7:$R$2843,12,0)</f>
        <v>3.137</v>
      </c>
      <c r="S23" s="66">
        <f t="shared" si="7"/>
        <v>17</v>
      </c>
      <c r="T23" s="65">
        <f>VLOOKUP($A23,'Return Data'!$B$7:$R$2843,13,0)</f>
        <v>3.1692</v>
      </c>
      <c r="U23" s="66">
        <f t="shared" si="8"/>
        <v>19</v>
      </c>
      <c r="V23" s="65">
        <f>VLOOKUP($A23,'Return Data'!$B$7:$R$2843,17,0)</f>
        <v>4.1593</v>
      </c>
      <c r="W23" s="66">
        <f t="shared" si="9"/>
        <v>25</v>
      </c>
      <c r="X23" s="65">
        <f>VLOOKUP($A23,'Return Data'!$B$7:$R$2843,14,0)</f>
        <v>5.2245999999999997</v>
      </c>
      <c r="Y23" s="66">
        <f t="shared" si="10"/>
        <v>22</v>
      </c>
      <c r="Z23" s="65">
        <f>VLOOKUP($A23,'Return Data'!$B$7:$R$2843,16,0)</f>
        <v>7.3631000000000002</v>
      </c>
      <c r="AA23" s="67">
        <f t="shared" si="11"/>
        <v>8</v>
      </c>
    </row>
    <row r="24" spans="1:27" x14ac:dyDescent="0.3">
      <c r="A24" s="63" t="s">
        <v>244</v>
      </c>
      <c r="B24" s="64">
        <f>VLOOKUP($A24,'Return Data'!$B$7:$R$2843,3,0)</f>
        <v>44395</v>
      </c>
      <c r="C24" s="65">
        <f>VLOOKUP($A24,'Return Data'!$B$7:$R$2843,4,0)</f>
        <v>1087.3724999999999</v>
      </c>
      <c r="D24" s="65">
        <f>VLOOKUP($A24,'Return Data'!$B$7:$R$2843,5,0)</f>
        <v>3.0381</v>
      </c>
      <c r="E24" s="66">
        <f t="shared" si="0"/>
        <v>32</v>
      </c>
      <c r="F24" s="65">
        <f>VLOOKUP($A24,'Return Data'!$B$7:$R$2843,6,0)</f>
        <v>2.9199000000000002</v>
      </c>
      <c r="G24" s="66">
        <f t="shared" si="1"/>
        <v>34</v>
      </c>
      <c r="H24" s="65">
        <f>VLOOKUP($A24,'Return Data'!$B$7:$R$2843,7,0)</f>
        <v>3.0232999999999999</v>
      </c>
      <c r="I24" s="66">
        <f t="shared" si="2"/>
        <v>35</v>
      </c>
      <c r="J24" s="65">
        <f>VLOOKUP($A24,'Return Data'!$B$7:$R$2843,8,0)</f>
        <v>2.9992999999999999</v>
      </c>
      <c r="K24" s="66">
        <f t="shared" si="3"/>
        <v>33</v>
      </c>
      <c r="L24" s="65">
        <f>VLOOKUP($A24,'Return Data'!$B$7:$R$2843,9,0)</f>
        <v>3.1617999999999999</v>
      </c>
      <c r="M24" s="66">
        <f t="shared" si="4"/>
        <v>32</v>
      </c>
      <c r="N24" s="65">
        <f>VLOOKUP($A24,'Return Data'!$B$7:$R$2843,10,0)</f>
        <v>3.0322</v>
      </c>
      <c r="O24" s="66">
        <f t="shared" si="5"/>
        <v>33</v>
      </c>
      <c r="P24" s="65">
        <f>VLOOKUP($A24,'Return Data'!$B$7:$R$2843,11,0)</f>
        <v>2.9649999999999999</v>
      </c>
      <c r="Q24" s="66">
        <f t="shared" si="6"/>
        <v>34</v>
      </c>
      <c r="R24" s="65">
        <f>VLOOKUP($A24,'Return Data'!$B$7:$R$2843,12,0)</f>
        <v>2.9073000000000002</v>
      </c>
      <c r="S24" s="66">
        <f t="shared" si="7"/>
        <v>35</v>
      </c>
      <c r="T24" s="65">
        <f>VLOOKUP($A24,'Return Data'!$B$7:$R$2843,13,0)</f>
        <v>2.9245000000000001</v>
      </c>
      <c r="U24" s="66">
        <f t="shared" si="8"/>
        <v>35</v>
      </c>
      <c r="V24" s="65"/>
      <c r="W24" s="66"/>
      <c r="X24" s="65"/>
      <c r="Y24" s="66"/>
      <c r="Z24" s="65">
        <f>VLOOKUP($A24,'Return Data'!$B$7:$R$2843,16,0)</f>
        <v>3.8140000000000001</v>
      </c>
      <c r="AA24" s="67">
        <f t="shared" si="11"/>
        <v>37</v>
      </c>
    </row>
    <row r="25" spans="1:27" x14ac:dyDescent="0.3">
      <c r="A25" s="63" t="s">
        <v>245</v>
      </c>
      <c r="B25" s="64">
        <f>VLOOKUP($A25,'Return Data'!$B$7:$R$2843,3,0)</f>
        <v>44395</v>
      </c>
      <c r="C25" s="65">
        <f>VLOOKUP($A25,'Return Data'!$B$7:$R$2843,4,0)</f>
        <v>56.4193</v>
      </c>
      <c r="D25" s="65">
        <f>VLOOKUP($A25,'Return Data'!$B$7:$R$2843,5,0)</f>
        <v>3.2997000000000001</v>
      </c>
      <c r="E25" s="66">
        <f t="shared" si="0"/>
        <v>4</v>
      </c>
      <c r="F25" s="65">
        <f>VLOOKUP($A25,'Return Data'!$B$7:$R$2843,6,0)</f>
        <v>3.2355999999999998</v>
      </c>
      <c r="G25" s="66">
        <f t="shared" si="1"/>
        <v>7</v>
      </c>
      <c r="H25" s="65">
        <f>VLOOKUP($A25,'Return Data'!$B$7:$R$2843,7,0)</f>
        <v>3.4866000000000001</v>
      </c>
      <c r="I25" s="66">
        <f t="shared" si="2"/>
        <v>2</v>
      </c>
      <c r="J25" s="65">
        <f>VLOOKUP($A25,'Return Data'!$B$7:$R$2843,8,0)</f>
        <v>3.3637999999999999</v>
      </c>
      <c r="K25" s="66">
        <f t="shared" si="3"/>
        <v>4</v>
      </c>
      <c r="L25" s="65">
        <f>VLOOKUP($A25,'Return Data'!$B$7:$R$2843,9,0)</f>
        <v>3.3691</v>
      </c>
      <c r="M25" s="66">
        <f t="shared" si="4"/>
        <v>19</v>
      </c>
      <c r="N25" s="65">
        <f>VLOOKUP($A25,'Return Data'!$B$7:$R$2843,10,0)</f>
        <v>3.2603</v>
      </c>
      <c r="O25" s="66">
        <f t="shared" si="5"/>
        <v>8</v>
      </c>
      <c r="P25" s="65">
        <f>VLOOKUP($A25,'Return Data'!$B$7:$R$2843,11,0)</f>
        <v>3.2605</v>
      </c>
      <c r="Q25" s="66">
        <f t="shared" si="6"/>
        <v>11</v>
      </c>
      <c r="R25" s="65">
        <f>VLOOKUP($A25,'Return Data'!$B$7:$R$2843,12,0)</f>
        <v>3.1638000000000002</v>
      </c>
      <c r="S25" s="66">
        <f t="shared" si="7"/>
        <v>9</v>
      </c>
      <c r="T25" s="65">
        <f>VLOOKUP($A25,'Return Data'!$B$7:$R$2843,13,0)</f>
        <v>3.1859999999999999</v>
      </c>
      <c r="U25" s="66">
        <f t="shared" si="8"/>
        <v>11</v>
      </c>
      <c r="V25" s="65">
        <f>VLOOKUP($A25,'Return Data'!$B$7:$R$2843,17,0)</f>
        <v>4.1405000000000003</v>
      </c>
      <c r="W25" s="66">
        <f t="shared" ref="W25:W30" si="12">RANK(V25,V$8:V$45,0)</f>
        <v>26</v>
      </c>
      <c r="X25" s="65">
        <f>VLOOKUP($A25,'Return Data'!$B$7:$R$2843,14,0)</f>
        <v>5.2454999999999998</v>
      </c>
      <c r="Y25" s="66">
        <f t="shared" ref="Y25:Y30" si="13">RANK(X25,X$8:X$45,0)</f>
        <v>21</v>
      </c>
      <c r="Z25" s="65">
        <f>VLOOKUP($A25,'Return Data'!$B$7:$R$2843,16,0)</f>
        <v>7.6197999999999997</v>
      </c>
      <c r="AA25" s="67">
        <f t="shared" si="11"/>
        <v>2</v>
      </c>
    </row>
    <row r="26" spans="1:27" x14ac:dyDescent="0.3">
      <c r="A26" s="63" t="s">
        <v>246</v>
      </c>
      <c r="B26" s="64">
        <f>VLOOKUP($A26,'Return Data'!$B$7:$R$2843,3,0)</f>
        <v>44395</v>
      </c>
      <c r="C26" s="65">
        <f>VLOOKUP($A26,'Return Data'!$B$7:$R$2843,4,0)</f>
        <v>4180.0190000000002</v>
      </c>
      <c r="D26" s="65">
        <f>VLOOKUP($A26,'Return Data'!$B$7:$R$2843,5,0)</f>
        <v>3.1768000000000001</v>
      </c>
      <c r="E26" s="66">
        <f t="shared" si="0"/>
        <v>22</v>
      </c>
      <c r="F26" s="65">
        <f>VLOOKUP($A26,'Return Data'!$B$7:$R$2843,6,0)</f>
        <v>3.1097000000000001</v>
      </c>
      <c r="G26" s="66">
        <f t="shared" si="1"/>
        <v>24</v>
      </c>
      <c r="H26" s="65">
        <f>VLOOKUP($A26,'Return Data'!$B$7:$R$2843,7,0)</f>
        <v>3.3841000000000001</v>
      </c>
      <c r="I26" s="66">
        <f t="shared" si="2"/>
        <v>15</v>
      </c>
      <c r="J26" s="65">
        <f>VLOOKUP($A26,'Return Data'!$B$7:$R$2843,8,0)</f>
        <v>3.2749000000000001</v>
      </c>
      <c r="K26" s="66">
        <f t="shared" si="3"/>
        <v>16</v>
      </c>
      <c r="L26" s="65">
        <f>VLOOKUP($A26,'Return Data'!$B$7:$R$2843,9,0)</f>
        <v>3.3559000000000001</v>
      </c>
      <c r="M26" s="66">
        <f t="shared" si="4"/>
        <v>23</v>
      </c>
      <c r="N26" s="65">
        <f>VLOOKUP($A26,'Return Data'!$B$7:$R$2843,10,0)</f>
        <v>3.1852</v>
      </c>
      <c r="O26" s="66">
        <f t="shared" si="5"/>
        <v>23</v>
      </c>
      <c r="P26" s="65">
        <f>VLOOKUP($A26,'Return Data'!$B$7:$R$2843,11,0)</f>
        <v>3.2035999999999998</v>
      </c>
      <c r="Q26" s="66">
        <f t="shared" si="6"/>
        <v>26</v>
      </c>
      <c r="R26" s="65">
        <f>VLOOKUP($A26,'Return Data'!$B$7:$R$2843,12,0)</f>
        <v>3.1040000000000001</v>
      </c>
      <c r="S26" s="66">
        <f t="shared" si="7"/>
        <v>26</v>
      </c>
      <c r="T26" s="65">
        <f>VLOOKUP($A26,'Return Data'!$B$7:$R$2843,13,0)</f>
        <v>3.1518000000000002</v>
      </c>
      <c r="U26" s="66">
        <f t="shared" si="8"/>
        <v>23</v>
      </c>
      <c r="V26" s="65">
        <f>VLOOKUP($A26,'Return Data'!$B$7:$R$2843,17,0)</f>
        <v>4.1849999999999996</v>
      </c>
      <c r="W26" s="66">
        <f t="shared" si="12"/>
        <v>21</v>
      </c>
      <c r="X26" s="65">
        <f>VLOOKUP($A26,'Return Data'!$B$7:$R$2843,14,0)</f>
        <v>5.2236000000000002</v>
      </c>
      <c r="Y26" s="66">
        <f t="shared" si="13"/>
        <v>23</v>
      </c>
      <c r="Z26" s="65">
        <f>VLOOKUP($A26,'Return Data'!$B$7:$R$2843,16,0)</f>
        <v>7.0622999999999996</v>
      </c>
      <c r="AA26" s="67">
        <f t="shared" si="11"/>
        <v>19</v>
      </c>
    </row>
    <row r="27" spans="1:27" x14ac:dyDescent="0.3">
      <c r="A27" s="63" t="s">
        <v>247</v>
      </c>
      <c r="B27" s="64">
        <f>VLOOKUP($A27,'Return Data'!$B$7:$R$2843,3,0)</f>
        <v>44395</v>
      </c>
      <c r="C27" s="65">
        <f>VLOOKUP($A27,'Return Data'!$B$7:$R$2843,4,0)</f>
        <v>2832.8517999999999</v>
      </c>
      <c r="D27" s="65">
        <f>VLOOKUP($A27,'Return Data'!$B$7:$R$2843,5,0)</f>
        <v>3.2227000000000001</v>
      </c>
      <c r="E27" s="66">
        <f t="shared" si="0"/>
        <v>16</v>
      </c>
      <c r="F27" s="65">
        <f>VLOOKUP($A27,'Return Data'!$B$7:$R$2843,6,0)</f>
        <v>3.1171000000000002</v>
      </c>
      <c r="G27" s="66">
        <f t="shared" si="1"/>
        <v>22</v>
      </c>
      <c r="H27" s="65">
        <f>VLOOKUP($A27,'Return Data'!$B$7:$R$2843,7,0)</f>
        <v>3.3220999999999998</v>
      </c>
      <c r="I27" s="66">
        <f t="shared" si="2"/>
        <v>24</v>
      </c>
      <c r="J27" s="65">
        <f>VLOOKUP($A27,'Return Data'!$B$7:$R$2843,8,0)</f>
        <v>3.2092999999999998</v>
      </c>
      <c r="K27" s="66">
        <f t="shared" si="3"/>
        <v>25</v>
      </c>
      <c r="L27" s="65">
        <f>VLOOKUP($A27,'Return Data'!$B$7:$R$2843,9,0)</f>
        <v>3.3815</v>
      </c>
      <c r="M27" s="66">
        <f t="shared" si="4"/>
        <v>17</v>
      </c>
      <c r="N27" s="65">
        <f>VLOOKUP($A27,'Return Data'!$B$7:$R$2843,10,0)</f>
        <v>3.1913999999999998</v>
      </c>
      <c r="O27" s="66">
        <f t="shared" si="5"/>
        <v>21</v>
      </c>
      <c r="P27" s="65">
        <f>VLOOKUP($A27,'Return Data'!$B$7:$R$2843,11,0)</f>
        <v>3.2159</v>
      </c>
      <c r="Q27" s="66">
        <f t="shared" si="6"/>
        <v>21</v>
      </c>
      <c r="R27" s="65">
        <f>VLOOKUP($A27,'Return Data'!$B$7:$R$2843,12,0)</f>
        <v>3.1377000000000002</v>
      </c>
      <c r="S27" s="66">
        <f t="shared" si="7"/>
        <v>15</v>
      </c>
      <c r="T27" s="65">
        <f>VLOOKUP($A27,'Return Data'!$B$7:$R$2843,13,0)</f>
        <v>3.1720000000000002</v>
      </c>
      <c r="U27" s="66">
        <f t="shared" si="8"/>
        <v>17</v>
      </c>
      <c r="V27" s="65">
        <f>VLOOKUP($A27,'Return Data'!$B$7:$R$2843,17,0)</f>
        <v>4.2480000000000002</v>
      </c>
      <c r="W27" s="66">
        <f t="shared" si="12"/>
        <v>17</v>
      </c>
      <c r="X27" s="65">
        <f>VLOOKUP($A27,'Return Data'!$B$7:$R$2843,14,0)</f>
        <v>5.2836999999999996</v>
      </c>
      <c r="Y27" s="66">
        <f t="shared" si="13"/>
        <v>17</v>
      </c>
      <c r="Z27" s="65">
        <f>VLOOKUP($A27,'Return Data'!$B$7:$R$2843,16,0)</f>
        <v>7.2891000000000004</v>
      </c>
      <c r="AA27" s="67">
        <f t="shared" si="11"/>
        <v>11</v>
      </c>
    </row>
    <row r="28" spans="1:27" x14ac:dyDescent="0.3">
      <c r="A28" s="63" t="s">
        <v>248</v>
      </c>
      <c r="B28" s="64">
        <f>VLOOKUP($A28,'Return Data'!$B$7:$R$2843,3,0)</f>
        <v>44395</v>
      </c>
      <c r="C28" s="65">
        <f>VLOOKUP($A28,'Return Data'!$B$7:$R$2843,4,0)</f>
        <v>3738.0610000000001</v>
      </c>
      <c r="D28" s="65">
        <f>VLOOKUP($A28,'Return Data'!$B$7:$R$2843,5,0)</f>
        <v>3.2313000000000001</v>
      </c>
      <c r="E28" s="66">
        <f t="shared" si="0"/>
        <v>11</v>
      </c>
      <c r="F28" s="65">
        <f>VLOOKUP($A28,'Return Data'!$B$7:$R$2843,6,0)</f>
        <v>3.2517999999999998</v>
      </c>
      <c r="G28" s="66">
        <f t="shared" si="1"/>
        <v>5</v>
      </c>
      <c r="H28" s="65">
        <f>VLOOKUP($A28,'Return Data'!$B$7:$R$2843,7,0)</f>
        <v>3.3723999999999998</v>
      </c>
      <c r="I28" s="66">
        <f t="shared" si="2"/>
        <v>18</v>
      </c>
      <c r="J28" s="65">
        <f>VLOOKUP($A28,'Return Data'!$B$7:$R$2843,8,0)</f>
        <v>3.2509999999999999</v>
      </c>
      <c r="K28" s="66">
        <f t="shared" si="3"/>
        <v>17</v>
      </c>
      <c r="L28" s="65">
        <f>VLOOKUP($A28,'Return Data'!$B$7:$R$2843,9,0)</f>
        <v>3.3136000000000001</v>
      </c>
      <c r="M28" s="66">
        <f t="shared" si="4"/>
        <v>26</v>
      </c>
      <c r="N28" s="65">
        <f>VLOOKUP($A28,'Return Data'!$B$7:$R$2843,10,0)</f>
        <v>3.2014</v>
      </c>
      <c r="O28" s="66">
        <f t="shared" si="5"/>
        <v>19</v>
      </c>
      <c r="P28" s="65">
        <f>VLOOKUP($A28,'Return Data'!$B$7:$R$2843,11,0)</f>
        <v>3.2311999999999999</v>
      </c>
      <c r="Q28" s="66">
        <f t="shared" si="6"/>
        <v>18</v>
      </c>
      <c r="R28" s="65">
        <f>VLOOKUP($A28,'Return Data'!$B$7:$R$2843,12,0)</f>
        <v>3.1457999999999999</v>
      </c>
      <c r="S28" s="66">
        <f t="shared" si="7"/>
        <v>13</v>
      </c>
      <c r="T28" s="65">
        <f>VLOOKUP($A28,'Return Data'!$B$7:$R$2843,13,0)</f>
        <v>3.1808000000000001</v>
      </c>
      <c r="U28" s="66">
        <f t="shared" si="8"/>
        <v>14</v>
      </c>
      <c r="V28" s="65">
        <f>VLOOKUP($A28,'Return Data'!$B$7:$R$2843,17,0)</f>
        <v>4.2958999999999996</v>
      </c>
      <c r="W28" s="66">
        <f t="shared" si="12"/>
        <v>6</v>
      </c>
      <c r="X28" s="65">
        <f>VLOOKUP($A28,'Return Data'!$B$7:$R$2843,14,0)</f>
        <v>5.2862</v>
      </c>
      <c r="Y28" s="66">
        <f t="shared" si="13"/>
        <v>16</v>
      </c>
      <c r="Z28" s="65">
        <f>VLOOKUP($A28,'Return Data'!$B$7:$R$2843,16,0)</f>
        <v>7.0475000000000003</v>
      </c>
      <c r="AA28" s="67">
        <f t="shared" si="11"/>
        <v>20</v>
      </c>
    </row>
    <row r="29" spans="1:27" x14ac:dyDescent="0.3">
      <c r="A29" s="63" t="s">
        <v>437</v>
      </c>
      <c r="B29" s="64">
        <f>VLOOKUP($A29,'Return Data'!$B$7:$R$2843,3,0)</f>
        <v>44395</v>
      </c>
      <c r="C29" s="65">
        <f>VLOOKUP($A29,'Return Data'!$B$7:$R$2843,4,0)</f>
        <v>1342.2905000000001</v>
      </c>
      <c r="D29" s="65">
        <f>VLOOKUP($A29,'Return Data'!$B$7:$R$2843,5,0)</f>
        <v>3.2987000000000002</v>
      </c>
      <c r="E29" s="66">
        <f t="shared" si="0"/>
        <v>5</v>
      </c>
      <c r="F29" s="65">
        <f>VLOOKUP($A29,'Return Data'!$B$7:$R$2843,6,0)</f>
        <v>3.3193000000000001</v>
      </c>
      <c r="G29" s="66">
        <f t="shared" si="1"/>
        <v>1</v>
      </c>
      <c r="H29" s="65">
        <f>VLOOKUP($A29,'Return Data'!$B$7:$R$2843,7,0)</f>
        <v>3.4268999999999998</v>
      </c>
      <c r="I29" s="66">
        <f t="shared" si="2"/>
        <v>10</v>
      </c>
      <c r="J29" s="65">
        <f>VLOOKUP($A29,'Return Data'!$B$7:$R$2843,8,0)</f>
        <v>3.3443000000000001</v>
      </c>
      <c r="K29" s="66">
        <f t="shared" si="3"/>
        <v>7</v>
      </c>
      <c r="L29" s="65">
        <f>VLOOKUP($A29,'Return Data'!$B$7:$R$2843,9,0)</f>
        <v>3.4750000000000001</v>
      </c>
      <c r="M29" s="66">
        <f t="shared" si="4"/>
        <v>3</v>
      </c>
      <c r="N29" s="65">
        <f>VLOOKUP($A29,'Return Data'!$B$7:$R$2843,10,0)</f>
        <v>3.3048999999999999</v>
      </c>
      <c r="O29" s="66">
        <f t="shared" si="5"/>
        <v>3</v>
      </c>
      <c r="P29" s="65">
        <f>VLOOKUP($A29,'Return Data'!$B$7:$R$2843,11,0)</f>
        <v>3.3092999999999999</v>
      </c>
      <c r="Q29" s="66">
        <f t="shared" si="6"/>
        <v>6</v>
      </c>
      <c r="R29" s="65">
        <f>VLOOKUP($A29,'Return Data'!$B$7:$R$2843,12,0)</f>
        <v>3.2227999999999999</v>
      </c>
      <c r="S29" s="66">
        <f t="shared" si="7"/>
        <v>5</v>
      </c>
      <c r="T29" s="65">
        <f>VLOOKUP($A29,'Return Data'!$B$7:$R$2843,13,0)</f>
        <v>3.2822</v>
      </c>
      <c r="U29" s="66">
        <f t="shared" si="8"/>
        <v>3</v>
      </c>
      <c r="V29" s="65">
        <f>VLOOKUP($A29,'Return Data'!$B$7:$R$2843,17,0)</f>
        <v>4.3611000000000004</v>
      </c>
      <c r="W29" s="66">
        <f t="shared" si="12"/>
        <v>3</v>
      </c>
      <c r="X29" s="65">
        <f>VLOOKUP($A29,'Return Data'!$B$7:$R$2843,14,0)</f>
        <v>5.3975999999999997</v>
      </c>
      <c r="Y29" s="66">
        <f t="shared" si="13"/>
        <v>3</v>
      </c>
      <c r="Z29" s="65">
        <f>VLOOKUP($A29,'Return Data'!$B$7:$R$2843,16,0)</f>
        <v>6.0101000000000004</v>
      </c>
      <c r="AA29" s="67">
        <f t="shared" si="11"/>
        <v>31</v>
      </c>
    </row>
    <row r="30" spans="1:27" x14ac:dyDescent="0.3">
      <c r="A30" s="63" t="s">
        <v>250</v>
      </c>
      <c r="B30" s="64">
        <f>VLOOKUP($A30,'Return Data'!$B$7:$R$2843,3,0)</f>
        <v>44395</v>
      </c>
      <c r="C30" s="65">
        <f>VLOOKUP($A30,'Return Data'!$B$7:$R$2843,4,0)</f>
        <v>2164.7352999999998</v>
      </c>
      <c r="D30" s="65">
        <f>VLOOKUP($A30,'Return Data'!$B$7:$R$2843,5,0)</f>
        <v>3.2244000000000002</v>
      </c>
      <c r="E30" s="66">
        <f t="shared" si="0"/>
        <v>15</v>
      </c>
      <c r="F30" s="65">
        <f>VLOOKUP($A30,'Return Data'!$B$7:$R$2843,6,0)</f>
        <v>3.1960000000000002</v>
      </c>
      <c r="G30" s="66">
        <f t="shared" si="1"/>
        <v>12</v>
      </c>
      <c r="H30" s="65">
        <f>VLOOKUP($A30,'Return Data'!$B$7:$R$2843,7,0)</f>
        <v>3.3932000000000002</v>
      </c>
      <c r="I30" s="66">
        <f t="shared" si="2"/>
        <v>13</v>
      </c>
      <c r="J30" s="65">
        <f>VLOOKUP($A30,'Return Data'!$B$7:$R$2843,8,0)</f>
        <v>3.33</v>
      </c>
      <c r="K30" s="66">
        <f t="shared" si="3"/>
        <v>9</v>
      </c>
      <c r="L30" s="65">
        <f>VLOOKUP($A30,'Return Data'!$B$7:$R$2843,9,0)</f>
        <v>3.3875000000000002</v>
      </c>
      <c r="M30" s="66">
        <f t="shared" si="4"/>
        <v>16</v>
      </c>
      <c r="N30" s="65">
        <f>VLOOKUP($A30,'Return Data'!$B$7:$R$2843,10,0)</f>
        <v>3.2789999999999999</v>
      </c>
      <c r="O30" s="66">
        <f t="shared" si="5"/>
        <v>6</v>
      </c>
      <c r="P30" s="65">
        <f>VLOOKUP($A30,'Return Data'!$B$7:$R$2843,11,0)</f>
        <v>3.3113999999999999</v>
      </c>
      <c r="Q30" s="66">
        <f t="shared" si="6"/>
        <v>5</v>
      </c>
      <c r="R30" s="65">
        <f>VLOOKUP($A30,'Return Data'!$B$7:$R$2843,12,0)</f>
        <v>3.2410999999999999</v>
      </c>
      <c r="S30" s="66">
        <f t="shared" si="7"/>
        <v>3</v>
      </c>
      <c r="T30" s="65">
        <f>VLOOKUP($A30,'Return Data'!$B$7:$R$2843,13,0)</f>
        <v>3.2747999999999999</v>
      </c>
      <c r="U30" s="66">
        <f t="shared" si="8"/>
        <v>4</v>
      </c>
      <c r="V30" s="65">
        <f>VLOOKUP($A30,'Return Data'!$B$7:$R$2843,17,0)</f>
        <v>4.2647000000000004</v>
      </c>
      <c r="W30" s="66">
        <f t="shared" si="12"/>
        <v>13</v>
      </c>
      <c r="X30" s="65">
        <f>VLOOKUP($A30,'Return Data'!$B$7:$R$2843,14,0)</f>
        <v>5.3015999999999996</v>
      </c>
      <c r="Y30" s="66">
        <f t="shared" si="13"/>
        <v>14</v>
      </c>
      <c r="Z30" s="65">
        <f>VLOOKUP($A30,'Return Data'!$B$7:$R$2843,16,0)</f>
        <v>6.3624999999999998</v>
      </c>
      <c r="AA30" s="67">
        <f t="shared" si="11"/>
        <v>29</v>
      </c>
    </row>
    <row r="31" spans="1:27" x14ac:dyDescent="0.3">
      <c r="A31" s="63" t="s">
        <v>251</v>
      </c>
      <c r="B31" s="64">
        <f>VLOOKUP($A31,'Return Data'!$B$7:$R$2843,3,0)</f>
        <v>44395</v>
      </c>
      <c r="C31" s="65">
        <f>VLOOKUP($A31,'Return Data'!$B$7:$R$2843,4,0)</f>
        <v>11.093500000000001</v>
      </c>
      <c r="D31" s="65">
        <f>VLOOKUP($A31,'Return Data'!$B$7:$R$2843,5,0)</f>
        <v>2.9617</v>
      </c>
      <c r="E31" s="66">
        <f t="shared" si="0"/>
        <v>33</v>
      </c>
      <c r="F31" s="65">
        <f>VLOOKUP($A31,'Return Data'!$B$7:$R$2843,6,0)</f>
        <v>2.7425000000000002</v>
      </c>
      <c r="G31" s="66">
        <f t="shared" si="1"/>
        <v>37</v>
      </c>
      <c r="H31" s="65">
        <f>VLOOKUP($A31,'Return Data'!$B$7:$R$2843,7,0)</f>
        <v>2.9157999999999999</v>
      </c>
      <c r="I31" s="66">
        <f t="shared" si="2"/>
        <v>36</v>
      </c>
      <c r="J31" s="65">
        <f>VLOOKUP($A31,'Return Data'!$B$7:$R$2843,8,0)</f>
        <v>2.9409999999999998</v>
      </c>
      <c r="K31" s="66">
        <f t="shared" si="3"/>
        <v>35</v>
      </c>
      <c r="L31" s="65">
        <f>VLOOKUP($A31,'Return Data'!$B$7:$R$2843,9,0)</f>
        <v>3.0455999999999999</v>
      </c>
      <c r="M31" s="66">
        <f t="shared" si="4"/>
        <v>34</v>
      </c>
      <c r="N31" s="65">
        <f>VLOOKUP($A31,'Return Data'!$B$7:$R$2843,10,0)</f>
        <v>2.8952</v>
      </c>
      <c r="O31" s="66">
        <f t="shared" si="5"/>
        <v>36</v>
      </c>
      <c r="P31" s="65">
        <f>VLOOKUP($A31,'Return Data'!$B$7:$R$2843,11,0)</f>
        <v>2.9005000000000001</v>
      </c>
      <c r="Q31" s="66">
        <f t="shared" si="6"/>
        <v>36</v>
      </c>
      <c r="R31" s="65">
        <f>VLOOKUP($A31,'Return Data'!$B$7:$R$2843,12,0)</f>
        <v>2.8243999999999998</v>
      </c>
      <c r="S31" s="66">
        <f t="shared" si="7"/>
        <v>36</v>
      </c>
      <c r="T31" s="65">
        <f>VLOOKUP($A31,'Return Data'!$B$7:$R$2843,13,0)</f>
        <v>2.8544999999999998</v>
      </c>
      <c r="U31" s="66">
        <f t="shared" si="8"/>
        <v>36</v>
      </c>
      <c r="V31" s="65"/>
      <c r="W31" s="66"/>
      <c r="X31" s="65"/>
      <c r="Y31" s="66"/>
      <c r="Z31" s="65">
        <f>VLOOKUP($A31,'Return Data'!$B$7:$R$2843,16,0)</f>
        <v>4.1029</v>
      </c>
      <c r="AA31" s="67">
        <f t="shared" si="11"/>
        <v>36</v>
      </c>
    </row>
    <row r="32" spans="1:27" x14ac:dyDescent="0.3">
      <c r="A32" s="63" t="s">
        <v>2022</v>
      </c>
      <c r="B32" s="64">
        <f>VLOOKUP($A32,'Return Data'!$B$7:$R$2843,3,0)</f>
        <v>44395</v>
      </c>
      <c r="C32" s="65">
        <f>VLOOKUP($A32,'Return Data'!$B$7:$R$2843,4,0)</f>
        <v>2253.8096</v>
      </c>
      <c r="D32" s="65">
        <f>VLOOKUP($A32,'Return Data'!$B$7:$R$2843,5,0)</f>
        <v>3.1261000000000001</v>
      </c>
      <c r="E32" s="66">
        <f t="shared" si="0"/>
        <v>30</v>
      </c>
      <c r="F32" s="65">
        <f>VLOOKUP($A32,'Return Data'!$B$7:$R$2843,6,0)</f>
        <v>3.0546000000000002</v>
      </c>
      <c r="G32" s="66">
        <f t="shared" si="1"/>
        <v>27</v>
      </c>
      <c r="H32" s="65">
        <f>VLOOKUP($A32,'Return Data'!$B$7:$R$2843,7,0)</f>
        <v>3.1406999999999998</v>
      </c>
      <c r="I32" s="66">
        <f t="shared" si="2"/>
        <v>30</v>
      </c>
      <c r="J32" s="65">
        <f>VLOOKUP($A32,'Return Data'!$B$7:$R$2843,8,0)</f>
        <v>3.0739999999999998</v>
      </c>
      <c r="K32" s="66">
        <f t="shared" si="3"/>
        <v>31</v>
      </c>
      <c r="L32" s="65">
        <f>VLOOKUP($A32,'Return Data'!$B$7:$R$2843,9,0)</f>
        <v>3.0135000000000001</v>
      </c>
      <c r="M32" s="66">
        <f t="shared" si="4"/>
        <v>35</v>
      </c>
      <c r="N32" s="65">
        <f>VLOOKUP($A32,'Return Data'!$B$7:$R$2843,10,0)</f>
        <v>3.1006</v>
      </c>
      <c r="O32" s="66">
        <f t="shared" si="5"/>
        <v>30</v>
      </c>
      <c r="P32" s="65">
        <f>VLOOKUP($A32,'Return Data'!$B$7:$R$2843,11,0)</f>
        <v>3.1259999999999999</v>
      </c>
      <c r="Q32" s="66">
        <f t="shared" si="6"/>
        <v>31</v>
      </c>
      <c r="R32" s="65">
        <f>VLOOKUP($A32,'Return Data'!$B$7:$R$2843,12,0)</f>
        <v>3.0261</v>
      </c>
      <c r="S32" s="66">
        <f t="shared" si="7"/>
        <v>31</v>
      </c>
      <c r="T32" s="65">
        <f>VLOOKUP($A32,'Return Data'!$B$7:$R$2843,13,0)</f>
        <v>3.0337999999999998</v>
      </c>
      <c r="U32" s="66">
        <f t="shared" si="8"/>
        <v>31</v>
      </c>
      <c r="V32" s="65">
        <f>VLOOKUP($A32,'Return Data'!$B$7:$R$2843,17,0)</f>
        <v>3.8389000000000002</v>
      </c>
      <c r="W32" s="66">
        <f t="shared" ref="W32:W44" si="14">RANK(V32,V$8:V$45,0)</f>
        <v>32</v>
      </c>
      <c r="X32" s="65">
        <f>VLOOKUP($A32,'Return Data'!$B$7:$R$2843,14,0)</f>
        <v>4.9946000000000002</v>
      </c>
      <c r="Y32" s="66">
        <f>RANK(X32,X$8:X$45,0)</f>
        <v>29</v>
      </c>
      <c r="Z32" s="65">
        <f>VLOOKUP($A32,'Return Data'!$B$7:$R$2843,16,0)</f>
        <v>7.3773999999999997</v>
      </c>
      <c r="AA32" s="67">
        <f t="shared" si="11"/>
        <v>7</v>
      </c>
    </row>
    <row r="33" spans="1:27" x14ac:dyDescent="0.3">
      <c r="A33" s="63" t="s">
        <v>252</v>
      </c>
      <c r="B33" s="64">
        <f>VLOOKUP($A33,'Return Data'!$B$7:$R$2843,3,0)</f>
        <v>44395</v>
      </c>
      <c r="C33" s="65">
        <f>VLOOKUP($A33,'Return Data'!$B$7:$R$2843,4,0)</f>
        <v>5044.4151000000002</v>
      </c>
      <c r="D33" s="65">
        <f>VLOOKUP($A33,'Return Data'!$B$7:$R$2843,5,0)</f>
        <v>3.1362000000000001</v>
      </c>
      <c r="E33" s="66">
        <f t="shared" si="0"/>
        <v>27</v>
      </c>
      <c r="F33" s="65">
        <f>VLOOKUP($A33,'Return Data'!$B$7:$R$2843,6,0)</f>
        <v>3.0424000000000002</v>
      </c>
      <c r="G33" s="66">
        <f t="shared" si="1"/>
        <v>29</v>
      </c>
      <c r="H33" s="65">
        <f>VLOOKUP($A33,'Return Data'!$B$7:$R$2843,7,0)</f>
        <v>3.3843000000000001</v>
      </c>
      <c r="I33" s="66">
        <f t="shared" si="2"/>
        <v>14</v>
      </c>
      <c r="J33" s="65">
        <f>VLOOKUP($A33,'Return Data'!$B$7:$R$2843,8,0)</f>
        <v>3.2452999999999999</v>
      </c>
      <c r="K33" s="66">
        <f t="shared" si="3"/>
        <v>20</v>
      </c>
      <c r="L33" s="65">
        <f>VLOOKUP($A33,'Return Data'!$B$7:$R$2843,9,0)</f>
        <v>3.3573</v>
      </c>
      <c r="M33" s="66">
        <f t="shared" si="4"/>
        <v>22</v>
      </c>
      <c r="N33" s="65">
        <f>VLOOKUP($A33,'Return Data'!$B$7:$R$2843,10,0)</f>
        <v>3.1591999999999998</v>
      </c>
      <c r="O33" s="66">
        <f t="shared" si="5"/>
        <v>27</v>
      </c>
      <c r="P33" s="65">
        <f>VLOOKUP($A33,'Return Data'!$B$7:$R$2843,11,0)</f>
        <v>3.2037</v>
      </c>
      <c r="Q33" s="66">
        <f t="shared" si="6"/>
        <v>24</v>
      </c>
      <c r="R33" s="65">
        <f>VLOOKUP($A33,'Return Data'!$B$7:$R$2843,12,0)</f>
        <v>3.0994000000000002</v>
      </c>
      <c r="S33" s="66">
        <f t="shared" si="7"/>
        <v>28</v>
      </c>
      <c r="T33" s="65">
        <f>VLOOKUP($A33,'Return Data'!$B$7:$R$2843,13,0)</f>
        <v>3.1514000000000002</v>
      </c>
      <c r="U33" s="66">
        <f t="shared" si="8"/>
        <v>24</v>
      </c>
      <c r="V33" s="65">
        <f>VLOOKUP($A33,'Return Data'!$B$7:$R$2843,17,0)</f>
        <v>4.2896999999999998</v>
      </c>
      <c r="W33" s="66">
        <f t="shared" si="14"/>
        <v>8</v>
      </c>
      <c r="X33" s="65">
        <f>VLOOKUP($A33,'Return Data'!$B$7:$R$2843,14,0)</f>
        <v>5.3623000000000003</v>
      </c>
      <c r="Y33" s="66">
        <f>RANK(X33,X$8:X$45,0)</f>
        <v>5</v>
      </c>
      <c r="Z33" s="65">
        <f>VLOOKUP($A33,'Return Data'!$B$7:$R$2843,16,0)</f>
        <v>7.0438000000000001</v>
      </c>
      <c r="AA33" s="67">
        <f t="shared" si="11"/>
        <v>21</v>
      </c>
    </row>
    <row r="34" spans="1:27" x14ac:dyDescent="0.3">
      <c r="A34" s="63" t="s">
        <v>253</v>
      </c>
      <c r="B34" s="64">
        <f>VLOOKUP($A34,'Return Data'!$B$7:$R$2843,3,0)</f>
        <v>44395</v>
      </c>
      <c r="C34" s="65">
        <f>VLOOKUP($A34,'Return Data'!$B$7:$R$2843,4,0)</f>
        <v>1160.1360999999999</v>
      </c>
      <c r="D34" s="65">
        <f>VLOOKUP($A34,'Return Data'!$B$7:$R$2843,5,0)</f>
        <v>3.1263000000000001</v>
      </c>
      <c r="E34" s="66">
        <f t="shared" si="0"/>
        <v>29</v>
      </c>
      <c r="F34" s="65">
        <f>VLOOKUP($A34,'Return Data'!$B$7:$R$2843,6,0)</f>
        <v>2.9508000000000001</v>
      </c>
      <c r="G34" s="66">
        <f t="shared" si="1"/>
        <v>31</v>
      </c>
      <c r="H34" s="65">
        <f>VLOOKUP($A34,'Return Data'!$B$7:$R$2843,7,0)</f>
        <v>3.1278000000000001</v>
      </c>
      <c r="I34" s="66">
        <f t="shared" si="2"/>
        <v>31</v>
      </c>
      <c r="J34" s="65">
        <f>VLOOKUP($A34,'Return Data'!$B$7:$R$2843,8,0)</f>
        <v>3.0781000000000001</v>
      </c>
      <c r="K34" s="66">
        <f t="shared" si="3"/>
        <v>30</v>
      </c>
      <c r="L34" s="65">
        <f>VLOOKUP($A34,'Return Data'!$B$7:$R$2843,9,0)</f>
        <v>3.2176999999999998</v>
      </c>
      <c r="M34" s="66">
        <f t="shared" si="4"/>
        <v>30</v>
      </c>
      <c r="N34" s="65">
        <f>VLOOKUP($A34,'Return Data'!$B$7:$R$2843,10,0)</f>
        <v>3.0924999999999998</v>
      </c>
      <c r="O34" s="66">
        <f t="shared" si="5"/>
        <v>31</v>
      </c>
      <c r="P34" s="65">
        <f>VLOOKUP($A34,'Return Data'!$B$7:$R$2843,11,0)</f>
        <v>3.0792999999999999</v>
      </c>
      <c r="Q34" s="66">
        <f t="shared" si="6"/>
        <v>32</v>
      </c>
      <c r="R34" s="65">
        <f>VLOOKUP($A34,'Return Data'!$B$7:$R$2843,12,0)</f>
        <v>2.9925999999999999</v>
      </c>
      <c r="S34" s="66">
        <f t="shared" si="7"/>
        <v>32</v>
      </c>
      <c r="T34" s="65">
        <f>VLOOKUP($A34,'Return Data'!$B$7:$R$2843,13,0)</f>
        <v>3.016</v>
      </c>
      <c r="U34" s="66">
        <f t="shared" si="8"/>
        <v>32</v>
      </c>
      <c r="V34" s="65">
        <f>VLOOKUP($A34,'Return Data'!$B$7:$R$2843,17,0)</f>
        <v>3.859</v>
      </c>
      <c r="W34" s="66">
        <f t="shared" si="14"/>
        <v>31</v>
      </c>
      <c r="X34" s="65"/>
      <c r="Y34" s="66"/>
      <c r="Z34" s="65">
        <f>VLOOKUP($A34,'Return Data'!$B$7:$R$2843,16,0)</f>
        <v>4.7679</v>
      </c>
      <c r="AA34" s="67">
        <f t="shared" si="11"/>
        <v>33</v>
      </c>
    </row>
    <row r="35" spans="1:27" x14ac:dyDescent="0.3">
      <c r="A35" s="63" t="s">
        <v>254</v>
      </c>
      <c r="B35" s="64">
        <f>VLOOKUP($A35,'Return Data'!$B$7:$R$2843,3,0)</f>
        <v>44395</v>
      </c>
      <c r="C35" s="65">
        <f>VLOOKUP($A35,'Return Data'!$B$7:$R$2843,4,0)</f>
        <v>268.84440000000001</v>
      </c>
      <c r="D35" s="65">
        <f>VLOOKUP($A35,'Return Data'!$B$7:$R$2843,5,0)</f>
        <v>3.4487999999999999</v>
      </c>
      <c r="E35" s="66">
        <f t="shared" si="0"/>
        <v>1</v>
      </c>
      <c r="F35" s="65">
        <f>VLOOKUP($A35,'Return Data'!$B$7:$R$2843,6,0)</f>
        <v>3.2094999999999998</v>
      </c>
      <c r="G35" s="66">
        <f t="shared" si="1"/>
        <v>9</v>
      </c>
      <c r="H35" s="65">
        <f>VLOOKUP($A35,'Return Data'!$B$7:$R$2843,7,0)</f>
        <v>3.3807999999999998</v>
      </c>
      <c r="I35" s="66">
        <f t="shared" si="2"/>
        <v>16</v>
      </c>
      <c r="J35" s="65">
        <f>VLOOKUP($A35,'Return Data'!$B$7:$R$2843,8,0)</f>
        <v>3.2458999999999998</v>
      </c>
      <c r="K35" s="66">
        <f t="shared" si="3"/>
        <v>19</v>
      </c>
      <c r="L35" s="65">
        <f>VLOOKUP($A35,'Return Data'!$B$7:$R$2843,9,0)</f>
        <v>3.3885999999999998</v>
      </c>
      <c r="M35" s="66">
        <f t="shared" si="4"/>
        <v>15</v>
      </c>
      <c r="N35" s="65">
        <f>VLOOKUP($A35,'Return Data'!$B$7:$R$2843,10,0)</f>
        <v>3.2606999999999999</v>
      </c>
      <c r="O35" s="66">
        <f t="shared" si="5"/>
        <v>7</v>
      </c>
      <c r="P35" s="65">
        <f>VLOOKUP($A35,'Return Data'!$B$7:$R$2843,11,0)</f>
        <v>3.2656000000000001</v>
      </c>
      <c r="Q35" s="66">
        <f t="shared" si="6"/>
        <v>9</v>
      </c>
      <c r="R35" s="65">
        <f>VLOOKUP($A35,'Return Data'!$B$7:$R$2843,12,0)</f>
        <v>3.1589999999999998</v>
      </c>
      <c r="S35" s="66">
        <f t="shared" si="7"/>
        <v>11</v>
      </c>
      <c r="T35" s="65">
        <f>VLOOKUP($A35,'Return Data'!$B$7:$R$2843,13,0)</f>
        <v>3.1823999999999999</v>
      </c>
      <c r="U35" s="66">
        <f t="shared" si="8"/>
        <v>13</v>
      </c>
      <c r="V35" s="65">
        <f>VLOOKUP($A35,'Return Data'!$B$7:$R$2843,17,0)</f>
        <v>4.2767999999999997</v>
      </c>
      <c r="W35" s="66">
        <f t="shared" si="14"/>
        <v>12</v>
      </c>
      <c r="X35" s="65">
        <f>VLOOKUP($A35,'Return Data'!$B$7:$R$2843,14,0)</f>
        <v>5.3578999999999999</v>
      </c>
      <c r="Y35" s="66">
        <f t="shared" ref="Y35:Y44" si="15">RANK(X35,X$8:X$45,0)</f>
        <v>6</v>
      </c>
      <c r="Z35" s="65">
        <f>VLOOKUP($A35,'Return Data'!$B$7:$R$2843,16,0)</f>
        <v>7.3853999999999997</v>
      </c>
      <c r="AA35" s="67">
        <f t="shared" si="11"/>
        <v>6</v>
      </c>
    </row>
    <row r="36" spans="1:27" x14ac:dyDescent="0.3">
      <c r="A36" s="63" t="s">
        <v>255</v>
      </c>
      <c r="B36" s="64">
        <f>VLOOKUP($A36,'Return Data'!$B$7:$R$2843,3,0)</f>
        <v>44395</v>
      </c>
      <c r="C36" s="65">
        <f>VLOOKUP($A36,'Return Data'!$B$7:$R$2843,4,0)</f>
        <v>2917.6012799999999</v>
      </c>
      <c r="D36" s="65">
        <f>VLOOKUP($A36,'Return Data'!$B$7:$R$2843,5,0)</f>
        <v>3.1568999999999998</v>
      </c>
      <c r="E36" s="66">
        <f t="shared" si="0"/>
        <v>25</v>
      </c>
      <c r="F36" s="65">
        <f>VLOOKUP($A36,'Return Data'!$B$7:$R$2843,6,0)</f>
        <v>3.1320000000000001</v>
      </c>
      <c r="G36" s="66">
        <f t="shared" si="1"/>
        <v>21</v>
      </c>
      <c r="H36" s="65">
        <f>VLOOKUP($A36,'Return Data'!$B$7:$R$2843,7,0)</f>
        <v>3.2738999999999998</v>
      </c>
      <c r="I36" s="66">
        <f t="shared" si="2"/>
        <v>27</v>
      </c>
      <c r="J36" s="65">
        <f>VLOOKUP($A36,'Return Data'!$B$7:$R$2843,8,0)</f>
        <v>3.1848999999999998</v>
      </c>
      <c r="K36" s="66">
        <f t="shared" si="3"/>
        <v>28</v>
      </c>
      <c r="L36" s="65">
        <f>VLOOKUP($A36,'Return Data'!$B$7:$R$2843,9,0)</f>
        <v>3.2669999999999999</v>
      </c>
      <c r="M36" s="66">
        <f t="shared" si="4"/>
        <v>28</v>
      </c>
      <c r="N36" s="65">
        <f>VLOOKUP($A36,'Return Data'!$B$7:$R$2843,10,0)</f>
        <v>3.1591</v>
      </c>
      <c r="O36" s="66">
        <f t="shared" si="5"/>
        <v>28</v>
      </c>
      <c r="P36" s="65">
        <f>VLOOKUP($A36,'Return Data'!$B$7:$R$2843,11,0)</f>
        <v>3.1621000000000001</v>
      </c>
      <c r="Q36" s="66">
        <f t="shared" si="6"/>
        <v>30</v>
      </c>
      <c r="R36" s="65">
        <f>VLOOKUP($A36,'Return Data'!$B$7:$R$2843,12,0)</f>
        <v>3.0804</v>
      </c>
      <c r="S36" s="66">
        <f t="shared" si="7"/>
        <v>29</v>
      </c>
      <c r="T36" s="65">
        <f>VLOOKUP($A36,'Return Data'!$B$7:$R$2843,13,0)</f>
        <v>3.1173999999999999</v>
      </c>
      <c r="U36" s="66">
        <f t="shared" si="8"/>
        <v>28</v>
      </c>
      <c r="V36" s="65">
        <f>VLOOKUP($A36,'Return Data'!$B$7:$R$2843,17,0)</f>
        <v>3.9763000000000002</v>
      </c>
      <c r="W36" s="66">
        <f t="shared" si="14"/>
        <v>29</v>
      </c>
      <c r="X36" s="65">
        <f>VLOOKUP($A36,'Return Data'!$B$7:$R$2843,14,0)</f>
        <v>1.9067000000000001</v>
      </c>
      <c r="Y36" s="66">
        <f t="shared" si="15"/>
        <v>33</v>
      </c>
      <c r="Z36" s="65">
        <f>VLOOKUP($A36,'Return Data'!$B$7:$R$2843,16,0)</f>
        <v>6.5435999999999996</v>
      </c>
      <c r="AA36" s="67">
        <f t="shared" si="11"/>
        <v>28</v>
      </c>
    </row>
    <row r="37" spans="1:27" x14ac:dyDescent="0.3">
      <c r="A37" s="63" t="s">
        <v>256</v>
      </c>
      <c r="B37" s="64">
        <f>VLOOKUP($A37,'Return Data'!$B$7:$R$2843,3,0)</f>
        <v>44395</v>
      </c>
      <c r="C37" s="65">
        <f>VLOOKUP($A37,'Return Data'!$B$7:$R$2843,4,0)</f>
        <v>32.826500000000003</v>
      </c>
      <c r="D37" s="65">
        <f>VLOOKUP($A37,'Return Data'!$B$7:$R$2843,5,0)</f>
        <v>2.8914</v>
      </c>
      <c r="E37" s="66">
        <f t="shared" si="0"/>
        <v>37</v>
      </c>
      <c r="F37" s="65">
        <f>VLOOKUP($A37,'Return Data'!$B$7:$R$2843,6,0)</f>
        <v>2.9287000000000001</v>
      </c>
      <c r="G37" s="66">
        <f t="shared" si="1"/>
        <v>32</v>
      </c>
      <c r="H37" s="65">
        <f>VLOOKUP($A37,'Return Data'!$B$7:$R$2843,7,0)</f>
        <v>3.0834000000000001</v>
      </c>
      <c r="I37" s="66">
        <f t="shared" si="2"/>
        <v>32</v>
      </c>
      <c r="J37" s="65">
        <f>VLOOKUP($A37,'Return Data'!$B$7:$R$2843,8,0)</f>
        <v>3.3001999999999998</v>
      </c>
      <c r="K37" s="66">
        <f t="shared" si="3"/>
        <v>12</v>
      </c>
      <c r="L37" s="65">
        <f>VLOOKUP($A37,'Return Data'!$B$7:$R$2843,9,0)</f>
        <v>3.4752999999999998</v>
      </c>
      <c r="M37" s="66">
        <f t="shared" si="4"/>
        <v>2</v>
      </c>
      <c r="N37" s="65">
        <f>VLOOKUP($A37,'Return Data'!$B$7:$R$2843,10,0)</f>
        <v>3.8837000000000002</v>
      </c>
      <c r="O37" s="66">
        <f t="shared" si="5"/>
        <v>1</v>
      </c>
      <c r="P37" s="65">
        <f>VLOOKUP($A37,'Return Data'!$B$7:$R$2843,11,0)</f>
        <v>4.0576999999999996</v>
      </c>
      <c r="Q37" s="66">
        <f t="shared" si="6"/>
        <v>1</v>
      </c>
      <c r="R37" s="65">
        <f>VLOOKUP($A37,'Return Data'!$B$7:$R$2843,12,0)</f>
        <v>4.1285999999999996</v>
      </c>
      <c r="S37" s="66">
        <f t="shared" si="7"/>
        <v>1</v>
      </c>
      <c r="T37" s="65">
        <f>VLOOKUP($A37,'Return Data'!$B$7:$R$2843,13,0)</f>
        <v>4.2990000000000004</v>
      </c>
      <c r="U37" s="66">
        <f t="shared" si="8"/>
        <v>1</v>
      </c>
      <c r="V37" s="65">
        <f>VLOOKUP($A37,'Return Data'!$B$7:$R$2843,17,0)</f>
        <v>5.0833000000000004</v>
      </c>
      <c r="W37" s="66">
        <f t="shared" si="14"/>
        <v>1</v>
      </c>
      <c r="X37" s="65">
        <f>VLOOKUP($A37,'Return Data'!$B$7:$R$2843,14,0)</f>
        <v>5.8944000000000001</v>
      </c>
      <c r="Y37" s="66">
        <f t="shared" si="15"/>
        <v>1</v>
      </c>
      <c r="Z37" s="65">
        <f>VLOOKUP($A37,'Return Data'!$B$7:$R$2843,16,0)</f>
        <v>7.8076999999999996</v>
      </c>
      <c r="AA37" s="67">
        <f t="shared" si="11"/>
        <v>1</v>
      </c>
    </row>
    <row r="38" spans="1:27" x14ac:dyDescent="0.3">
      <c r="A38" s="63" t="s">
        <v>257</v>
      </c>
      <c r="B38" s="64">
        <f>VLOOKUP($A38,'Return Data'!$B$7:$R$2843,3,0)</f>
        <v>44395</v>
      </c>
      <c r="C38" s="65">
        <f>VLOOKUP($A38,'Return Data'!$B$7:$R$2843,4,0)</f>
        <v>27.961400000000001</v>
      </c>
      <c r="D38" s="65">
        <f>VLOOKUP($A38,'Return Data'!$B$7:$R$2843,5,0)</f>
        <v>3.1332</v>
      </c>
      <c r="E38" s="66">
        <f t="shared" si="0"/>
        <v>28</v>
      </c>
      <c r="F38" s="65">
        <f>VLOOKUP($A38,'Return Data'!$B$7:$R$2843,6,0)</f>
        <v>2.9596</v>
      </c>
      <c r="G38" s="66">
        <f t="shared" si="1"/>
        <v>30</v>
      </c>
      <c r="H38" s="65">
        <f>VLOOKUP($A38,'Return Data'!$B$7:$R$2843,7,0)</f>
        <v>3.1534</v>
      </c>
      <c r="I38" s="66">
        <f t="shared" si="2"/>
        <v>29</v>
      </c>
      <c r="J38" s="65">
        <f>VLOOKUP($A38,'Return Data'!$B$7:$R$2843,8,0)</f>
        <v>3.0712000000000002</v>
      </c>
      <c r="K38" s="66">
        <f t="shared" si="3"/>
        <v>32</v>
      </c>
      <c r="L38" s="65">
        <f>VLOOKUP($A38,'Return Data'!$B$7:$R$2843,9,0)</f>
        <v>3.2109999999999999</v>
      </c>
      <c r="M38" s="66">
        <f t="shared" si="4"/>
        <v>31</v>
      </c>
      <c r="N38" s="65">
        <f>VLOOKUP($A38,'Return Data'!$B$7:$R$2843,10,0)</f>
        <v>3.0687000000000002</v>
      </c>
      <c r="O38" s="66">
        <f t="shared" si="5"/>
        <v>32</v>
      </c>
      <c r="P38" s="65">
        <f>VLOOKUP($A38,'Return Data'!$B$7:$R$2843,11,0)</f>
        <v>3.0619000000000001</v>
      </c>
      <c r="Q38" s="66">
        <f t="shared" si="6"/>
        <v>33</v>
      </c>
      <c r="R38" s="65">
        <f>VLOOKUP($A38,'Return Data'!$B$7:$R$2843,12,0)</f>
        <v>2.9887999999999999</v>
      </c>
      <c r="S38" s="66">
        <f t="shared" si="7"/>
        <v>33</v>
      </c>
      <c r="T38" s="65">
        <f>VLOOKUP($A38,'Return Data'!$B$7:$R$2843,13,0)</f>
        <v>3.0093999999999999</v>
      </c>
      <c r="U38" s="66">
        <f t="shared" si="8"/>
        <v>33</v>
      </c>
      <c r="V38" s="65">
        <f>VLOOKUP($A38,'Return Data'!$B$7:$R$2843,17,0)</f>
        <v>3.8047</v>
      </c>
      <c r="W38" s="66">
        <f t="shared" si="14"/>
        <v>33</v>
      </c>
      <c r="X38" s="65">
        <f>VLOOKUP($A38,'Return Data'!$B$7:$R$2843,14,0)</f>
        <v>4.7595999999999998</v>
      </c>
      <c r="Y38" s="66">
        <f t="shared" si="15"/>
        <v>30</v>
      </c>
      <c r="Z38" s="65">
        <f>VLOOKUP($A38,'Return Data'!$B$7:$R$2843,16,0)</f>
        <v>6.9176000000000002</v>
      </c>
      <c r="AA38" s="67">
        <f t="shared" si="11"/>
        <v>25</v>
      </c>
    </row>
    <row r="39" spans="1:27" x14ac:dyDescent="0.3">
      <c r="A39" s="63" t="s">
        <v>260</v>
      </c>
      <c r="B39" s="64">
        <f>VLOOKUP($A39,'Return Data'!$B$7:$R$2843,3,0)</f>
        <v>44395</v>
      </c>
      <c r="C39" s="65">
        <f>VLOOKUP($A39,'Return Data'!$B$7:$R$2843,4,0)</f>
        <v>3233.5488999999998</v>
      </c>
      <c r="D39" s="65">
        <f>VLOOKUP($A39,'Return Data'!$B$7:$R$2843,5,0)</f>
        <v>3.1608999999999998</v>
      </c>
      <c r="E39" s="66">
        <f t="shared" si="0"/>
        <v>24</v>
      </c>
      <c r="F39" s="65">
        <f>VLOOKUP($A39,'Return Data'!$B$7:$R$2843,6,0)</f>
        <v>3.1114000000000002</v>
      </c>
      <c r="G39" s="66">
        <f t="shared" si="1"/>
        <v>23</v>
      </c>
      <c r="H39" s="65">
        <f>VLOOKUP($A39,'Return Data'!$B$7:$R$2843,7,0)</f>
        <v>3.4506000000000001</v>
      </c>
      <c r="I39" s="66">
        <f t="shared" si="2"/>
        <v>6</v>
      </c>
      <c r="J39" s="65">
        <f>VLOOKUP($A39,'Return Data'!$B$7:$R$2843,8,0)</f>
        <v>3.3492000000000002</v>
      </c>
      <c r="K39" s="66">
        <f t="shared" si="3"/>
        <v>6</v>
      </c>
      <c r="L39" s="65">
        <f>VLOOKUP($A39,'Return Data'!$B$7:$R$2843,9,0)</f>
        <v>3.4077000000000002</v>
      </c>
      <c r="M39" s="66">
        <f t="shared" si="4"/>
        <v>10</v>
      </c>
      <c r="N39" s="65">
        <f>VLOOKUP($A39,'Return Data'!$B$7:$R$2843,10,0)</f>
        <v>3.1976</v>
      </c>
      <c r="O39" s="66">
        <f t="shared" si="5"/>
        <v>20</v>
      </c>
      <c r="P39" s="65">
        <f>VLOOKUP($A39,'Return Data'!$B$7:$R$2843,11,0)</f>
        <v>3.2444000000000002</v>
      </c>
      <c r="Q39" s="66">
        <f t="shared" si="6"/>
        <v>15</v>
      </c>
      <c r="R39" s="65">
        <f>VLOOKUP($A39,'Return Data'!$B$7:$R$2843,12,0)</f>
        <v>3.1356999999999999</v>
      </c>
      <c r="S39" s="66">
        <f t="shared" si="7"/>
        <v>18</v>
      </c>
      <c r="T39" s="65">
        <f>VLOOKUP($A39,'Return Data'!$B$7:$R$2843,13,0)</f>
        <v>3.1791</v>
      </c>
      <c r="U39" s="66">
        <f t="shared" si="8"/>
        <v>15</v>
      </c>
      <c r="V39" s="65">
        <f>VLOOKUP($A39,'Return Data'!$B$7:$R$2843,17,0)</f>
        <v>4.2361000000000004</v>
      </c>
      <c r="W39" s="66">
        <f t="shared" si="14"/>
        <v>18</v>
      </c>
      <c r="X39" s="65">
        <f>VLOOKUP($A39,'Return Data'!$B$7:$R$2843,14,0)</f>
        <v>5.2534999999999998</v>
      </c>
      <c r="Y39" s="66">
        <f t="shared" si="15"/>
        <v>20</v>
      </c>
      <c r="Z39" s="65">
        <f>VLOOKUP($A39,'Return Data'!$B$7:$R$2843,16,0)</f>
        <v>6.8954000000000004</v>
      </c>
      <c r="AA39" s="67">
        <f t="shared" si="11"/>
        <v>26</v>
      </c>
    </row>
    <row r="40" spans="1:27" x14ac:dyDescent="0.3">
      <c r="A40" s="63" t="s">
        <v>261</v>
      </c>
      <c r="B40" s="64">
        <f>VLOOKUP($A40,'Return Data'!$B$7:$R$2843,3,0)</f>
        <v>44395</v>
      </c>
      <c r="C40" s="65">
        <f>VLOOKUP($A40,'Return Data'!$B$7:$R$2843,4,0)</f>
        <v>43.535899999999998</v>
      </c>
      <c r="D40" s="65">
        <f>VLOOKUP($A40,'Return Data'!$B$7:$R$2843,5,0)</f>
        <v>3.27</v>
      </c>
      <c r="E40" s="66">
        <f t="shared" si="0"/>
        <v>8</v>
      </c>
      <c r="F40" s="65">
        <f>VLOOKUP($A40,'Return Data'!$B$7:$R$2843,6,0)</f>
        <v>3.1867000000000001</v>
      </c>
      <c r="G40" s="66">
        <f t="shared" si="1"/>
        <v>13</v>
      </c>
      <c r="H40" s="65">
        <f>VLOOKUP($A40,'Return Data'!$B$7:$R$2843,7,0)</f>
        <v>3.4636</v>
      </c>
      <c r="I40" s="66">
        <f t="shared" si="2"/>
        <v>3</v>
      </c>
      <c r="J40" s="65">
        <f>VLOOKUP($A40,'Return Data'!$B$7:$R$2843,8,0)</f>
        <v>3.3519000000000001</v>
      </c>
      <c r="K40" s="66">
        <f t="shared" si="3"/>
        <v>5</v>
      </c>
      <c r="L40" s="65">
        <f>VLOOKUP($A40,'Return Data'!$B$7:$R$2843,9,0)</f>
        <v>3.4245999999999999</v>
      </c>
      <c r="M40" s="66">
        <f t="shared" si="4"/>
        <v>7</v>
      </c>
      <c r="N40" s="65">
        <f>VLOOKUP($A40,'Return Data'!$B$7:$R$2843,10,0)</f>
        <v>3.2526000000000002</v>
      </c>
      <c r="O40" s="66">
        <f t="shared" si="5"/>
        <v>9</v>
      </c>
      <c r="P40" s="65">
        <f>VLOOKUP($A40,'Return Data'!$B$7:$R$2843,11,0)</f>
        <v>3.282</v>
      </c>
      <c r="Q40" s="66">
        <f t="shared" si="6"/>
        <v>7</v>
      </c>
      <c r="R40" s="65">
        <f>VLOOKUP($A40,'Return Data'!$B$7:$R$2843,12,0)</f>
        <v>3.1943999999999999</v>
      </c>
      <c r="S40" s="66">
        <f t="shared" si="7"/>
        <v>7</v>
      </c>
      <c r="T40" s="65">
        <f>VLOOKUP($A40,'Return Data'!$B$7:$R$2843,13,0)</f>
        <v>3.2412000000000001</v>
      </c>
      <c r="U40" s="66">
        <f t="shared" si="8"/>
        <v>6</v>
      </c>
      <c r="V40" s="65">
        <f>VLOOKUP($A40,'Return Data'!$B$7:$R$2843,17,0)</f>
        <v>4.2590000000000003</v>
      </c>
      <c r="W40" s="66">
        <f t="shared" si="14"/>
        <v>15</v>
      </c>
      <c r="X40" s="65">
        <f>VLOOKUP($A40,'Return Data'!$B$7:$R$2843,14,0)</f>
        <v>5.3167999999999997</v>
      </c>
      <c r="Y40" s="66">
        <f t="shared" si="15"/>
        <v>12</v>
      </c>
      <c r="Z40" s="65">
        <f>VLOOKUP($A40,'Return Data'!$B$7:$R$2843,16,0)</f>
        <v>7.3013000000000003</v>
      </c>
      <c r="AA40" s="67">
        <f t="shared" si="11"/>
        <v>10</v>
      </c>
    </row>
    <row r="41" spans="1:27" x14ac:dyDescent="0.3">
      <c r="A41" s="63" t="s">
        <v>262</v>
      </c>
      <c r="B41" s="64">
        <f>VLOOKUP($A41,'Return Data'!$B$7:$R$2843,3,0)</f>
        <v>44395</v>
      </c>
      <c r="C41" s="65">
        <f>VLOOKUP($A41,'Return Data'!$B$7:$R$2843,4,0)</f>
        <v>3255.3456000000001</v>
      </c>
      <c r="D41" s="65">
        <f>VLOOKUP($A41,'Return Data'!$B$7:$R$2843,5,0)</f>
        <v>3.1835</v>
      </c>
      <c r="E41" s="66">
        <f t="shared" si="0"/>
        <v>21</v>
      </c>
      <c r="F41" s="65">
        <f>VLOOKUP($A41,'Return Data'!$B$7:$R$2843,6,0)</f>
        <v>3.1981999999999999</v>
      </c>
      <c r="G41" s="66">
        <f t="shared" si="1"/>
        <v>11</v>
      </c>
      <c r="H41" s="65">
        <f>VLOOKUP($A41,'Return Data'!$B$7:$R$2843,7,0)</f>
        <v>3.3462999999999998</v>
      </c>
      <c r="I41" s="66">
        <f t="shared" si="2"/>
        <v>22</v>
      </c>
      <c r="J41" s="65">
        <f>VLOOKUP($A41,'Return Data'!$B$7:$R$2843,8,0)</f>
        <v>3.2389000000000001</v>
      </c>
      <c r="K41" s="66">
        <f t="shared" si="3"/>
        <v>23</v>
      </c>
      <c r="L41" s="65">
        <f>VLOOKUP($A41,'Return Data'!$B$7:$R$2843,9,0)</f>
        <v>3.3492000000000002</v>
      </c>
      <c r="M41" s="66">
        <f t="shared" si="4"/>
        <v>24</v>
      </c>
      <c r="N41" s="65">
        <f>VLOOKUP($A41,'Return Data'!$B$7:$R$2843,10,0)</f>
        <v>3.1859999999999999</v>
      </c>
      <c r="O41" s="66">
        <f t="shared" si="5"/>
        <v>22</v>
      </c>
      <c r="P41" s="65">
        <f>VLOOKUP($A41,'Return Data'!$B$7:$R$2843,11,0)</f>
        <v>3.2037</v>
      </c>
      <c r="Q41" s="66">
        <f t="shared" si="6"/>
        <v>24</v>
      </c>
      <c r="R41" s="65">
        <f>VLOOKUP($A41,'Return Data'!$B$7:$R$2843,12,0)</f>
        <v>3.1012</v>
      </c>
      <c r="S41" s="66">
        <f t="shared" si="7"/>
        <v>27</v>
      </c>
      <c r="T41" s="65">
        <f>VLOOKUP($A41,'Return Data'!$B$7:$R$2843,13,0)</f>
        <v>3.1613000000000002</v>
      </c>
      <c r="U41" s="66">
        <f t="shared" si="8"/>
        <v>20</v>
      </c>
      <c r="V41" s="65">
        <f>VLOOKUP($A41,'Return Data'!$B$7:$R$2843,17,0)</f>
        <v>4.2885</v>
      </c>
      <c r="W41" s="66">
        <f t="shared" si="14"/>
        <v>11</v>
      </c>
      <c r="X41" s="65">
        <f>VLOOKUP($A41,'Return Data'!$B$7:$R$2843,14,0)</f>
        <v>5.3280000000000003</v>
      </c>
      <c r="Y41" s="66">
        <f t="shared" si="15"/>
        <v>9</v>
      </c>
      <c r="Z41" s="65">
        <f>VLOOKUP($A41,'Return Data'!$B$7:$R$2843,16,0)</f>
        <v>7.2390999999999996</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44395</v>
      </c>
      <c r="C43" s="65">
        <f>VLOOKUP($A43,'Return Data'!$B$7:$R$2843,4,0)</f>
        <v>1985.1423</v>
      </c>
      <c r="D43" s="65">
        <f>VLOOKUP($A43,'Return Data'!$B$7:$R$2843,5,0)</f>
        <v>3.2786</v>
      </c>
      <c r="E43" s="66">
        <f t="shared" si="0"/>
        <v>6</v>
      </c>
      <c r="F43" s="65">
        <f>VLOOKUP($A43,'Return Data'!$B$7:$R$2843,6,0)</f>
        <v>3.2435999999999998</v>
      </c>
      <c r="G43" s="66">
        <f t="shared" si="1"/>
        <v>6</v>
      </c>
      <c r="H43" s="65">
        <f>VLOOKUP($A43,'Return Data'!$B$7:$R$2843,7,0)</f>
        <v>3.3445999999999998</v>
      </c>
      <c r="I43" s="66">
        <f t="shared" si="2"/>
        <v>23</v>
      </c>
      <c r="J43" s="65">
        <f>VLOOKUP($A43,'Return Data'!$B$7:$R$2843,8,0)</f>
        <v>3.2786</v>
      </c>
      <c r="K43" s="66">
        <f t="shared" si="3"/>
        <v>15</v>
      </c>
      <c r="L43" s="65">
        <f>VLOOKUP($A43,'Return Data'!$B$7:$R$2843,9,0)</f>
        <v>3.4049</v>
      </c>
      <c r="M43" s="66">
        <f t="shared" si="4"/>
        <v>11</v>
      </c>
      <c r="N43" s="65">
        <f>VLOOKUP($A43,'Return Data'!$B$7:$R$2843,10,0)</f>
        <v>3.2374000000000001</v>
      </c>
      <c r="O43" s="66">
        <f t="shared" si="5"/>
        <v>10</v>
      </c>
      <c r="P43" s="65">
        <f>VLOOKUP($A43,'Return Data'!$B$7:$R$2843,11,0)</f>
        <v>3.2793999999999999</v>
      </c>
      <c r="Q43" s="66">
        <f t="shared" si="6"/>
        <v>8</v>
      </c>
      <c r="R43" s="65">
        <f>VLOOKUP($A43,'Return Data'!$B$7:$R$2843,12,0)</f>
        <v>3.18</v>
      </c>
      <c r="S43" s="66">
        <f t="shared" si="7"/>
        <v>8</v>
      </c>
      <c r="T43" s="65">
        <f>VLOOKUP($A43,'Return Data'!$B$7:$R$2843,13,0)</f>
        <v>3.2202999999999999</v>
      </c>
      <c r="U43" s="66">
        <f t="shared" si="8"/>
        <v>8</v>
      </c>
      <c r="V43" s="65">
        <f>VLOOKUP($A43,'Return Data'!$B$7:$R$2843,17,0)</f>
        <v>4.2929000000000004</v>
      </c>
      <c r="W43" s="66">
        <f t="shared" si="14"/>
        <v>7</v>
      </c>
      <c r="X43" s="65">
        <f>VLOOKUP($A43,'Return Data'!$B$7:$R$2843,14,0)</f>
        <v>4.0308999999999999</v>
      </c>
      <c r="Y43" s="66">
        <f t="shared" si="15"/>
        <v>32</v>
      </c>
      <c r="Z43" s="65">
        <f>VLOOKUP($A43,'Return Data'!$B$7:$R$2843,16,0)</f>
        <v>7.0239000000000003</v>
      </c>
      <c r="AA43" s="67">
        <f t="shared" si="11"/>
        <v>23</v>
      </c>
    </row>
    <row r="44" spans="1:27" x14ac:dyDescent="0.3">
      <c r="A44" s="63" t="s">
        <v>264</v>
      </c>
      <c r="B44" s="64">
        <f>VLOOKUP($A44,'Return Data'!$B$7:$R$2843,3,0)</f>
        <v>44395</v>
      </c>
      <c r="C44" s="65">
        <f>VLOOKUP($A44,'Return Data'!$B$7:$R$2843,4,0)</f>
        <v>3385.3539000000001</v>
      </c>
      <c r="D44" s="65">
        <f>VLOOKUP($A44,'Return Data'!$B$7:$R$2843,5,0)</f>
        <v>3.2185999999999999</v>
      </c>
      <c r="E44" s="66">
        <f t="shared" si="0"/>
        <v>17</v>
      </c>
      <c r="F44" s="65">
        <f>VLOOKUP($A44,'Return Data'!$B$7:$R$2843,6,0)</f>
        <v>3.2037</v>
      </c>
      <c r="G44" s="66">
        <f t="shared" si="1"/>
        <v>10</v>
      </c>
      <c r="H44" s="65">
        <f>VLOOKUP($A44,'Return Data'!$B$7:$R$2843,7,0)</f>
        <v>3.4327000000000001</v>
      </c>
      <c r="I44" s="66">
        <f t="shared" si="2"/>
        <v>9</v>
      </c>
      <c r="J44" s="65">
        <f>VLOOKUP($A44,'Return Data'!$B$7:$R$2843,8,0)</f>
        <v>3.3201000000000001</v>
      </c>
      <c r="K44" s="66">
        <f t="shared" si="3"/>
        <v>11</v>
      </c>
      <c r="L44" s="65">
        <f>VLOOKUP($A44,'Return Data'!$B$7:$R$2843,9,0)</f>
        <v>3.4375</v>
      </c>
      <c r="M44" s="66">
        <f t="shared" si="4"/>
        <v>6</v>
      </c>
      <c r="N44" s="65">
        <f>VLOOKUP($A44,'Return Data'!$B$7:$R$2843,10,0)</f>
        <v>3.2323</v>
      </c>
      <c r="O44" s="66">
        <f t="shared" si="5"/>
        <v>12</v>
      </c>
      <c r="P44" s="65">
        <f>VLOOKUP($A44,'Return Data'!$B$7:$R$2843,11,0)</f>
        <v>3.2566000000000002</v>
      </c>
      <c r="Q44" s="66">
        <f t="shared" si="6"/>
        <v>12</v>
      </c>
      <c r="R44" s="65">
        <f>VLOOKUP($A44,'Return Data'!$B$7:$R$2843,12,0)</f>
        <v>3.1612</v>
      </c>
      <c r="S44" s="66">
        <f t="shared" si="7"/>
        <v>10</v>
      </c>
      <c r="T44" s="65">
        <f>VLOOKUP($A44,'Return Data'!$B$7:$R$2843,13,0)</f>
        <v>3.2033999999999998</v>
      </c>
      <c r="U44" s="66">
        <f t="shared" si="8"/>
        <v>10</v>
      </c>
      <c r="V44" s="65">
        <f>VLOOKUP($A44,'Return Data'!$B$7:$R$2843,17,0)</f>
        <v>4.2488999999999999</v>
      </c>
      <c r="W44" s="66">
        <f t="shared" si="14"/>
        <v>16</v>
      </c>
      <c r="X44" s="65">
        <f>VLOOKUP($A44,'Return Data'!$B$7:$R$2843,14,0)</f>
        <v>5.3178999999999998</v>
      </c>
      <c r="Y44" s="66">
        <f t="shared" si="15"/>
        <v>11</v>
      </c>
      <c r="Z44" s="65">
        <f>VLOOKUP($A44,'Return Data'!$B$7:$R$2843,16,0)</f>
        <v>7.0327999999999999</v>
      </c>
      <c r="AA44" s="67">
        <f t="shared" si="11"/>
        <v>22</v>
      </c>
    </row>
    <row r="45" spans="1:27" x14ac:dyDescent="0.3">
      <c r="A45" s="63" t="s">
        <v>265</v>
      </c>
      <c r="B45" s="64">
        <f>VLOOKUP($A45,'Return Data'!$B$7:$R$2843,3,0)</f>
        <v>44395</v>
      </c>
      <c r="C45" s="65">
        <f>VLOOKUP($A45,'Return Data'!$B$7:$R$2843,4,0)</f>
        <v>1119.7840000000001</v>
      </c>
      <c r="D45" s="65">
        <f>VLOOKUP($A45,'Return Data'!$B$7:$R$2843,5,0)</f>
        <v>2.9209999999999998</v>
      </c>
      <c r="E45" s="66">
        <f t="shared" si="0"/>
        <v>35</v>
      </c>
      <c r="F45" s="65">
        <f>VLOOKUP($A45,'Return Data'!$B$7:$R$2843,6,0)</f>
        <v>2.9234</v>
      </c>
      <c r="G45" s="66">
        <f t="shared" si="1"/>
        <v>33</v>
      </c>
      <c r="H45" s="65">
        <f>VLOOKUP($A45,'Return Data'!$B$7:$R$2843,7,0)</f>
        <v>2.8997999999999999</v>
      </c>
      <c r="I45" s="66">
        <f t="shared" si="2"/>
        <v>37</v>
      </c>
      <c r="J45" s="65">
        <f>VLOOKUP($A45,'Return Data'!$B$7:$R$2843,8,0)</f>
        <v>2.8925999999999998</v>
      </c>
      <c r="K45" s="66">
        <f t="shared" si="3"/>
        <v>37</v>
      </c>
      <c r="L45" s="65">
        <f>VLOOKUP($A45,'Return Data'!$B$7:$R$2843,9,0)</f>
        <v>2.883</v>
      </c>
      <c r="M45" s="66">
        <f t="shared" si="4"/>
        <v>37</v>
      </c>
      <c r="N45" s="65">
        <f>VLOOKUP($A45,'Return Data'!$B$7:$R$2843,10,0)</f>
        <v>2.9163999999999999</v>
      </c>
      <c r="O45" s="66">
        <f t="shared" si="5"/>
        <v>34</v>
      </c>
      <c r="P45" s="65">
        <f>VLOOKUP($A45,'Return Data'!$B$7:$R$2843,11,0)</f>
        <v>2.9460999999999999</v>
      </c>
      <c r="Q45" s="66">
        <f t="shared" si="6"/>
        <v>35</v>
      </c>
      <c r="R45" s="65">
        <f>VLOOKUP($A45,'Return Data'!$B$7:$R$2843,12,0)</f>
        <v>2.9321999999999999</v>
      </c>
      <c r="S45" s="66">
        <f t="shared" si="7"/>
        <v>34</v>
      </c>
      <c r="T45" s="65">
        <f>VLOOKUP($A45,'Return Data'!$B$7:$R$2843,13,0)</f>
        <v>2.9388999999999998</v>
      </c>
      <c r="U45" s="66">
        <f t="shared" si="8"/>
        <v>34</v>
      </c>
      <c r="V45" s="65"/>
      <c r="W45" s="66"/>
      <c r="X45" s="65"/>
      <c r="Y45" s="66"/>
      <c r="Z45" s="65">
        <f>VLOOKUP($A45,'Return Data'!$B$7:$R$2843,16,0)</f>
        <v>4.6116999999999999</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3.0923921052631576</v>
      </c>
      <c r="E47" s="65"/>
      <c r="F47" s="75">
        <f>AVERAGE(F8:F45)</f>
        <v>3.029386842105263</v>
      </c>
      <c r="G47" s="65"/>
      <c r="H47" s="75">
        <f>AVERAGE(H8:H45)</f>
        <v>3.2204315789473679</v>
      </c>
      <c r="I47" s="65"/>
      <c r="J47" s="75">
        <f>AVERAGE(J8:J45)</f>
        <v>3.1353947368421058</v>
      </c>
      <c r="K47" s="65"/>
      <c r="L47" s="75">
        <f>AVERAGE(L8:L45)</f>
        <v>3.2336026315789459</v>
      </c>
      <c r="M47" s="65"/>
      <c r="N47" s="75">
        <f>AVERAGE(N8:N45)</f>
        <v>3.106092105263158</v>
      </c>
      <c r="O47" s="65"/>
      <c r="P47" s="75">
        <f>AVERAGE(P8:P45)</f>
        <v>3.1340473684210521</v>
      </c>
      <c r="Q47" s="65"/>
      <c r="R47" s="75">
        <f>AVERAGE(R8:R45)</f>
        <v>3.0518894736842115</v>
      </c>
      <c r="S47" s="65"/>
      <c r="T47" s="75">
        <f>AVERAGE(T8:T45)</f>
        <v>3.0889921052631588</v>
      </c>
      <c r="U47" s="65"/>
      <c r="V47" s="75">
        <f>AVERAGE(V8:V45)</f>
        <v>4.0808114285714288</v>
      </c>
      <c r="W47" s="65"/>
      <c r="X47" s="75">
        <f>AVERAGE(X8:X45)</f>
        <v>4.9672794117647054</v>
      </c>
      <c r="Y47" s="65"/>
      <c r="Z47" s="75">
        <f>AVERAGE(Z8:Z45)</f>
        <v>6.5019631578947381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3.4487999999999999</v>
      </c>
      <c r="E49" s="95"/>
      <c r="F49" s="79">
        <f>MAX(F8:F45)</f>
        <v>3.3193000000000001</v>
      </c>
      <c r="G49" s="95"/>
      <c r="H49" s="79">
        <f>MAX(H8:H45)</f>
        <v>3.5588000000000002</v>
      </c>
      <c r="I49" s="95"/>
      <c r="J49" s="79">
        <f>MAX(J8:J45)</f>
        <v>3.4571999999999998</v>
      </c>
      <c r="K49" s="95"/>
      <c r="L49" s="79">
        <f>MAX(L8:L45)</f>
        <v>3.5575999999999999</v>
      </c>
      <c r="M49" s="95"/>
      <c r="N49" s="79">
        <f>MAX(N8:N45)</f>
        <v>3.8837000000000002</v>
      </c>
      <c r="O49" s="95"/>
      <c r="P49" s="79">
        <f>MAX(P8:P45)</f>
        <v>4.0576999999999996</v>
      </c>
      <c r="Q49" s="95"/>
      <c r="R49" s="79">
        <f>MAX(R8:R45)</f>
        <v>4.1285999999999996</v>
      </c>
      <c r="S49" s="95"/>
      <c r="T49" s="79">
        <f>MAX(T8:T45)</f>
        <v>4.2990000000000004</v>
      </c>
      <c r="U49" s="95"/>
      <c r="V49" s="79">
        <f>MAX(V8:V45)</f>
        <v>5.0833000000000004</v>
      </c>
      <c r="W49" s="95"/>
      <c r="X49" s="79">
        <f>MAX(X8:X45)</f>
        <v>5.8944000000000001</v>
      </c>
      <c r="Y49" s="95"/>
      <c r="Z49" s="79">
        <f>MAX(Z8:Z45)</f>
        <v>7.8076999999999996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44393</v>
      </c>
      <c r="E7" s="184">
        <v>1008.63</v>
      </c>
      <c r="F7" s="184">
        <v>0.15390000000000001</v>
      </c>
      <c r="G7" s="184">
        <v>1.0661</v>
      </c>
      <c r="H7" s="184">
        <v>1.5628</v>
      </c>
      <c r="I7" s="184">
        <v>1.8479000000000001</v>
      </c>
      <c r="J7" s="184">
        <v>2.9424000000000001</v>
      </c>
      <c r="K7" s="184">
        <v>10.569900000000001</v>
      </c>
      <c r="L7" s="184">
        <v>14.410299999999999</v>
      </c>
      <c r="M7" s="184">
        <v>36.023800000000001</v>
      </c>
      <c r="N7" s="184">
        <v>49.148299999999999</v>
      </c>
      <c r="O7" s="184">
        <v>11.1761</v>
      </c>
      <c r="P7" s="184">
        <v>10.55</v>
      </c>
      <c r="Q7" s="184">
        <v>19.059799999999999</v>
      </c>
      <c r="R7" s="184">
        <v>15.910600000000001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44393</v>
      </c>
      <c r="E8" s="184">
        <v>1094.73</v>
      </c>
      <c r="F8" s="184">
        <v>0.15640000000000001</v>
      </c>
      <c r="G8" s="184">
        <v>1.0738000000000001</v>
      </c>
      <c r="H8" s="184">
        <v>1.5792999999999999</v>
      </c>
      <c r="I8" s="184">
        <v>1.8817999999999999</v>
      </c>
      <c r="J8" s="184">
        <v>3.0150000000000001</v>
      </c>
      <c r="K8" s="184">
        <v>10.7981</v>
      </c>
      <c r="L8" s="184">
        <v>14.8238</v>
      </c>
      <c r="M8" s="184">
        <v>36.793399999999998</v>
      </c>
      <c r="N8" s="184">
        <v>50.306899999999999</v>
      </c>
      <c r="O8" s="184">
        <v>12.0707</v>
      </c>
      <c r="P8" s="184">
        <v>11.6523</v>
      </c>
      <c r="Q8" s="184">
        <v>14.3223</v>
      </c>
      <c r="R8" s="184">
        <v>16.793800000000001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44393</v>
      </c>
      <c r="E9" s="184">
        <v>15</v>
      </c>
      <c r="F9" s="184">
        <v>0.13350000000000001</v>
      </c>
      <c r="G9" s="184">
        <v>0.73880000000000001</v>
      </c>
      <c r="H9" s="184">
        <v>1.2145999999999999</v>
      </c>
      <c r="I9" s="184">
        <v>1.9714</v>
      </c>
      <c r="J9" s="184">
        <v>3.0219999999999998</v>
      </c>
      <c r="K9" s="184">
        <v>11.1935</v>
      </c>
      <c r="L9" s="184">
        <v>10.9467</v>
      </c>
      <c r="M9" s="184">
        <v>30.434799999999999</v>
      </c>
      <c r="N9" s="184">
        <v>40.186900000000001</v>
      </c>
      <c r="O9" s="184"/>
      <c r="P9" s="184"/>
      <c r="Q9" s="184">
        <v>14.803800000000001</v>
      </c>
      <c r="R9" s="184">
        <v>19.436900000000001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44393</v>
      </c>
      <c r="E10" s="184">
        <v>14.36</v>
      </c>
      <c r="F10" s="184">
        <v>0.13950000000000001</v>
      </c>
      <c r="G10" s="184">
        <v>0.77190000000000003</v>
      </c>
      <c r="H10" s="184">
        <v>1.198</v>
      </c>
      <c r="I10" s="184">
        <v>1.9162999999999999</v>
      </c>
      <c r="J10" s="184">
        <v>2.8653</v>
      </c>
      <c r="K10" s="184">
        <v>10.8025</v>
      </c>
      <c r="L10" s="184">
        <v>10.2072</v>
      </c>
      <c r="M10" s="184">
        <v>29.136700000000001</v>
      </c>
      <c r="N10" s="184">
        <v>38.343000000000004</v>
      </c>
      <c r="O10" s="184"/>
      <c r="P10" s="184"/>
      <c r="Q10" s="184">
        <v>13.112</v>
      </c>
      <c r="R10" s="184">
        <v>17.8201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44393</v>
      </c>
      <c r="E11" s="184">
        <v>75.489999999999995</v>
      </c>
      <c r="F11" s="184">
        <v>0.11940000000000001</v>
      </c>
      <c r="G11" s="184">
        <v>0.81459999999999999</v>
      </c>
      <c r="H11" s="184">
        <v>1.7934000000000001</v>
      </c>
      <c r="I11" s="184">
        <v>2.1101000000000001</v>
      </c>
      <c r="J11" s="184">
        <v>3.2835999999999999</v>
      </c>
      <c r="K11" s="184">
        <v>10.220499999999999</v>
      </c>
      <c r="L11" s="184">
        <v>12.2361</v>
      </c>
      <c r="M11" s="184">
        <v>33.350999999999999</v>
      </c>
      <c r="N11" s="184">
        <v>45.061500000000002</v>
      </c>
      <c r="O11" s="184">
        <v>11.189500000000001</v>
      </c>
      <c r="P11" s="184">
        <v>10.7902</v>
      </c>
      <c r="Q11" s="184">
        <v>11.9872</v>
      </c>
      <c r="R11" s="184">
        <v>17.343599999999999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44393</v>
      </c>
      <c r="E12" s="184">
        <v>82.52</v>
      </c>
      <c r="F12" s="184">
        <v>0.12130000000000001</v>
      </c>
      <c r="G12" s="184">
        <v>0.83089999999999997</v>
      </c>
      <c r="H12" s="184">
        <v>1.8010999999999999</v>
      </c>
      <c r="I12" s="184">
        <v>2.1414</v>
      </c>
      <c r="J12" s="184">
        <v>3.3437999999999999</v>
      </c>
      <c r="K12" s="184">
        <v>10.394600000000001</v>
      </c>
      <c r="L12" s="184">
        <v>12.6092</v>
      </c>
      <c r="M12" s="184">
        <v>34.0045</v>
      </c>
      <c r="N12" s="184">
        <v>46.001399999999997</v>
      </c>
      <c r="O12" s="184">
        <v>12.0877</v>
      </c>
      <c r="P12" s="184">
        <v>12.0024</v>
      </c>
      <c r="Q12" s="184">
        <v>12.483000000000001</v>
      </c>
      <c r="R12" s="184">
        <v>18.127199999999998</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44393</v>
      </c>
      <c r="E13" s="184">
        <v>18.988199999999999</v>
      </c>
      <c r="F13" s="184">
        <v>1.11E-2</v>
      </c>
      <c r="G13" s="184">
        <v>0.746</v>
      </c>
      <c r="H13" s="184">
        <v>1.7467999999999999</v>
      </c>
      <c r="I13" s="184">
        <v>2.0295000000000001</v>
      </c>
      <c r="J13" s="184">
        <v>2.6189</v>
      </c>
      <c r="K13" s="184">
        <v>13.5312</v>
      </c>
      <c r="L13" s="184">
        <v>15.5351</v>
      </c>
      <c r="M13" s="184">
        <v>37.440300000000001</v>
      </c>
      <c r="N13" s="184">
        <v>43.337499999999999</v>
      </c>
      <c r="O13" s="184">
        <v>18.922799999999999</v>
      </c>
      <c r="P13" s="184"/>
      <c r="Q13" s="184">
        <v>16.175999999999998</v>
      </c>
      <c r="R13" s="184">
        <v>23.830100000000002</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44393</v>
      </c>
      <c r="E14" s="184">
        <v>17.745000000000001</v>
      </c>
      <c r="F14" s="184">
        <v>5.5999999999999999E-3</v>
      </c>
      <c r="G14" s="184">
        <v>0.73060000000000003</v>
      </c>
      <c r="H14" s="184">
        <v>1.7115</v>
      </c>
      <c r="I14" s="184">
        <v>1.9587000000000001</v>
      </c>
      <c r="J14" s="184">
        <v>2.4668000000000001</v>
      </c>
      <c r="K14" s="184">
        <v>13.0305</v>
      </c>
      <c r="L14" s="184">
        <v>14.521599999999999</v>
      </c>
      <c r="M14" s="184">
        <v>35.705599999999997</v>
      </c>
      <c r="N14" s="184">
        <v>40.9497</v>
      </c>
      <c r="O14" s="184">
        <v>17.068999999999999</v>
      </c>
      <c r="P14" s="184"/>
      <c r="Q14" s="184">
        <v>14.351000000000001</v>
      </c>
      <c r="R14" s="184">
        <v>21.814399999999999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44393</v>
      </c>
      <c r="E15" s="184">
        <v>22.77</v>
      </c>
      <c r="F15" s="184">
        <v>0.79679999999999995</v>
      </c>
      <c r="G15" s="184">
        <v>2.8454999999999999</v>
      </c>
      <c r="H15" s="184">
        <v>3.6884999999999999</v>
      </c>
      <c r="I15" s="184">
        <v>4.4974999999999996</v>
      </c>
      <c r="J15" s="184">
        <v>9.0517000000000003</v>
      </c>
      <c r="K15" s="184">
        <v>24.5624</v>
      </c>
      <c r="L15" s="184">
        <v>36.021500000000003</v>
      </c>
      <c r="M15" s="184">
        <v>59.901699999999998</v>
      </c>
      <c r="N15" s="184">
        <v>86.792500000000004</v>
      </c>
      <c r="O15" s="184">
        <v>18.435099999999998</v>
      </c>
      <c r="P15" s="184"/>
      <c r="Q15" s="184">
        <v>17.9208</v>
      </c>
      <c r="R15" s="184">
        <v>38.265999999999998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44393</v>
      </c>
      <c r="E16" s="184">
        <v>21.8</v>
      </c>
      <c r="F16" s="184">
        <v>0.78590000000000004</v>
      </c>
      <c r="G16" s="184">
        <v>2.7816999999999998</v>
      </c>
      <c r="H16" s="184">
        <v>3.6614</v>
      </c>
      <c r="I16" s="184">
        <v>4.4561999999999999</v>
      </c>
      <c r="J16" s="184">
        <v>9</v>
      </c>
      <c r="K16" s="184">
        <v>24.287299999999998</v>
      </c>
      <c r="L16" s="184">
        <v>35.403700000000001</v>
      </c>
      <c r="M16" s="184">
        <v>58.776400000000002</v>
      </c>
      <c r="N16" s="184">
        <v>85.216700000000003</v>
      </c>
      <c r="O16" s="184">
        <v>17.3904</v>
      </c>
      <c r="P16" s="184"/>
      <c r="Q16" s="184">
        <v>16.896799999999999</v>
      </c>
      <c r="R16" s="184">
        <v>37.087800000000001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44393</v>
      </c>
      <c r="E17" s="184">
        <v>249.5</v>
      </c>
      <c r="F17" s="184">
        <v>0.13239999999999999</v>
      </c>
      <c r="G17" s="184">
        <v>0.62509999999999999</v>
      </c>
      <c r="H17" s="184">
        <v>1.2827999999999999</v>
      </c>
      <c r="I17" s="184">
        <v>1.7162999999999999</v>
      </c>
      <c r="J17" s="184">
        <v>2.6833</v>
      </c>
      <c r="K17" s="184">
        <v>10.5793</v>
      </c>
      <c r="L17" s="184">
        <v>13.069900000000001</v>
      </c>
      <c r="M17" s="184">
        <v>31.088100000000001</v>
      </c>
      <c r="N17" s="184">
        <v>41.295699999999997</v>
      </c>
      <c r="O17" s="184">
        <v>16.896000000000001</v>
      </c>
      <c r="P17" s="184">
        <v>15.8529</v>
      </c>
      <c r="Q17" s="184">
        <v>15.722099999999999</v>
      </c>
      <c r="R17" s="184">
        <v>21.789100000000001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44393</v>
      </c>
      <c r="E18" s="184">
        <v>231.14</v>
      </c>
      <c r="F18" s="184">
        <v>0.12559999999999999</v>
      </c>
      <c r="G18" s="184">
        <v>0.61380000000000001</v>
      </c>
      <c r="H18" s="184">
        <v>1.2573000000000001</v>
      </c>
      <c r="I18" s="184">
        <v>1.6626000000000001</v>
      </c>
      <c r="J18" s="184">
        <v>2.5739000000000001</v>
      </c>
      <c r="K18" s="184">
        <v>10.2399</v>
      </c>
      <c r="L18" s="184">
        <v>12.411199999999999</v>
      </c>
      <c r="M18" s="184">
        <v>29.941500000000001</v>
      </c>
      <c r="N18" s="184">
        <v>39.670099999999998</v>
      </c>
      <c r="O18" s="184">
        <v>15.544600000000001</v>
      </c>
      <c r="P18" s="184">
        <v>14.451599999999999</v>
      </c>
      <c r="Q18" s="184">
        <v>11.6615</v>
      </c>
      <c r="R18" s="184">
        <v>20.372900000000001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44393</v>
      </c>
      <c r="E19" s="184">
        <v>242.8</v>
      </c>
      <c r="F19" s="184">
        <v>3.2500000000000001E-2</v>
      </c>
      <c r="G19" s="184">
        <v>0.39610000000000001</v>
      </c>
      <c r="H19" s="184">
        <v>1.3542000000000001</v>
      </c>
      <c r="I19" s="184">
        <v>2.3410000000000002</v>
      </c>
      <c r="J19" s="184">
        <v>3.2509999999999999</v>
      </c>
      <c r="K19" s="184">
        <v>11.8605</v>
      </c>
      <c r="L19" s="184">
        <v>15.376799999999999</v>
      </c>
      <c r="M19" s="184">
        <v>38.575000000000003</v>
      </c>
      <c r="N19" s="184">
        <v>46.601500000000001</v>
      </c>
      <c r="O19" s="184">
        <v>17.066400000000002</v>
      </c>
      <c r="P19" s="184">
        <v>15.2072</v>
      </c>
      <c r="Q19" s="184">
        <v>15.237500000000001</v>
      </c>
      <c r="R19" s="184">
        <v>22.721599999999999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44393</v>
      </c>
      <c r="E20" s="184">
        <v>225.101</v>
      </c>
      <c r="F20" s="184">
        <v>2.98E-2</v>
      </c>
      <c r="G20" s="184">
        <v>0.38800000000000001</v>
      </c>
      <c r="H20" s="184">
        <v>1.3348</v>
      </c>
      <c r="I20" s="184">
        <v>2.3014000000000001</v>
      </c>
      <c r="J20" s="184">
        <v>3.1650999999999998</v>
      </c>
      <c r="K20" s="184">
        <v>11.574199999999999</v>
      </c>
      <c r="L20" s="184">
        <v>14.792400000000001</v>
      </c>
      <c r="M20" s="184">
        <v>37.5242</v>
      </c>
      <c r="N20" s="184">
        <v>45.122500000000002</v>
      </c>
      <c r="O20" s="184">
        <v>15.900499999999999</v>
      </c>
      <c r="P20" s="184">
        <v>14.0024</v>
      </c>
      <c r="Q20" s="184">
        <v>15.0922</v>
      </c>
      <c r="R20" s="184">
        <v>21.5123</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44393</v>
      </c>
      <c r="E21" s="184">
        <v>37.94</v>
      </c>
      <c r="F21" s="184">
        <v>7.9100000000000004E-2</v>
      </c>
      <c r="G21" s="184">
        <v>0.52990000000000004</v>
      </c>
      <c r="H21" s="184">
        <v>1.2814000000000001</v>
      </c>
      <c r="I21" s="184">
        <v>1.5797000000000001</v>
      </c>
      <c r="J21" s="184">
        <v>2.9859</v>
      </c>
      <c r="K21" s="184">
        <v>11.4899</v>
      </c>
      <c r="L21" s="184">
        <v>14.553100000000001</v>
      </c>
      <c r="M21" s="184">
        <v>37.513599999999997</v>
      </c>
      <c r="N21" s="184">
        <v>46.713099999999997</v>
      </c>
      <c r="O21" s="184">
        <v>14.6286</v>
      </c>
      <c r="P21" s="184">
        <v>13.163600000000001</v>
      </c>
      <c r="Q21" s="184">
        <v>13.5191</v>
      </c>
      <c r="R21" s="184">
        <v>19.4892</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44393</v>
      </c>
      <c r="E22" s="184">
        <v>35.39</v>
      </c>
      <c r="F22" s="184">
        <v>8.48E-2</v>
      </c>
      <c r="G22" s="184">
        <v>0.51119999999999999</v>
      </c>
      <c r="H22" s="184">
        <v>1.23</v>
      </c>
      <c r="I22" s="184">
        <v>1.5204</v>
      </c>
      <c r="J22" s="184">
        <v>2.8180999999999998</v>
      </c>
      <c r="K22" s="184">
        <v>10.975199999999999</v>
      </c>
      <c r="L22" s="184">
        <v>13.5387</v>
      </c>
      <c r="M22" s="184">
        <v>35.697899999999997</v>
      </c>
      <c r="N22" s="184">
        <v>44.0961</v>
      </c>
      <c r="O22" s="184">
        <v>12.9216</v>
      </c>
      <c r="P22" s="184">
        <v>11.887499999999999</v>
      </c>
      <c r="Q22" s="184">
        <v>11.1684</v>
      </c>
      <c r="R22" s="184">
        <v>17.5275</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44393</v>
      </c>
      <c r="E23" s="184">
        <v>167.94200000000001</v>
      </c>
      <c r="F23" s="184">
        <v>0.3876</v>
      </c>
      <c r="G23" s="184">
        <v>0.8972</v>
      </c>
      <c r="H23" s="184">
        <v>1.5461</v>
      </c>
      <c r="I23" s="184">
        <v>1.4865999999999999</v>
      </c>
      <c r="J23" s="184">
        <v>1.9761</v>
      </c>
      <c r="K23" s="184">
        <v>11.3095</v>
      </c>
      <c r="L23" s="184">
        <v>12.6714</v>
      </c>
      <c r="M23" s="184">
        <v>38.830300000000001</v>
      </c>
      <c r="N23" s="184">
        <v>47.975299999999997</v>
      </c>
      <c r="O23" s="184">
        <v>13.634</v>
      </c>
      <c r="P23" s="184">
        <v>11.2903</v>
      </c>
      <c r="Q23" s="184">
        <v>13.9421</v>
      </c>
      <c r="R23" s="184">
        <v>17.727799999999998</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44393</v>
      </c>
      <c r="E24" s="184">
        <v>184.0582</v>
      </c>
      <c r="F24" s="184">
        <v>0.39050000000000001</v>
      </c>
      <c r="G24" s="184">
        <v>0.90590000000000004</v>
      </c>
      <c r="H24" s="184">
        <v>1.5667</v>
      </c>
      <c r="I24" s="184">
        <v>1.5277000000000001</v>
      </c>
      <c r="J24" s="184">
        <v>2.0613999999999999</v>
      </c>
      <c r="K24" s="184">
        <v>11.5846</v>
      </c>
      <c r="L24" s="184">
        <v>13.2342</v>
      </c>
      <c r="M24" s="184">
        <v>39.870800000000003</v>
      </c>
      <c r="N24" s="184">
        <v>49.459400000000002</v>
      </c>
      <c r="O24" s="184">
        <v>14.8324</v>
      </c>
      <c r="P24" s="184">
        <v>12.6569</v>
      </c>
      <c r="Q24" s="184">
        <v>15.151199999999999</v>
      </c>
      <c r="R24" s="184">
        <v>18.924099999999999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44393</v>
      </c>
      <c r="E25" s="184">
        <v>74.840999999999994</v>
      </c>
      <c r="F25" s="184">
        <v>0.21690000000000001</v>
      </c>
      <c r="G25" s="184">
        <v>0.69420000000000004</v>
      </c>
      <c r="H25" s="184">
        <v>1.7123999999999999</v>
      </c>
      <c r="I25" s="184">
        <v>1.8841000000000001</v>
      </c>
      <c r="J25" s="184">
        <v>2.8332000000000002</v>
      </c>
      <c r="K25" s="184">
        <v>12.2727</v>
      </c>
      <c r="L25" s="184">
        <v>15.3956</v>
      </c>
      <c r="M25" s="184">
        <v>39.553199999999997</v>
      </c>
      <c r="N25" s="184">
        <v>48.889899999999997</v>
      </c>
      <c r="O25" s="184">
        <v>14.096</v>
      </c>
      <c r="P25" s="184">
        <v>11.3058</v>
      </c>
      <c r="Q25" s="184">
        <v>13.153700000000001</v>
      </c>
      <c r="R25" s="184">
        <v>17.152999999999999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44393</v>
      </c>
      <c r="E26" s="184">
        <v>74.840999999999994</v>
      </c>
      <c r="F26" s="184">
        <v>0.21690000000000001</v>
      </c>
      <c r="G26" s="184">
        <v>0.69420000000000004</v>
      </c>
      <c r="H26" s="184">
        <v>1.7123999999999999</v>
      </c>
      <c r="I26" s="184">
        <v>1.8841000000000001</v>
      </c>
      <c r="J26" s="184">
        <v>2.8332000000000002</v>
      </c>
      <c r="K26" s="184">
        <v>12.2727</v>
      </c>
      <c r="L26" s="184">
        <v>15.3956</v>
      </c>
      <c r="M26" s="184">
        <v>39.553199999999997</v>
      </c>
      <c r="N26" s="184">
        <v>48.889899999999997</v>
      </c>
      <c r="O26" s="184">
        <v>14.096</v>
      </c>
      <c r="P26" s="184">
        <v>13.0029</v>
      </c>
      <c r="Q26" s="184">
        <v>15.8409</v>
      </c>
      <c r="R26" s="184">
        <v>17.152999999999999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44393</v>
      </c>
      <c r="E27" s="184">
        <v>79.066000000000003</v>
      </c>
      <c r="F27" s="184">
        <v>0.21929999999999999</v>
      </c>
      <c r="G27" s="184">
        <v>0.69920000000000004</v>
      </c>
      <c r="H27" s="184">
        <v>1.7253000000000001</v>
      </c>
      <c r="I27" s="184">
        <v>1.9089</v>
      </c>
      <c r="J27" s="184">
        <v>2.8875999999999999</v>
      </c>
      <c r="K27" s="184">
        <v>12.4518</v>
      </c>
      <c r="L27" s="184">
        <v>15.759399999999999</v>
      </c>
      <c r="M27" s="184">
        <v>40.200400000000002</v>
      </c>
      <c r="N27" s="184">
        <v>49.82</v>
      </c>
      <c r="O27" s="184">
        <v>14.9068</v>
      </c>
      <c r="P27" s="184">
        <v>12.0792</v>
      </c>
      <c r="Q27" s="184">
        <v>12.627700000000001</v>
      </c>
      <c r="R27" s="184">
        <v>17.885200000000001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44393</v>
      </c>
      <c r="E28" s="184">
        <v>79.066000000000003</v>
      </c>
      <c r="F28" s="184">
        <v>0.21929999999999999</v>
      </c>
      <c r="G28" s="184">
        <v>0.69920000000000004</v>
      </c>
      <c r="H28" s="184">
        <v>1.7253000000000001</v>
      </c>
      <c r="I28" s="184">
        <v>1.9089</v>
      </c>
      <c r="J28" s="184">
        <v>2.8875999999999999</v>
      </c>
      <c r="K28" s="184">
        <v>12.4518</v>
      </c>
      <c r="L28" s="184">
        <v>15.759399999999999</v>
      </c>
      <c r="M28" s="184">
        <v>40.200400000000002</v>
      </c>
      <c r="N28" s="184">
        <v>49.82</v>
      </c>
      <c r="O28" s="184">
        <v>14.9068</v>
      </c>
      <c r="P28" s="184">
        <v>14.0082</v>
      </c>
      <c r="Q28" s="184">
        <v>16.120699999999999</v>
      </c>
      <c r="R28" s="184">
        <v>17.885200000000001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44393</v>
      </c>
      <c r="E29" s="184">
        <v>15.486700000000001</v>
      </c>
      <c r="F29" s="184">
        <v>1.7399999999999999E-2</v>
      </c>
      <c r="G29" s="184">
        <v>0.54730000000000001</v>
      </c>
      <c r="H29" s="184">
        <v>1.3421000000000001</v>
      </c>
      <c r="I29" s="184">
        <v>1.2613000000000001</v>
      </c>
      <c r="J29" s="184">
        <v>2.0983999999999998</v>
      </c>
      <c r="K29" s="184">
        <v>9.8385999999999996</v>
      </c>
      <c r="L29" s="184">
        <v>10.7974</v>
      </c>
      <c r="M29" s="184">
        <v>29.5427</v>
      </c>
      <c r="N29" s="184">
        <v>39.592799999999997</v>
      </c>
      <c r="O29" s="184"/>
      <c r="P29" s="184"/>
      <c r="Q29" s="184">
        <v>17.3475</v>
      </c>
      <c r="R29" s="184">
        <v>18.822900000000001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44393</v>
      </c>
      <c r="E30" s="184">
        <v>14.8971</v>
      </c>
      <c r="F30" s="184">
        <v>1.34E-2</v>
      </c>
      <c r="G30" s="184">
        <v>0.53449999999999998</v>
      </c>
      <c r="H30" s="184">
        <v>1.3131999999999999</v>
      </c>
      <c r="I30" s="184">
        <v>1.2038</v>
      </c>
      <c r="J30" s="184">
        <v>1.9749000000000001</v>
      </c>
      <c r="K30" s="184">
        <v>9.4376999999999995</v>
      </c>
      <c r="L30" s="184">
        <v>9.9815000000000005</v>
      </c>
      <c r="M30" s="184">
        <v>28.114000000000001</v>
      </c>
      <c r="N30" s="184">
        <v>37.545099999999998</v>
      </c>
      <c r="O30" s="184"/>
      <c r="P30" s="184"/>
      <c r="Q30" s="184">
        <v>15.6934</v>
      </c>
      <c r="R30" s="184">
        <v>17.096</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44393</v>
      </c>
      <c r="E31" s="184">
        <v>190.16</v>
      </c>
      <c r="F31" s="184">
        <v>8.9499999999999996E-2</v>
      </c>
      <c r="G31" s="184">
        <v>0.60309999999999997</v>
      </c>
      <c r="H31" s="184">
        <v>1.5215000000000001</v>
      </c>
      <c r="I31" s="184">
        <v>1.7551000000000001</v>
      </c>
      <c r="J31" s="184">
        <v>1.2889999999999999</v>
      </c>
      <c r="K31" s="184">
        <v>11.4785</v>
      </c>
      <c r="L31" s="184">
        <v>17.716999999999999</v>
      </c>
      <c r="M31" s="184">
        <v>53.4786</v>
      </c>
      <c r="N31" s="184">
        <v>52.530700000000003</v>
      </c>
      <c r="O31" s="184">
        <v>15.686999999999999</v>
      </c>
      <c r="P31" s="184">
        <v>13.809900000000001</v>
      </c>
      <c r="Q31" s="184">
        <v>14.526199999999999</v>
      </c>
      <c r="R31" s="184">
        <v>18.4375</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44393</v>
      </c>
      <c r="E32" s="184">
        <v>206.21</v>
      </c>
      <c r="F32" s="184">
        <v>9.2200000000000004E-2</v>
      </c>
      <c r="G32" s="184">
        <v>0.60499999999999998</v>
      </c>
      <c r="H32" s="184">
        <v>1.5263</v>
      </c>
      <c r="I32" s="184">
        <v>1.7667999999999999</v>
      </c>
      <c r="J32" s="184">
        <v>1.3267</v>
      </c>
      <c r="K32" s="184">
        <v>11.6097</v>
      </c>
      <c r="L32" s="184">
        <v>17.982600000000001</v>
      </c>
      <c r="M32" s="184">
        <v>54.014499999999998</v>
      </c>
      <c r="N32" s="184">
        <v>53.270400000000002</v>
      </c>
      <c r="O32" s="184">
        <v>16.414300000000001</v>
      </c>
      <c r="P32" s="184">
        <v>14.8736</v>
      </c>
      <c r="Q32" s="184">
        <v>16.444099999999999</v>
      </c>
      <c r="R32" s="184">
        <v>19.0322</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44393</v>
      </c>
      <c r="E33" s="184">
        <v>14.805899999999999</v>
      </c>
      <c r="F33" s="184">
        <v>3.85E-2</v>
      </c>
      <c r="G33" s="184">
        <v>0.33879999999999999</v>
      </c>
      <c r="H33" s="184">
        <v>0.95250000000000001</v>
      </c>
      <c r="I33" s="184">
        <v>1.0530999999999999</v>
      </c>
      <c r="J33" s="184">
        <v>1.2757000000000001</v>
      </c>
      <c r="K33" s="184">
        <v>8.0486000000000004</v>
      </c>
      <c r="L33" s="184">
        <v>8.9198000000000004</v>
      </c>
      <c r="M33" s="184">
        <v>24.6813</v>
      </c>
      <c r="N33" s="184">
        <v>32.316000000000003</v>
      </c>
      <c r="O33" s="184">
        <v>7.3619000000000003</v>
      </c>
      <c r="P33" s="184"/>
      <c r="Q33" s="184">
        <v>8.6531000000000002</v>
      </c>
      <c r="R33" s="184">
        <v>15.5108</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44393</v>
      </c>
      <c r="E34" s="184">
        <v>15.8528</v>
      </c>
      <c r="F34" s="184">
        <v>4.1000000000000002E-2</v>
      </c>
      <c r="G34" s="184">
        <v>0.34620000000000001</v>
      </c>
      <c r="H34" s="184">
        <v>0.97</v>
      </c>
      <c r="I34" s="184">
        <v>1.0879000000000001</v>
      </c>
      <c r="J34" s="184">
        <v>1.3514999999999999</v>
      </c>
      <c r="K34" s="184">
        <v>8.2908000000000008</v>
      </c>
      <c r="L34" s="184">
        <v>9.3514999999999997</v>
      </c>
      <c r="M34" s="184">
        <v>25.436599999999999</v>
      </c>
      <c r="N34" s="184">
        <v>33.410800000000002</v>
      </c>
      <c r="O34" s="184">
        <v>8.6006999999999998</v>
      </c>
      <c r="P34" s="184"/>
      <c r="Q34" s="184">
        <v>10.234299999999999</v>
      </c>
      <c r="R34" s="184">
        <v>16.515000000000001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44393</v>
      </c>
      <c r="E35" s="184">
        <v>17.21</v>
      </c>
      <c r="F35" s="184">
        <v>0.29139999999999999</v>
      </c>
      <c r="G35" s="184">
        <v>1.2353000000000001</v>
      </c>
      <c r="H35" s="184">
        <v>2.0154000000000001</v>
      </c>
      <c r="I35" s="184">
        <v>2.0758999999999999</v>
      </c>
      <c r="J35" s="184">
        <v>3.4876999999999998</v>
      </c>
      <c r="K35" s="184">
        <v>13.223699999999999</v>
      </c>
      <c r="L35" s="184">
        <v>16.678000000000001</v>
      </c>
      <c r="M35" s="184">
        <v>39.126899999999999</v>
      </c>
      <c r="N35" s="184">
        <v>54.627099999999999</v>
      </c>
      <c r="O35" s="184">
        <v>13.7788</v>
      </c>
      <c r="P35" s="184"/>
      <c r="Q35" s="184">
        <v>12.687200000000001</v>
      </c>
      <c r="R35" s="184">
        <v>19.677399999999999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44393</v>
      </c>
      <c r="E36" s="184">
        <v>16.04</v>
      </c>
      <c r="F36" s="184">
        <v>0.31269999999999998</v>
      </c>
      <c r="G36" s="184">
        <v>1.1987000000000001</v>
      </c>
      <c r="H36" s="184">
        <v>1.9708000000000001</v>
      </c>
      <c r="I36" s="184">
        <v>2.0356000000000001</v>
      </c>
      <c r="J36" s="184">
        <v>3.3504999999999998</v>
      </c>
      <c r="K36" s="184">
        <v>12.878299999999999</v>
      </c>
      <c r="L36" s="184">
        <v>15.896000000000001</v>
      </c>
      <c r="M36" s="184">
        <v>37.800699999999999</v>
      </c>
      <c r="N36" s="184">
        <v>52.616599999999998</v>
      </c>
      <c r="O36" s="184">
        <v>12.2409</v>
      </c>
      <c r="P36" s="184"/>
      <c r="Q36" s="184">
        <v>10.9551</v>
      </c>
      <c r="R36" s="184">
        <v>18.125299999999999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44393</v>
      </c>
      <c r="E37" s="184">
        <v>14.3994</v>
      </c>
      <c r="F37" s="184">
        <v>4.1999999999999997E-3</v>
      </c>
      <c r="G37" s="184">
        <v>0.73950000000000005</v>
      </c>
      <c r="H37" s="184">
        <v>1.2531000000000001</v>
      </c>
      <c r="I37" s="184">
        <v>1.3692</v>
      </c>
      <c r="J37" s="184">
        <v>1.2302999999999999</v>
      </c>
      <c r="K37" s="184">
        <v>6.4344000000000001</v>
      </c>
      <c r="L37" s="184">
        <v>9.4985999999999997</v>
      </c>
      <c r="M37" s="184">
        <v>27.945799999999998</v>
      </c>
      <c r="N37" s="184">
        <v>40.040700000000001</v>
      </c>
      <c r="O37" s="184"/>
      <c r="P37" s="184"/>
      <c r="Q37" s="184">
        <v>15.1052</v>
      </c>
      <c r="R37" s="184">
        <v>15.6821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44393</v>
      </c>
      <c r="E38" s="184">
        <v>13.6624</v>
      </c>
      <c r="F38" s="184">
        <v>-1.5E-3</v>
      </c>
      <c r="G38" s="184">
        <v>0.72250000000000003</v>
      </c>
      <c r="H38" s="184">
        <v>1.2141999999999999</v>
      </c>
      <c r="I38" s="184">
        <v>1.2915000000000001</v>
      </c>
      <c r="J38" s="184">
        <v>1.0637000000000001</v>
      </c>
      <c r="K38" s="184">
        <v>5.9175000000000004</v>
      </c>
      <c r="L38" s="184">
        <v>8.4206000000000003</v>
      </c>
      <c r="M38" s="184">
        <v>26.0578</v>
      </c>
      <c r="N38" s="184">
        <v>37.289900000000003</v>
      </c>
      <c r="O38" s="184"/>
      <c r="P38" s="184"/>
      <c r="Q38" s="184">
        <v>12.795299999999999</v>
      </c>
      <c r="R38" s="184">
        <v>13.372</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44393</v>
      </c>
      <c r="E39" s="184">
        <v>14.5398</v>
      </c>
      <c r="F39" s="184">
        <v>0.17150000000000001</v>
      </c>
      <c r="G39" s="184">
        <v>1.0248999999999999</v>
      </c>
      <c r="H39" s="184">
        <v>1.9177999999999999</v>
      </c>
      <c r="I39" s="184">
        <v>2.4781</v>
      </c>
      <c r="J39" s="184">
        <v>3.9352</v>
      </c>
      <c r="K39" s="184">
        <v>11.4221</v>
      </c>
      <c r="L39" s="184">
        <v>12.071300000000001</v>
      </c>
      <c r="M39" s="184">
        <v>28.300699999999999</v>
      </c>
      <c r="N39" s="184">
        <v>39.112900000000003</v>
      </c>
      <c r="O39" s="184">
        <v>13.100099999999999</v>
      </c>
      <c r="P39" s="184"/>
      <c r="Q39" s="184">
        <v>13.072699999999999</v>
      </c>
      <c r="R39" s="184">
        <v>17.268599999999999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44393</v>
      </c>
      <c r="E40" s="184">
        <v>13.880800000000001</v>
      </c>
      <c r="F40" s="184">
        <v>0.16739999999999999</v>
      </c>
      <c r="G40" s="184">
        <v>1.0122</v>
      </c>
      <c r="H40" s="184">
        <v>1.8878999999999999</v>
      </c>
      <c r="I40" s="184">
        <v>2.4163999999999999</v>
      </c>
      <c r="J40" s="184">
        <v>3.7988</v>
      </c>
      <c r="K40" s="184">
        <v>10.968299999999999</v>
      </c>
      <c r="L40" s="184">
        <v>11.1389</v>
      </c>
      <c r="M40" s="184">
        <v>26.708600000000001</v>
      </c>
      <c r="N40" s="184">
        <v>36.837499999999999</v>
      </c>
      <c r="O40" s="184">
        <v>11.3964</v>
      </c>
      <c r="P40" s="184"/>
      <c r="Q40" s="184">
        <v>11.3642</v>
      </c>
      <c r="R40" s="184">
        <v>15.507199999999999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44393</v>
      </c>
      <c r="E41" s="184">
        <v>191.149688914911</v>
      </c>
      <c r="F41" s="184">
        <v>0.1522</v>
      </c>
      <c r="G41" s="184">
        <v>0.72109999999999996</v>
      </c>
      <c r="H41" s="184">
        <v>1.3593999999999999</v>
      </c>
      <c r="I41" s="184">
        <v>1.7202</v>
      </c>
      <c r="J41" s="184">
        <v>1.2175</v>
      </c>
      <c r="K41" s="184">
        <v>10.6378</v>
      </c>
      <c r="L41" s="184">
        <v>12.431800000000001</v>
      </c>
      <c r="M41" s="184">
        <v>38.670200000000001</v>
      </c>
      <c r="N41" s="184">
        <v>44.982900000000001</v>
      </c>
      <c r="O41" s="184">
        <v>12.2386</v>
      </c>
      <c r="P41" s="184">
        <v>10.4733</v>
      </c>
      <c r="Q41" s="184">
        <v>11.8674</v>
      </c>
      <c r="R41" s="184">
        <v>24.9465</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44393</v>
      </c>
      <c r="E42" s="184">
        <v>69.621899999999997</v>
      </c>
      <c r="F42" s="184">
        <v>0.15440000000000001</v>
      </c>
      <c r="G42" s="184">
        <v>0.72760000000000002</v>
      </c>
      <c r="H42" s="184">
        <v>1.3745000000000001</v>
      </c>
      <c r="I42" s="184">
        <v>1.7505999999999999</v>
      </c>
      <c r="J42" s="184">
        <v>1.2824</v>
      </c>
      <c r="K42" s="184">
        <v>10.853</v>
      </c>
      <c r="L42" s="184">
        <v>12.869199999999999</v>
      </c>
      <c r="M42" s="184">
        <v>39.480400000000003</v>
      </c>
      <c r="N42" s="184">
        <v>46.117199999999997</v>
      </c>
      <c r="O42" s="184">
        <v>13.375299999999999</v>
      </c>
      <c r="P42" s="184">
        <v>11.2834</v>
      </c>
      <c r="Q42" s="184">
        <v>12.736599999999999</v>
      </c>
      <c r="R42" s="184">
        <v>25.963799999999999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44393</v>
      </c>
      <c r="E43" s="184">
        <v>36.908999999999999</v>
      </c>
      <c r="F43" s="184">
        <v>-0.1731</v>
      </c>
      <c r="G43" s="184">
        <v>0.1003</v>
      </c>
      <c r="H43" s="184">
        <v>0.9022</v>
      </c>
      <c r="I43" s="184">
        <v>0.89939999999999998</v>
      </c>
      <c r="J43" s="184">
        <v>1.2786999999999999</v>
      </c>
      <c r="K43" s="184">
        <v>8.7958999999999996</v>
      </c>
      <c r="L43" s="184">
        <v>15.626099999999999</v>
      </c>
      <c r="M43" s="184">
        <v>38.039499999999997</v>
      </c>
      <c r="N43" s="184">
        <v>52.396900000000002</v>
      </c>
      <c r="O43" s="184">
        <v>15.894600000000001</v>
      </c>
      <c r="P43" s="184">
        <v>12.9902</v>
      </c>
      <c r="Q43" s="184">
        <v>11.603</v>
      </c>
      <c r="R43" s="184">
        <v>20.823399999999999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44393</v>
      </c>
      <c r="E44" s="184">
        <v>41.031999999999996</v>
      </c>
      <c r="F44" s="184">
        <v>-0.16789999999999999</v>
      </c>
      <c r="G44" s="184">
        <v>0.1147</v>
      </c>
      <c r="H44" s="184">
        <v>0.92979999999999996</v>
      </c>
      <c r="I44" s="184">
        <v>0.95209999999999995</v>
      </c>
      <c r="J44" s="184">
        <v>1.3936999999999999</v>
      </c>
      <c r="K44" s="184">
        <v>9.1624999999999996</v>
      </c>
      <c r="L44" s="184">
        <v>16.3995</v>
      </c>
      <c r="M44" s="184">
        <v>39.408099999999997</v>
      </c>
      <c r="N44" s="184">
        <v>54.406599999999997</v>
      </c>
      <c r="O44" s="184">
        <v>17.36</v>
      </c>
      <c r="P44" s="184">
        <v>14.523099999999999</v>
      </c>
      <c r="Q44" s="184">
        <v>13.139900000000001</v>
      </c>
      <c r="R44" s="184">
        <v>22.390599999999999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44393</v>
      </c>
      <c r="E45" s="184">
        <v>144.91330514612801</v>
      </c>
      <c r="F45" s="184">
        <v>-0.17030000000000001</v>
      </c>
      <c r="G45" s="184">
        <v>0.10150000000000001</v>
      </c>
      <c r="H45" s="184">
        <v>0.90249999999999997</v>
      </c>
      <c r="I45" s="184">
        <v>0.90249999999999997</v>
      </c>
      <c r="J45" s="184">
        <v>1.2794000000000001</v>
      </c>
      <c r="K45" s="184">
        <v>8.7977000000000007</v>
      </c>
      <c r="L45" s="184">
        <v>15.629799999999999</v>
      </c>
      <c r="M45" s="184">
        <v>38.0458</v>
      </c>
      <c r="N45" s="184">
        <v>52.395600000000002</v>
      </c>
      <c r="O45" s="184">
        <v>15.443300000000001</v>
      </c>
      <c r="P45" s="184">
        <v>12.665100000000001</v>
      </c>
      <c r="Q45" s="184">
        <v>13.140700000000001</v>
      </c>
      <c r="R45" s="184">
        <v>20.689599999999999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44393</v>
      </c>
      <c r="E46" s="184">
        <v>71.777255782130297</v>
      </c>
      <c r="F46" s="184">
        <v>-0.16669999999999999</v>
      </c>
      <c r="G46" s="184">
        <v>0.1154</v>
      </c>
      <c r="H46" s="184">
        <v>0.93089999999999995</v>
      </c>
      <c r="I46" s="184">
        <v>0.95520000000000005</v>
      </c>
      <c r="J46" s="184">
        <v>1.3948</v>
      </c>
      <c r="K46" s="184">
        <v>9.1662999999999997</v>
      </c>
      <c r="L46" s="184">
        <v>16.400600000000001</v>
      </c>
      <c r="M46" s="184">
        <v>39.408200000000001</v>
      </c>
      <c r="N46" s="184">
        <v>54.394199999999998</v>
      </c>
      <c r="O46" s="184">
        <v>16.9772</v>
      </c>
      <c r="P46" s="184">
        <v>14.2319</v>
      </c>
      <c r="Q46" s="184">
        <v>14.0198</v>
      </c>
      <c r="R46" s="184">
        <v>22.250800000000002</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44393</v>
      </c>
      <c r="E47" s="184">
        <v>38.420999999999999</v>
      </c>
      <c r="F47" s="184">
        <v>-2.5999999999999999E-2</v>
      </c>
      <c r="G47" s="184">
        <v>0.69979999999999998</v>
      </c>
      <c r="H47" s="184">
        <v>1.5891</v>
      </c>
      <c r="I47" s="184">
        <v>2.5983000000000001</v>
      </c>
      <c r="J47" s="184">
        <v>2.6915</v>
      </c>
      <c r="K47" s="184">
        <v>8.6997</v>
      </c>
      <c r="L47" s="184">
        <v>12.201000000000001</v>
      </c>
      <c r="M47" s="184">
        <v>30.095099999999999</v>
      </c>
      <c r="N47" s="184">
        <v>40.808500000000002</v>
      </c>
      <c r="O47" s="184">
        <v>11.9003</v>
      </c>
      <c r="P47" s="184">
        <v>12.223800000000001</v>
      </c>
      <c r="Q47" s="184">
        <v>15.122999999999999</v>
      </c>
      <c r="R47" s="184">
        <v>17.074999999999999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44393</v>
      </c>
      <c r="E48" s="184">
        <v>35.238999999999997</v>
      </c>
      <c r="F48" s="184">
        <v>-2.5499999999999998E-2</v>
      </c>
      <c r="G48" s="184">
        <v>0.6915</v>
      </c>
      <c r="H48" s="184">
        <v>1.5709</v>
      </c>
      <c r="I48" s="184">
        <v>2.5611999999999999</v>
      </c>
      <c r="J48" s="184">
        <v>2.6059999999999999</v>
      </c>
      <c r="K48" s="184">
        <v>8.4244000000000003</v>
      </c>
      <c r="L48" s="184">
        <v>11.643000000000001</v>
      </c>
      <c r="M48" s="184">
        <v>29.109000000000002</v>
      </c>
      <c r="N48" s="184">
        <v>39.367199999999997</v>
      </c>
      <c r="O48" s="184">
        <v>10.7515</v>
      </c>
      <c r="P48" s="184">
        <v>11.050700000000001</v>
      </c>
      <c r="Q48" s="184">
        <v>12.8178</v>
      </c>
      <c r="R48" s="184">
        <v>15.8535</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44393</v>
      </c>
      <c r="E49" s="184">
        <v>130.81890000000001</v>
      </c>
      <c r="F49" s="184">
        <v>-0.25729999999999997</v>
      </c>
      <c r="G49" s="184">
        <v>0.16650000000000001</v>
      </c>
      <c r="H49" s="184">
        <v>0.52100000000000002</v>
      </c>
      <c r="I49" s="184">
        <v>0.4577</v>
      </c>
      <c r="J49" s="184">
        <v>1.5790999999999999</v>
      </c>
      <c r="K49" s="184">
        <v>7.3602999999999996</v>
      </c>
      <c r="L49" s="184">
        <v>6.7706999999999997</v>
      </c>
      <c r="M49" s="184">
        <v>24.1571</v>
      </c>
      <c r="N49" s="184">
        <v>29.740400000000001</v>
      </c>
      <c r="O49" s="184">
        <v>12.386900000000001</v>
      </c>
      <c r="P49" s="184">
        <v>9.1310000000000002</v>
      </c>
      <c r="Q49" s="184">
        <v>8.7781000000000002</v>
      </c>
      <c r="R49" s="184">
        <v>12.225</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44393</v>
      </c>
      <c r="E50" s="184">
        <v>142.11099999999999</v>
      </c>
      <c r="F50" s="184">
        <v>-0.25390000000000001</v>
      </c>
      <c r="G50" s="184">
        <v>0.17660000000000001</v>
      </c>
      <c r="H50" s="184">
        <v>0.54459999999999997</v>
      </c>
      <c r="I50" s="184">
        <v>0.50470000000000004</v>
      </c>
      <c r="J50" s="184">
        <v>1.6812</v>
      </c>
      <c r="K50" s="184">
        <v>7.6885000000000003</v>
      </c>
      <c r="L50" s="184">
        <v>7.4225000000000003</v>
      </c>
      <c r="M50" s="184">
        <v>25.275500000000001</v>
      </c>
      <c r="N50" s="184">
        <v>31.296900000000001</v>
      </c>
      <c r="O50" s="184">
        <v>13.6038</v>
      </c>
      <c r="P50" s="184">
        <v>10.4346</v>
      </c>
      <c r="Q50" s="184">
        <v>10.646100000000001</v>
      </c>
      <c r="R50" s="184">
        <v>13.494300000000001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44393</v>
      </c>
      <c r="E51" s="184">
        <v>16.196100000000001</v>
      </c>
      <c r="F51" s="184">
        <v>-1.0500000000000001E-2</v>
      </c>
      <c r="G51" s="184">
        <v>0.81230000000000002</v>
      </c>
      <c r="H51" s="184">
        <v>1.5576000000000001</v>
      </c>
      <c r="I51" s="184">
        <v>1.7899</v>
      </c>
      <c r="J51" s="184">
        <v>3.0213999999999999</v>
      </c>
      <c r="K51" s="184">
        <v>12.2088</v>
      </c>
      <c r="L51" s="184">
        <v>18.914100000000001</v>
      </c>
      <c r="M51" s="184">
        <v>41.461799999999997</v>
      </c>
      <c r="N51" s="184">
        <v>51.289099999999998</v>
      </c>
      <c r="O51" s="184"/>
      <c r="P51" s="184"/>
      <c r="Q51" s="184">
        <v>27.348199999999999</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44393</v>
      </c>
      <c r="E52" s="184">
        <v>15.609500000000001</v>
      </c>
      <c r="F52" s="184">
        <v>-1.54E-2</v>
      </c>
      <c r="G52" s="184">
        <v>0.79620000000000002</v>
      </c>
      <c r="H52" s="184">
        <v>1.5193000000000001</v>
      </c>
      <c r="I52" s="184">
        <v>1.7131000000000001</v>
      </c>
      <c r="J52" s="184">
        <v>2.8544999999999998</v>
      </c>
      <c r="K52" s="184">
        <v>11.671900000000001</v>
      </c>
      <c r="L52" s="184">
        <v>17.796900000000001</v>
      </c>
      <c r="M52" s="184">
        <v>39.503799999999998</v>
      </c>
      <c r="N52" s="184">
        <v>48.514800000000001</v>
      </c>
      <c r="O52" s="184"/>
      <c r="P52" s="184"/>
      <c r="Q52" s="184">
        <v>25.014399999999998</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44393</v>
      </c>
      <c r="E57" s="184">
        <v>22.885000000000002</v>
      </c>
      <c r="F57" s="184">
        <v>0.2102</v>
      </c>
      <c r="G57" s="184">
        <v>0.76170000000000004</v>
      </c>
      <c r="H57" s="184">
        <v>1.4811000000000001</v>
      </c>
      <c r="I57" s="184">
        <v>1.6343000000000001</v>
      </c>
      <c r="J57" s="184">
        <v>2.3571</v>
      </c>
      <c r="K57" s="184">
        <v>11.416700000000001</v>
      </c>
      <c r="L57" s="184">
        <v>13.342599999999999</v>
      </c>
      <c r="M57" s="184">
        <v>33.885199999999998</v>
      </c>
      <c r="N57" s="184">
        <v>42.968699999999998</v>
      </c>
      <c r="O57" s="184">
        <v>16.9879</v>
      </c>
      <c r="P57" s="184">
        <v>16.014900000000001</v>
      </c>
      <c r="Q57" s="184">
        <v>14.8756</v>
      </c>
      <c r="R57" s="184">
        <v>19.087900000000001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44393</v>
      </c>
      <c r="E58" s="184">
        <v>20.715</v>
      </c>
      <c r="F58" s="184">
        <v>0.20319999999999999</v>
      </c>
      <c r="G58" s="184">
        <v>0.74409999999999998</v>
      </c>
      <c r="H58" s="184">
        <v>1.4496</v>
      </c>
      <c r="I58" s="184">
        <v>1.569</v>
      </c>
      <c r="J58" s="184">
        <v>2.2307000000000001</v>
      </c>
      <c r="K58" s="184">
        <v>11.0069</v>
      </c>
      <c r="L58" s="184">
        <v>12.5204</v>
      </c>
      <c r="M58" s="184">
        <v>32.423400000000001</v>
      </c>
      <c r="N58" s="184">
        <v>40.880000000000003</v>
      </c>
      <c r="O58" s="184">
        <v>15.1982</v>
      </c>
      <c r="P58" s="184">
        <v>14.0871</v>
      </c>
      <c r="Q58" s="184">
        <v>12.974500000000001</v>
      </c>
      <c r="R58" s="184">
        <v>17.2988</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44393</v>
      </c>
      <c r="E59" s="184">
        <v>15.172000000000001</v>
      </c>
      <c r="F59" s="184">
        <v>-0.19270000000000001</v>
      </c>
      <c r="G59" s="184">
        <v>9.6299999999999997E-2</v>
      </c>
      <c r="H59" s="184">
        <v>0.84409999999999996</v>
      </c>
      <c r="I59" s="184">
        <v>0.80130000000000001</v>
      </c>
      <c r="J59" s="184">
        <v>1.2094</v>
      </c>
      <c r="K59" s="184">
        <v>6.0312000000000001</v>
      </c>
      <c r="L59" s="184">
        <v>7.1650999999999998</v>
      </c>
      <c r="M59" s="184">
        <v>24.424900000000001</v>
      </c>
      <c r="N59" s="184">
        <v>33.595100000000002</v>
      </c>
      <c r="O59" s="184"/>
      <c r="P59" s="184"/>
      <c r="Q59" s="184">
        <v>15.8202</v>
      </c>
      <c r="R59" s="184">
        <v>18.9863</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44393</v>
      </c>
      <c r="E60" s="184">
        <v>14.4953</v>
      </c>
      <c r="F60" s="184">
        <v>-0.19689999999999999</v>
      </c>
      <c r="G60" s="184">
        <v>8.4199999999999997E-2</v>
      </c>
      <c r="H60" s="184">
        <v>0.81369999999999998</v>
      </c>
      <c r="I60" s="184">
        <v>0.74019999999999997</v>
      </c>
      <c r="J60" s="184">
        <v>1.0781000000000001</v>
      </c>
      <c r="K60" s="184">
        <v>5.6154999999999999</v>
      </c>
      <c r="L60" s="184">
        <v>6.3189000000000002</v>
      </c>
      <c r="M60" s="184">
        <v>22.950900000000001</v>
      </c>
      <c r="N60" s="184">
        <v>31.401599999999998</v>
      </c>
      <c r="O60" s="184"/>
      <c r="P60" s="184"/>
      <c r="Q60" s="184">
        <v>13.9733</v>
      </c>
      <c r="R60" s="184">
        <v>17.056699999999999</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44393</v>
      </c>
      <c r="E61" s="184">
        <v>13.9826</v>
      </c>
      <c r="F61" s="184">
        <v>8.3699999999999997E-2</v>
      </c>
      <c r="G61" s="184">
        <v>0.40639999999999998</v>
      </c>
      <c r="H61" s="184">
        <v>1.0792999999999999</v>
      </c>
      <c r="I61" s="184">
        <v>1.5314000000000001</v>
      </c>
      <c r="J61" s="184">
        <v>2.2823000000000002</v>
      </c>
      <c r="K61" s="184">
        <v>9.6123999999999992</v>
      </c>
      <c r="L61" s="184">
        <v>9.7646999999999995</v>
      </c>
      <c r="M61" s="184">
        <v>26.960999999999999</v>
      </c>
      <c r="N61" s="184">
        <v>35.122399999999999</v>
      </c>
      <c r="O61" s="184">
        <v>12.1724</v>
      </c>
      <c r="P61" s="184"/>
      <c r="Q61" s="184">
        <v>10.9947</v>
      </c>
      <c r="R61" s="184">
        <v>14.2096</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44393</v>
      </c>
      <c r="E62" s="184">
        <v>13.221500000000001</v>
      </c>
      <c r="F62" s="184">
        <v>8.0199999999999994E-2</v>
      </c>
      <c r="G62" s="184">
        <v>0.3926</v>
      </c>
      <c r="H62" s="184">
        <v>1.044</v>
      </c>
      <c r="I62" s="184">
        <v>1.4596</v>
      </c>
      <c r="J62" s="184">
        <v>2.1240999999999999</v>
      </c>
      <c r="K62" s="184">
        <v>9.0954999999999995</v>
      </c>
      <c r="L62" s="184">
        <v>8.7446000000000002</v>
      </c>
      <c r="M62" s="184">
        <v>25.187000000000001</v>
      </c>
      <c r="N62" s="184">
        <v>32.586199999999998</v>
      </c>
      <c r="O62" s="184">
        <v>10.191800000000001</v>
      </c>
      <c r="P62" s="184"/>
      <c r="Q62" s="184">
        <v>9.0784000000000002</v>
      </c>
      <c r="R62" s="184">
        <v>12.1944</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44393</v>
      </c>
      <c r="E63" s="184">
        <v>62.597200000000001</v>
      </c>
      <c r="F63" s="184">
        <v>0.19989999999999999</v>
      </c>
      <c r="G63" s="184">
        <v>0.35620000000000002</v>
      </c>
      <c r="H63" s="184">
        <v>1.3580000000000001</v>
      </c>
      <c r="I63" s="184">
        <v>0.99629999999999996</v>
      </c>
      <c r="J63" s="184">
        <v>1.6182000000000001</v>
      </c>
      <c r="K63" s="184">
        <v>10.5366</v>
      </c>
      <c r="L63" s="184">
        <v>16.795000000000002</v>
      </c>
      <c r="M63" s="184">
        <v>40.533000000000001</v>
      </c>
      <c r="N63" s="184">
        <v>48.290300000000002</v>
      </c>
      <c r="O63" s="184">
        <v>5.3848000000000003</v>
      </c>
      <c r="P63" s="184">
        <v>7.8464999999999998</v>
      </c>
      <c r="Q63" s="184">
        <v>12.0588</v>
      </c>
      <c r="R63" s="184">
        <v>7.5955000000000004</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44393</v>
      </c>
      <c r="E64" s="184">
        <v>68.355000000000004</v>
      </c>
      <c r="F64" s="184">
        <v>0.20169999999999999</v>
      </c>
      <c r="G64" s="184">
        <v>0.36209999999999998</v>
      </c>
      <c r="H64" s="184">
        <v>1.3718999999999999</v>
      </c>
      <c r="I64" s="184">
        <v>1.0241</v>
      </c>
      <c r="J64" s="184">
        <v>1.6787000000000001</v>
      </c>
      <c r="K64" s="184">
        <v>10.7536</v>
      </c>
      <c r="L64" s="184">
        <v>17.273800000000001</v>
      </c>
      <c r="M64" s="184">
        <v>41.378</v>
      </c>
      <c r="N64" s="184">
        <v>49.466000000000001</v>
      </c>
      <c r="O64" s="184">
        <v>6.2675000000000001</v>
      </c>
      <c r="P64" s="184">
        <v>9.0526</v>
      </c>
      <c r="Q64" s="184">
        <v>12.0886</v>
      </c>
      <c r="R64" s="184">
        <v>8.4350000000000005</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44393</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44393</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44393</v>
      </c>
      <c r="E69" s="184">
        <v>93.38</v>
      </c>
      <c r="F69" s="184">
        <v>3.2099999999999997E-2</v>
      </c>
      <c r="G69" s="184">
        <v>0.59250000000000003</v>
      </c>
      <c r="H69" s="184">
        <v>1.214</v>
      </c>
      <c r="I69" s="184">
        <v>1.3677999999999999</v>
      </c>
      <c r="J69" s="184">
        <v>2.7734999999999999</v>
      </c>
      <c r="K69" s="184">
        <v>11.565099999999999</v>
      </c>
      <c r="L69" s="184">
        <v>14.5486</v>
      </c>
      <c r="M69" s="184">
        <v>33.686500000000002</v>
      </c>
      <c r="N69" s="184">
        <v>44.707900000000002</v>
      </c>
      <c r="O69" s="184">
        <v>11.535399999999999</v>
      </c>
      <c r="P69" s="184">
        <v>10.345000000000001</v>
      </c>
      <c r="Q69" s="184">
        <v>13.654500000000001</v>
      </c>
      <c r="R69" s="184">
        <v>17.0137</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44393</v>
      </c>
      <c r="E70" s="184">
        <v>104.51</v>
      </c>
      <c r="F70" s="184">
        <v>2.87E-2</v>
      </c>
      <c r="G70" s="184">
        <v>0.60650000000000004</v>
      </c>
      <c r="H70" s="184">
        <v>1.2399</v>
      </c>
      <c r="I70" s="184">
        <v>1.4365000000000001</v>
      </c>
      <c r="J70" s="184">
        <v>2.9249999999999998</v>
      </c>
      <c r="K70" s="184">
        <v>12.039</v>
      </c>
      <c r="L70" s="184">
        <v>15.5062</v>
      </c>
      <c r="M70" s="184">
        <v>35.340600000000002</v>
      </c>
      <c r="N70" s="184">
        <v>47.1143</v>
      </c>
      <c r="O70" s="184">
        <v>13.274900000000001</v>
      </c>
      <c r="P70" s="184">
        <v>12.001899999999999</v>
      </c>
      <c r="Q70" s="184">
        <v>12.971500000000001</v>
      </c>
      <c r="R70" s="184">
        <v>18.924499999999998</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44393</v>
      </c>
      <c r="E71" s="184">
        <v>102.77</v>
      </c>
      <c r="F71" s="184">
        <v>4.87E-2</v>
      </c>
      <c r="G71" s="184">
        <v>0.75490000000000002</v>
      </c>
      <c r="H71" s="184">
        <v>1.2712000000000001</v>
      </c>
      <c r="I71" s="184">
        <v>1.5213000000000001</v>
      </c>
      <c r="J71" s="184">
        <v>2.0758999999999999</v>
      </c>
      <c r="K71" s="184">
        <v>9.3763000000000005</v>
      </c>
      <c r="L71" s="184">
        <v>12.133100000000001</v>
      </c>
      <c r="M71" s="184">
        <v>32.044199999999996</v>
      </c>
      <c r="N71" s="184">
        <v>41.1676</v>
      </c>
      <c r="O71" s="184">
        <v>11.462999999999999</v>
      </c>
      <c r="P71" s="184">
        <v>13.476599999999999</v>
      </c>
      <c r="Q71" s="184">
        <v>11.4358</v>
      </c>
      <c r="R71" s="184">
        <v>16.3918</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44393</v>
      </c>
      <c r="E72" s="184">
        <v>112.35</v>
      </c>
      <c r="F72" s="184">
        <v>5.3400000000000003E-2</v>
      </c>
      <c r="G72" s="184">
        <v>0.76229999999999998</v>
      </c>
      <c r="H72" s="184">
        <v>1.2984</v>
      </c>
      <c r="I72" s="184">
        <v>1.5730999999999999</v>
      </c>
      <c r="J72" s="184">
        <v>2.1735000000000002</v>
      </c>
      <c r="K72" s="184">
        <v>9.7167999999999992</v>
      </c>
      <c r="L72" s="184">
        <v>12.8239</v>
      </c>
      <c r="M72" s="184">
        <v>33.258200000000002</v>
      </c>
      <c r="N72" s="184">
        <v>42.9026</v>
      </c>
      <c r="O72" s="184">
        <v>12.8064</v>
      </c>
      <c r="P72" s="184">
        <v>14.8626</v>
      </c>
      <c r="Q72" s="184">
        <v>14.849</v>
      </c>
      <c r="R72" s="184">
        <v>17.833400000000001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44393</v>
      </c>
      <c r="E73" s="184">
        <v>255.3691</v>
      </c>
      <c r="F73" s="184">
        <v>0.49659999999999999</v>
      </c>
      <c r="G73" s="184">
        <v>1.2459</v>
      </c>
      <c r="H73" s="184">
        <v>2.7993000000000001</v>
      </c>
      <c r="I73" s="184">
        <v>3.1926000000000001</v>
      </c>
      <c r="J73" s="184">
        <v>4.0091999999999999</v>
      </c>
      <c r="K73" s="184">
        <v>17.180499999999999</v>
      </c>
      <c r="L73" s="184">
        <v>26.351700000000001</v>
      </c>
      <c r="M73" s="184">
        <v>61.109699999999997</v>
      </c>
      <c r="N73" s="184">
        <v>83.682000000000002</v>
      </c>
      <c r="O73" s="184">
        <v>25.919599999999999</v>
      </c>
      <c r="P73" s="184">
        <v>18.4057</v>
      </c>
      <c r="Q73" s="184">
        <v>17.2715</v>
      </c>
      <c r="R73" s="184">
        <v>34.485199999999999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44393</v>
      </c>
      <c r="E74" s="184">
        <v>264.08019999999999</v>
      </c>
      <c r="F74" s="184">
        <v>0.49690000000000001</v>
      </c>
      <c r="G74" s="184">
        <v>1.2463</v>
      </c>
      <c r="H74" s="184">
        <v>2.8033000000000001</v>
      </c>
      <c r="I74" s="184">
        <v>3.1983999999999999</v>
      </c>
      <c r="J74" s="184">
        <v>4.0193000000000003</v>
      </c>
      <c r="K74" s="184">
        <v>17.1844</v>
      </c>
      <c r="L74" s="184">
        <v>26.3736</v>
      </c>
      <c r="M74" s="184">
        <v>61.210599999999999</v>
      </c>
      <c r="N74" s="184">
        <v>83.885800000000003</v>
      </c>
      <c r="O74" s="184">
        <v>26.9924</v>
      </c>
      <c r="P74" s="184">
        <v>19.104800000000001</v>
      </c>
      <c r="Q74" s="184">
        <v>18.194299999999998</v>
      </c>
      <c r="R74" s="184">
        <v>35.744700000000002</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44393</v>
      </c>
      <c r="E75" s="184">
        <v>202.6678</v>
      </c>
      <c r="F75" s="184">
        <v>0.29959999999999998</v>
      </c>
      <c r="G75" s="184">
        <v>0.76459999999999995</v>
      </c>
      <c r="H75" s="184">
        <v>1.1921999999999999</v>
      </c>
      <c r="I75" s="184">
        <v>1.6929000000000001</v>
      </c>
      <c r="J75" s="184">
        <v>2.2103999999999999</v>
      </c>
      <c r="K75" s="184">
        <v>9.5820000000000007</v>
      </c>
      <c r="L75" s="184">
        <v>12.017300000000001</v>
      </c>
      <c r="M75" s="184">
        <v>34.416800000000002</v>
      </c>
      <c r="N75" s="184">
        <v>40.267200000000003</v>
      </c>
      <c r="O75" s="184">
        <v>15.518700000000001</v>
      </c>
      <c r="P75" s="184">
        <v>14.1464</v>
      </c>
      <c r="Q75" s="184">
        <v>16.075600000000001</v>
      </c>
      <c r="R75" s="184">
        <v>17.755600000000001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44393</v>
      </c>
      <c r="E76" s="184">
        <v>90.150550239564794</v>
      </c>
      <c r="F76" s="184">
        <v>0.29970000000000002</v>
      </c>
      <c r="G76" s="184">
        <v>0.76459999999999995</v>
      </c>
      <c r="H76" s="184">
        <v>1.1921999999999999</v>
      </c>
      <c r="I76" s="184">
        <v>1.6930000000000001</v>
      </c>
      <c r="J76" s="184">
        <v>2.2105000000000001</v>
      </c>
      <c r="K76" s="184">
        <v>9.5823</v>
      </c>
      <c r="L76" s="184">
        <v>12.017200000000001</v>
      </c>
      <c r="M76" s="184">
        <v>34.4176</v>
      </c>
      <c r="N76" s="184">
        <v>40.266399999999997</v>
      </c>
      <c r="O76" s="184">
        <v>15.31</v>
      </c>
      <c r="P76" s="184">
        <v>13.977600000000001</v>
      </c>
      <c r="Q76" s="184">
        <v>15.973800000000001</v>
      </c>
      <c r="R76" s="184">
        <v>17.550999999999998</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44393</v>
      </c>
      <c r="E77" s="184">
        <v>447.94190000840098</v>
      </c>
      <c r="F77" s="184">
        <v>0.29759999999999998</v>
      </c>
      <c r="G77" s="184">
        <v>0.75890000000000002</v>
      </c>
      <c r="H77" s="184">
        <v>1.1788000000000001</v>
      </c>
      <c r="I77" s="184">
        <v>1.6658999999999999</v>
      </c>
      <c r="J77" s="184">
        <v>2.1509</v>
      </c>
      <c r="K77" s="184">
        <v>9.3879999999999999</v>
      </c>
      <c r="L77" s="184">
        <v>11.617800000000001</v>
      </c>
      <c r="M77" s="184">
        <v>33.713700000000003</v>
      </c>
      <c r="N77" s="184">
        <v>39.314900000000002</v>
      </c>
      <c r="O77" s="184">
        <v>14.7182</v>
      </c>
      <c r="P77" s="184">
        <v>13.179399999999999</v>
      </c>
      <c r="Q77" s="184">
        <v>16.0215</v>
      </c>
      <c r="R77" s="184">
        <v>16.9771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44393</v>
      </c>
      <c r="E78" s="184">
        <v>404.81250960346301</v>
      </c>
      <c r="F78" s="184">
        <v>0.29770000000000002</v>
      </c>
      <c r="G78" s="184">
        <v>0.75900000000000001</v>
      </c>
      <c r="H78" s="184">
        <v>1.179</v>
      </c>
      <c r="I78" s="184">
        <v>1.6662999999999999</v>
      </c>
      <c r="J78" s="184">
        <v>2.1513</v>
      </c>
      <c r="K78" s="184">
        <v>9.3889999999999993</v>
      </c>
      <c r="L78" s="184">
        <v>11.6191</v>
      </c>
      <c r="M78" s="184">
        <v>33.7164</v>
      </c>
      <c r="N78" s="184">
        <v>39.318100000000001</v>
      </c>
      <c r="O78" s="184">
        <v>14.5116</v>
      </c>
      <c r="P78" s="184">
        <v>13.014200000000001</v>
      </c>
      <c r="Q78" s="184">
        <v>15.580399999999999</v>
      </c>
      <c r="R78" s="184">
        <v>16.778099999999998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44393</v>
      </c>
      <c r="E79" s="184">
        <v>23.230799999999999</v>
      </c>
      <c r="F79" s="184">
        <v>0.1293</v>
      </c>
      <c r="G79" s="184">
        <v>0.39019999999999999</v>
      </c>
      <c r="H79" s="184">
        <v>1.0328999999999999</v>
      </c>
      <c r="I79" s="184">
        <v>0.96179999999999999</v>
      </c>
      <c r="J79" s="184">
        <v>1.1921999999999999</v>
      </c>
      <c r="K79" s="184">
        <v>6.6097999999999999</v>
      </c>
      <c r="L79" s="184">
        <v>7.1013000000000002</v>
      </c>
      <c r="M79" s="184">
        <v>25.4315</v>
      </c>
      <c r="N79" s="184">
        <v>32.623899999999999</v>
      </c>
      <c r="O79" s="184">
        <v>11.6937</v>
      </c>
      <c r="P79" s="184">
        <v>11.289300000000001</v>
      </c>
      <c r="Q79" s="184">
        <v>11.715199999999999</v>
      </c>
      <c r="R79" s="184">
        <v>15.0029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44393</v>
      </c>
      <c r="E80" s="184">
        <v>21.633299999999998</v>
      </c>
      <c r="F80" s="184">
        <v>0.12540000000000001</v>
      </c>
      <c r="G80" s="184">
        <v>0.37769999999999998</v>
      </c>
      <c r="H80" s="184">
        <v>1.0038</v>
      </c>
      <c r="I80" s="184">
        <v>0.90349999999999997</v>
      </c>
      <c r="J80" s="184">
        <v>1.0661</v>
      </c>
      <c r="K80" s="184">
        <v>6.2074999999999996</v>
      </c>
      <c r="L80" s="184">
        <v>6.2977999999999996</v>
      </c>
      <c r="M80" s="184">
        <v>24.026399999999999</v>
      </c>
      <c r="N80" s="184">
        <v>30.6296</v>
      </c>
      <c r="O80" s="184">
        <v>10.085100000000001</v>
      </c>
      <c r="P80" s="184">
        <v>10.0463</v>
      </c>
      <c r="Q80" s="184">
        <v>10.676299999999999</v>
      </c>
      <c r="R80" s="184">
        <v>13.277799999999999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44393</v>
      </c>
      <c r="E81" s="184">
        <v>125.2978</v>
      </c>
      <c r="F81" s="184">
        <v>0.10100000000000001</v>
      </c>
      <c r="G81" s="184">
        <v>0.95750000000000002</v>
      </c>
      <c r="H81" s="184">
        <v>1.3695999999999999</v>
      </c>
      <c r="I81" s="184">
        <v>2.1684999999999999</v>
      </c>
      <c r="J81" s="184">
        <v>3.2974000000000001</v>
      </c>
      <c r="K81" s="184">
        <v>12.0709</v>
      </c>
      <c r="L81" s="184">
        <v>13.741400000000001</v>
      </c>
      <c r="M81" s="184">
        <v>34.139600000000002</v>
      </c>
      <c r="N81" s="184">
        <v>40.511099999999999</v>
      </c>
      <c r="O81" s="184">
        <v>13.139200000000001</v>
      </c>
      <c r="P81" s="184">
        <v>12.7742</v>
      </c>
      <c r="Q81" s="184">
        <v>12.729799999999999</v>
      </c>
      <c r="R81" s="184">
        <v>17.169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44393</v>
      </c>
      <c r="E82" s="184">
        <v>134.86660000000001</v>
      </c>
      <c r="F82" s="184">
        <v>0.1045</v>
      </c>
      <c r="G82" s="184">
        <v>0.96840000000000004</v>
      </c>
      <c r="H82" s="184">
        <v>1.395</v>
      </c>
      <c r="I82" s="184">
        <v>2.2198000000000002</v>
      </c>
      <c r="J82" s="184">
        <v>3.4091</v>
      </c>
      <c r="K82" s="184">
        <v>12.4315</v>
      </c>
      <c r="L82" s="184">
        <v>14.4717</v>
      </c>
      <c r="M82" s="184">
        <v>35.373199999999997</v>
      </c>
      <c r="N82" s="184">
        <v>42.1922</v>
      </c>
      <c r="O82" s="184">
        <v>14.4238</v>
      </c>
      <c r="P82" s="184">
        <v>14.072100000000001</v>
      </c>
      <c r="Q82" s="184">
        <v>12.247</v>
      </c>
      <c r="R82" s="184">
        <v>18.432600000000001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44393</v>
      </c>
      <c r="E83" s="184">
        <v>304.63990000000001</v>
      </c>
      <c r="F83" s="184">
        <v>0.2213</v>
      </c>
      <c r="G83" s="184">
        <v>0.57379999999999998</v>
      </c>
      <c r="H83" s="184">
        <v>1.679</v>
      </c>
      <c r="I83" s="184">
        <v>1.4817</v>
      </c>
      <c r="J83" s="184">
        <v>1.2011000000000001</v>
      </c>
      <c r="K83" s="184">
        <v>10.2499</v>
      </c>
      <c r="L83" s="184">
        <v>13.460900000000001</v>
      </c>
      <c r="M83" s="184">
        <v>33.615299999999998</v>
      </c>
      <c r="N83" s="184">
        <v>42.136600000000001</v>
      </c>
      <c r="O83" s="184">
        <v>12.6503</v>
      </c>
      <c r="P83" s="184">
        <v>10.916600000000001</v>
      </c>
      <c r="Q83" s="184">
        <v>14.0352</v>
      </c>
      <c r="R83" s="184">
        <v>15.4178</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44393</v>
      </c>
      <c r="E84" s="184">
        <v>384.06856306754202</v>
      </c>
      <c r="F84" s="184">
        <v>0.21870000000000001</v>
      </c>
      <c r="G84" s="184">
        <v>0.56610000000000005</v>
      </c>
      <c r="H84" s="184">
        <v>1.6607000000000001</v>
      </c>
      <c r="I84" s="184">
        <v>1.4452</v>
      </c>
      <c r="J84" s="184">
        <v>1.1335999999999999</v>
      </c>
      <c r="K84" s="184">
        <v>10.002000000000001</v>
      </c>
      <c r="L84" s="184">
        <v>12.916700000000001</v>
      </c>
      <c r="M84" s="184">
        <v>32.627800000000001</v>
      </c>
      <c r="N84" s="184">
        <v>40.717199999999998</v>
      </c>
      <c r="O84" s="184">
        <v>11.3767</v>
      </c>
      <c r="P84" s="184">
        <v>9.6084999999999994</v>
      </c>
      <c r="Q84" s="184">
        <v>15.196</v>
      </c>
      <c r="R84" s="184">
        <v>14.2399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44393</v>
      </c>
      <c r="E85" s="184">
        <v>11.97</v>
      </c>
      <c r="F85" s="184">
        <v>0.33529999999999999</v>
      </c>
      <c r="G85" s="184">
        <v>1.4407000000000001</v>
      </c>
      <c r="H85" s="184">
        <v>1.8723000000000001</v>
      </c>
      <c r="I85" s="184">
        <v>2.4828999999999999</v>
      </c>
      <c r="J85" s="184">
        <v>3.7262</v>
      </c>
      <c r="K85" s="184">
        <v>12.9245</v>
      </c>
      <c r="L85" s="184">
        <v>15.763999999999999</v>
      </c>
      <c r="M85" s="184"/>
      <c r="N85" s="184"/>
      <c r="O85" s="184"/>
      <c r="P85" s="184"/>
      <c r="Q85" s="184">
        <v>19.7</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44393</v>
      </c>
      <c r="E86" s="184">
        <v>11.88</v>
      </c>
      <c r="F86" s="184">
        <v>0.25319999999999998</v>
      </c>
      <c r="G86" s="184">
        <v>1.3652</v>
      </c>
      <c r="H86" s="184">
        <v>1.7995000000000001</v>
      </c>
      <c r="I86" s="184">
        <v>2.3256000000000001</v>
      </c>
      <c r="J86" s="184">
        <v>3.5745</v>
      </c>
      <c r="K86" s="184">
        <v>12.5</v>
      </c>
      <c r="L86" s="184">
        <v>15.004799999999999</v>
      </c>
      <c r="M86" s="184"/>
      <c r="N86" s="184"/>
      <c r="O86" s="184"/>
      <c r="P86" s="184"/>
      <c r="Q86" s="184">
        <v>18.8</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44393</v>
      </c>
      <c r="E87" s="184">
        <v>244.2448</v>
      </c>
      <c r="F87" s="184">
        <v>0.32250000000000001</v>
      </c>
      <c r="G87" s="184">
        <v>1.3248</v>
      </c>
      <c r="H87" s="184">
        <v>2.1616</v>
      </c>
      <c r="I87" s="184">
        <v>2.5409999999999999</v>
      </c>
      <c r="J87" s="184">
        <v>3.1758000000000002</v>
      </c>
      <c r="K87" s="184">
        <v>13.1006</v>
      </c>
      <c r="L87" s="184">
        <v>17.470700000000001</v>
      </c>
      <c r="M87" s="184">
        <v>42.488</v>
      </c>
      <c r="N87" s="184">
        <v>51.515599999999999</v>
      </c>
      <c r="O87" s="184">
        <v>13.181699999999999</v>
      </c>
      <c r="P87" s="184">
        <v>12.108000000000001</v>
      </c>
      <c r="Q87" s="184">
        <v>12.669499999999999</v>
      </c>
      <c r="R87" s="184">
        <v>18.372299999999999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44393</v>
      </c>
      <c r="E88" s="184">
        <v>238.78587890689701</v>
      </c>
      <c r="F88" s="184">
        <v>0.32069999999999999</v>
      </c>
      <c r="G88" s="184">
        <v>1.3190999999999999</v>
      </c>
      <c r="H88" s="184">
        <v>2.1486999999999998</v>
      </c>
      <c r="I88" s="184">
        <v>2.5150000000000001</v>
      </c>
      <c r="J88" s="184">
        <v>3.1196000000000002</v>
      </c>
      <c r="K88" s="184">
        <v>12.914400000000001</v>
      </c>
      <c r="L88" s="184">
        <v>17.081900000000001</v>
      </c>
      <c r="M88" s="184">
        <v>41.781300000000002</v>
      </c>
      <c r="N88" s="184">
        <v>50.371400000000001</v>
      </c>
      <c r="O88" s="184">
        <v>12.3872</v>
      </c>
      <c r="P88" s="184">
        <v>11.3179</v>
      </c>
      <c r="Q88" s="184">
        <v>12.6927</v>
      </c>
      <c r="R88" s="184">
        <v>17.4848</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0.13036842105263158</v>
      </c>
      <c r="G89" s="186">
        <v>0.72273684210526312</v>
      </c>
      <c r="H89" s="186">
        <v>1.450076315789474</v>
      </c>
      <c r="I89" s="186">
        <v>1.722909210526316</v>
      </c>
      <c r="J89" s="186">
        <v>2.4895026315789472</v>
      </c>
      <c r="K89" s="186">
        <v>10.651980263157897</v>
      </c>
      <c r="L89" s="186">
        <v>13.703632894736847</v>
      </c>
      <c r="M89" s="186">
        <v>34.785409459459451</v>
      </c>
      <c r="N89" s="186">
        <v>44.408559459459468</v>
      </c>
      <c r="O89" s="186">
        <v>13.92698548387097</v>
      </c>
      <c r="P89" s="186">
        <v>12.664844</v>
      </c>
      <c r="Q89" s="186">
        <v>13.813378947368426</v>
      </c>
      <c r="R89" s="186">
        <v>18.729247142857144</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0.12335000000000002</v>
      </c>
      <c r="G90" s="186">
        <v>0.71045000000000003</v>
      </c>
      <c r="H90" s="186">
        <v>1.3645</v>
      </c>
      <c r="I90" s="186">
        <v>1.6929500000000002</v>
      </c>
      <c r="J90" s="186">
        <v>2.41195</v>
      </c>
      <c r="K90" s="186">
        <v>10.77585</v>
      </c>
      <c r="L90" s="186">
        <v>13.288399999999999</v>
      </c>
      <c r="M90" s="186">
        <v>34.417200000000001</v>
      </c>
      <c r="N90" s="186">
        <v>43.153099999999995</v>
      </c>
      <c r="O90" s="186">
        <v>13.6189</v>
      </c>
      <c r="P90" s="186">
        <v>12.661000000000001</v>
      </c>
      <c r="Q90" s="186">
        <v>13.5868</v>
      </c>
      <c r="R90" s="186">
        <v>17.741700000000002</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44393</v>
      </c>
      <c r="E93" s="184">
        <v>21.103100000000001</v>
      </c>
      <c r="F93" s="184">
        <v>8.0999999999999996E-3</v>
      </c>
      <c r="G93" s="184">
        <v>2.3699999999999999E-2</v>
      </c>
      <c r="H93" s="184">
        <v>9.5799999999999996E-2</v>
      </c>
      <c r="I93" s="184">
        <v>6.0699999999999997E-2</v>
      </c>
      <c r="J93" s="184">
        <v>0.34189999999999998</v>
      </c>
      <c r="K93" s="184">
        <v>1.1184000000000001</v>
      </c>
      <c r="L93" s="184">
        <v>2.2843</v>
      </c>
      <c r="M93" s="184">
        <v>3.0425</v>
      </c>
      <c r="N93" s="184">
        <v>3.7818000000000001</v>
      </c>
      <c r="O93" s="184">
        <v>5.0983999999999998</v>
      </c>
      <c r="P93" s="184">
        <v>5.4499000000000004</v>
      </c>
      <c r="Q93" s="184">
        <v>6.4288999999999996</v>
      </c>
      <c r="R93" s="184">
        <v>4.4779</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44393</v>
      </c>
      <c r="E94" s="184">
        <v>22.125299999999999</v>
      </c>
      <c r="F94" s="184">
        <v>9.9000000000000008E-3</v>
      </c>
      <c r="G94" s="184">
        <v>2.8899999999999999E-2</v>
      </c>
      <c r="H94" s="184">
        <v>0.1086</v>
      </c>
      <c r="I94" s="184">
        <v>8.5500000000000007E-2</v>
      </c>
      <c r="J94" s="184">
        <v>0.3957</v>
      </c>
      <c r="K94" s="184">
        <v>1.2830999999999999</v>
      </c>
      <c r="L94" s="184">
        <v>2.6120000000000001</v>
      </c>
      <c r="M94" s="184">
        <v>3.5295000000000001</v>
      </c>
      <c r="N94" s="184">
        <v>4.4291999999999998</v>
      </c>
      <c r="O94" s="184">
        <v>5.7324000000000002</v>
      </c>
      <c r="P94" s="184">
        <v>6.0980999999999996</v>
      </c>
      <c r="Q94" s="184">
        <v>7.1505999999999998</v>
      </c>
      <c r="R94" s="184">
        <v>5.1092000000000004</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44393</v>
      </c>
      <c r="E95" s="184">
        <v>15.661300000000001</v>
      </c>
      <c r="F95" s="184">
        <v>2.1100000000000001E-2</v>
      </c>
      <c r="G95" s="184">
        <v>4.4699999999999997E-2</v>
      </c>
      <c r="H95" s="184">
        <v>0.1061</v>
      </c>
      <c r="I95" s="184">
        <v>9.5899999999999999E-2</v>
      </c>
      <c r="J95" s="184">
        <v>0.35949999999999999</v>
      </c>
      <c r="K95" s="184">
        <v>1.1385000000000001</v>
      </c>
      <c r="L95" s="184">
        <v>2.3748</v>
      </c>
      <c r="M95" s="184">
        <v>3.2780999999999998</v>
      </c>
      <c r="N95" s="184">
        <v>4.1448</v>
      </c>
      <c r="O95" s="184">
        <v>5.6939000000000002</v>
      </c>
      <c r="P95" s="184">
        <v>6.1932999999999998</v>
      </c>
      <c r="Q95" s="184">
        <v>6.6914999999999996</v>
      </c>
      <c r="R95" s="184">
        <v>5.0183</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44393</v>
      </c>
      <c r="E96" s="184">
        <v>14.824999999999999</v>
      </c>
      <c r="F96" s="184">
        <v>1.89E-2</v>
      </c>
      <c r="G96" s="184">
        <v>3.85E-2</v>
      </c>
      <c r="H96" s="184">
        <v>9.1800000000000007E-2</v>
      </c>
      <c r="I96" s="184">
        <v>6.7500000000000004E-2</v>
      </c>
      <c r="J96" s="184">
        <v>0.2984</v>
      </c>
      <c r="K96" s="184">
        <v>0.9506</v>
      </c>
      <c r="L96" s="184">
        <v>1.9923999999999999</v>
      </c>
      <c r="M96" s="184">
        <v>2.6996000000000002</v>
      </c>
      <c r="N96" s="184">
        <v>3.3647999999999998</v>
      </c>
      <c r="O96" s="184">
        <v>4.9179000000000004</v>
      </c>
      <c r="P96" s="184">
        <v>5.3792</v>
      </c>
      <c r="Q96" s="184">
        <v>5.8494999999999999</v>
      </c>
      <c r="R96" s="184">
        <v>4.2493999999999996</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44393</v>
      </c>
      <c r="E97" s="184">
        <v>13.177</v>
      </c>
      <c r="F97" s="184">
        <v>1.52E-2</v>
      </c>
      <c r="G97" s="184">
        <v>3.7999999999999999E-2</v>
      </c>
      <c r="H97" s="184">
        <v>7.5899999999999995E-2</v>
      </c>
      <c r="I97" s="184">
        <v>9.8799999999999999E-2</v>
      </c>
      <c r="J97" s="184">
        <v>0.33500000000000002</v>
      </c>
      <c r="K97" s="184">
        <v>1.1980999999999999</v>
      </c>
      <c r="L97" s="184">
        <v>2.4171999999999998</v>
      </c>
      <c r="M97" s="184">
        <v>3.4706999999999999</v>
      </c>
      <c r="N97" s="184">
        <v>4.4385000000000003</v>
      </c>
      <c r="O97" s="184">
        <v>5.8247</v>
      </c>
      <c r="P97" s="184"/>
      <c r="Q97" s="184">
        <v>6.2500999999999998</v>
      </c>
      <c r="R97" s="184">
        <v>5.2435999999999998</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44393</v>
      </c>
      <c r="E98" s="184">
        <v>12.826000000000001</v>
      </c>
      <c r="F98" s="184">
        <v>1.5599999999999999E-2</v>
      </c>
      <c r="G98" s="184">
        <v>3.1199999999999999E-2</v>
      </c>
      <c r="H98" s="184">
        <v>6.2399999999999997E-2</v>
      </c>
      <c r="I98" s="184">
        <v>7.0199999999999999E-2</v>
      </c>
      <c r="J98" s="184">
        <v>0.28149999999999997</v>
      </c>
      <c r="K98" s="184">
        <v>1.0399</v>
      </c>
      <c r="L98" s="184">
        <v>2.0933999999999999</v>
      </c>
      <c r="M98" s="184">
        <v>2.9786999999999999</v>
      </c>
      <c r="N98" s="184">
        <v>3.7869999999999999</v>
      </c>
      <c r="O98" s="184">
        <v>5.2031000000000001</v>
      </c>
      <c r="P98" s="184"/>
      <c r="Q98" s="184">
        <v>5.6215999999999999</v>
      </c>
      <c r="R98" s="184">
        <v>4.6144999999999996</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44393</v>
      </c>
      <c r="E99" s="184">
        <v>11.5709</v>
      </c>
      <c r="F99" s="184">
        <v>-2.4199999999999999E-2</v>
      </c>
      <c r="G99" s="184">
        <v>0</v>
      </c>
      <c r="H99" s="184">
        <v>6.4000000000000001E-2</v>
      </c>
      <c r="I99" s="184">
        <v>1.5599999999999999E-2</v>
      </c>
      <c r="J99" s="184">
        <v>0.2235</v>
      </c>
      <c r="K99" s="184">
        <v>0.79530000000000001</v>
      </c>
      <c r="L99" s="184">
        <v>1.6972</v>
      </c>
      <c r="M99" s="184">
        <v>2.258</v>
      </c>
      <c r="N99" s="184">
        <v>3.2351000000000001</v>
      </c>
      <c r="O99" s="184">
        <v>4.7904</v>
      </c>
      <c r="P99" s="184"/>
      <c r="Q99" s="184">
        <v>4.8521999999999998</v>
      </c>
      <c r="R99" s="184">
        <v>3.952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44393</v>
      </c>
      <c r="E100" s="184">
        <v>11.3285</v>
      </c>
      <c r="F100" s="184">
        <v>-2.5600000000000001E-2</v>
      </c>
      <c r="G100" s="184">
        <v>-3.5000000000000001E-3</v>
      </c>
      <c r="H100" s="184">
        <v>5.5599999999999997E-2</v>
      </c>
      <c r="I100" s="184">
        <v>-1.8E-3</v>
      </c>
      <c r="J100" s="184">
        <v>0.1857</v>
      </c>
      <c r="K100" s="184">
        <v>0.66559999999999997</v>
      </c>
      <c r="L100" s="184">
        <v>1.3663000000000001</v>
      </c>
      <c r="M100" s="184">
        <v>1.7277</v>
      </c>
      <c r="N100" s="184">
        <v>2.4981</v>
      </c>
      <c r="O100" s="184">
        <v>4.07</v>
      </c>
      <c r="P100" s="184"/>
      <c r="Q100" s="184">
        <v>4.1337999999999999</v>
      </c>
      <c r="R100" s="184">
        <v>3.1972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44393</v>
      </c>
      <c r="E101" s="184">
        <v>12.157999999999999</v>
      </c>
      <c r="F101" s="184">
        <v>4.1099999999999998E-2</v>
      </c>
      <c r="G101" s="184">
        <v>6.5799999999999997E-2</v>
      </c>
      <c r="H101" s="184">
        <v>0.1648</v>
      </c>
      <c r="I101" s="184">
        <v>0.1235</v>
      </c>
      <c r="J101" s="184">
        <v>0.37980000000000003</v>
      </c>
      <c r="K101" s="184">
        <v>1.2070000000000001</v>
      </c>
      <c r="L101" s="184">
        <v>2.2282000000000002</v>
      </c>
      <c r="M101" s="184">
        <v>3.1387999999999998</v>
      </c>
      <c r="N101" s="184">
        <v>4.0925000000000002</v>
      </c>
      <c r="O101" s="184">
        <v>5.6375000000000002</v>
      </c>
      <c r="P101" s="184"/>
      <c r="Q101" s="184">
        <v>5.7858999999999998</v>
      </c>
      <c r="R101" s="184">
        <v>4.8585000000000003</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44393</v>
      </c>
      <c r="E102" s="184">
        <v>11.907</v>
      </c>
      <c r="F102" s="184">
        <v>4.2000000000000003E-2</v>
      </c>
      <c r="G102" s="184">
        <v>6.7199999999999996E-2</v>
      </c>
      <c r="H102" s="184">
        <v>0.15140000000000001</v>
      </c>
      <c r="I102" s="184">
        <v>0.1009</v>
      </c>
      <c r="J102" s="184">
        <v>0.3286</v>
      </c>
      <c r="K102" s="184">
        <v>1.0524</v>
      </c>
      <c r="L102" s="184">
        <v>1.9435</v>
      </c>
      <c r="M102" s="184">
        <v>2.6997</v>
      </c>
      <c r="N102" s="184">
        <v>3.4941</v>
      </c>
      <c r="O102" s="184">
        <v>5.0114000000000001</v>
      </c>
      <c r="P102" s="184"/>
      <c r="Q102" s="184">
        <v>5.1525999999999996</v>
      </c>
      <c r="R102" s="184">
        <v>4.2438000000000002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44393</v>
      </c>
      <c r="E103" s="184">
        <v>15.9876</v>
      </c>
      <c r="F103" s="184">
        <v>-5.0000000000000001E-3</v>
      </c>
      <c r="G103" s="184">
        <v>1.9400000000000001E-2</v>
      </c>
      <c r="H103" s="184">
        <v>8.8900000000000007E-2</v>
      </c>
      <c r="I103" s="184">
        <v>8.2000000000000003E-2</v>
      </c>
      <c r="J103" s="184">
        <v>0.3679</v>
      </c>
      <c r="K103" s="184">
        <v>1.2526999999999999</v>
      </c>
      <c r="L103" s="184">
        <v>2.5272999999999999</v>
      </c>
      <c r="M103" s="184">
        <v>3.4601999999999999</v>
      </c>
      <c r="N103" s="184">
        <v>4.4320000000000004</v>
      </c>
      <c r="O103" s="184">
        <v>5.9206000000000003</v>
      </c>
      <c r="P103" s="184">
        <v>6.2975000000000003</v>
      </c>
      <c r="Q103" s="184">
        <v>6.8746</v>
      </c>
      <c r="R103" s="184">
        <v>5.3319999999999999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44393</v>
      </c>
      <c r="E104" s="184">
        <v>15.317299999999999</v>
      </c>
      <c r="F104" s="184">
        <v>-7.1999999999999998E-3</v>
      </c>
      <c r="G104" s="184">
        <v>1.3100000000000001E-2</v>
      </c>
      <c r="H104" s="184">
        <v>7.4499999999999997E-2</v>
      </c>
      <c r="I104" s="184">
        <v>5.3600000000000002E-2</v>
      </c>
      <c r="J104" s="184">
        <v>0.30580000000000002</v>
      </c>
      <c r="K104" s="184">
        <v>1.0643</v>
      </c>
      <c r="L104" s="184">
        <v>2.1576</v>
      </c>
      <c r="M104" s="184">
        <v>2.907</v>
      </c>
      <c r="N104" s="184">
        <v>3.6879</v>
      </c>
      <c r="O104" s="184">
        <v>5.1760999999999999</v>
      </c>
      <c r="P104" s="184">
        <v>5.5743999999999998</v>
      </c>
      <c r="Q104" s="184">
        <v>6.2279999999999998</v>
      </c>
      <c r="R104" s="184">
        <v>4.5731000000000002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44393</v>
      </c>
      <c r="E105" s="184">
        <v>24.832000000000001</v>
      </c>
      <c r="F105" s="184">
        <v>4.0000000000000001E-3</v>
      </c>
      <c r="G105" s="184">
        <v>4.0300000000000002E-2</v>
      </c>
      <c r="H105" s="184">
        <v>0.1008</v>
      </c>
      <c r="I105" s="184">
        <v>9.2700000000000005E-2</v>
      </c>
      <c r="J105" s="184">
        <v>0.35160000000000002</v>
      </c>
      <c r="K105" s="184">
        <v>1.2145999999999999</v>
      </c>
      <c r="L105" s="184">
        <v>2.4127000000000001</v>
      </c>
      <c r="M105" s="184">
        <v>3.3719000000000001</v>
      </c>
      <c r="N105" s="184">
        <v>4.2835999999999999</v>
      </c>
      <c r="O105" s="184">
        <v>5.3478000000000003</v>
      </c>
      <c r="P105" s="184">
        <v>5.7348999999999997</v>
      </c>
      <c r="Q105" s="184">
        <v>6.6627000000000001</v>
      </c>
      <c r="R105" s="184">
        <v>4.7133000000000003</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44393</v>
      </c>
      <c r="E106" s="184">
        <v>24.303000000000001</v>
      </c>
      <c r="F106" s="184">
        <v>4.1000000000000003E-3</v>
      </c>
      <c r="G106" s="184">
        <v>3.2899999999999999E-2</v>
      </c>
      <c r="H106" s="184">
        <v>9.06E-2</v>
      </c>
      <c r="I106" s="184">
        <v>7.0000000000000007E-2</v>
      </c>
      <c r="J106" s="184">
        <v>0.3054</v>
      </c>
      <c r="K106" s="184">
        <v>1.073</v>
      </c>
      <c r="L106" s="184">
        <v>2.1349</v>
      </c>
      <c r="M106" s="184">
        <v>2.9483000000000001</v>
      </c>
      <c r="N106" s="184">
        <v>3.7082999999999999</v>
      </c>
      <c r="O106" s="184">
        <v>4.7960000000000003</v>
      </c>
      <c r="P106" s="184">
        <v>5.1938000000000004</v>
      </c>
      <c r="Q106" s="184">
        <v>6.6765999999999996</v>
      </c>
      <c r="R106" s="184">
        <v>4.1531000000000002</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44393</v>
      </c>
      <c r="E107" s="184">
        <v>15.666</v>
      </c>
      <c r="F107" s="184">
        <v>6.4000000000000003E-3</v>
      </c>
      <c r="G107" s="184">
        <v>3.8300000000000001E-2</v>
      </c>
      <c r="H107" s="184">
        <v>0.1022</v>
      </c>
      <c r="I107" s="184">
        <v>8.9399999999999993E-2</v>
      </c>
      <c r="J107" s="184">
        <v>0.3523</v>
      </c>
      <c r="K107" s="184">
        <v>1.2145999999999999</v>
      </c>
      <c r="L107" s="184">
        <v>2.4121999999999999</v>
      </c>
      <c r="M107" s="184">
        <v>3.3717999999999999</v>
      </c>
      <c r="N107" s="184">
        <v>4.2801</v>
      </c>
      <c r="O107" s="184">
        <v>5.3461999999999996</v>
      </c>
      <c r="P107" s="184">
        <v>5.7392000000000003</v>
      </c>
      <c r="Q107" s="184">
        <v>6.3437000000000001</v>
      </c>
      <c r="R107" s="184">
        <v>4.7119999999999997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44393</v>
      </c>
      <c r="E108" s="184">
        <v>27.1755</v>
      </c>
      <c r="F108" s="184">
        <v>1.4E-2</v>
      </c>
      <c r="G108" s="184">
        <v>4.4200000000000003E-2</v>
      </c>
      <c r="H108" s="184">
        <v>0.1024</v>
      </c>
      <c r="I108" s="184">
        <v>7.7299999999999994E-2</v>
      </c>
      <c r="J108" s="184">
        <v>0.36530000000000001</v>
      </c>
      <c r="K108" s="184">
        <v>1.1234</v>
      </c>
      <c r="L108" s="184">
        <v>2.1970000000000001</v>
      </c>
      <c r="M108" s="184">
        <v>2.9921000000000002</v>
      </c>
      <c r="N108" s="184">
        <v>3.7383000000000002</v>
      </c>
      <c r="O108" s="184">
        <v>5.0944000000000003</v>
      </c>
      <c r="P108" s="184">
        <v>5.4687999999999999</v>
      </c>
      <c r="Q108" s="184">
        <v>7.1108000000000002</v>
      </c>
      <c r="R108" s="184">
        <v>4.4124999999999996</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44393</v>
      </c>
      <c r="E109" s="184">
        <v>28.4893</v>
      </c>
      <c r="F109" s="184">
        <v>1.54E-2</v>
      </c>
      <c r="G109" s="184">
        <v>4.8500000000000001E-2</v>
      </c>
      <c r="H109" s="184">
        <v>0.1124</v>
      </c>
      <c r="I109" s="184">
        <v>9.7699999999999995E-2</v>
      </c>
      <c r="J109" s="184">
        <v>0.40920000000000001</v>
      </c>
      <c r="K109" s="184">
        <v>1.2571000000000001</v>
      </c>
      <c r="L109" s="184">
        <v>2.4672999999999998</v>
      </c>
      <c r="M109" s="184">
        <v>3.4011999999999998</v>
      </c>
      <c r="N109" s="184">
        <v>4.2899000000000003</v>
      </c>
      <c r="O109" s="184">
        <v>5.6805000000000003</v>
      </c>
      <c r="P109" s="184">
        <v>6.0862999999999996</v>
      </c>
      <c r="Q109" s="184">
        <v>7.2468000000000004</v>
      </c>
      <c r="R109" s="184">
        <v>4.9720000000000004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44393</v>
      </c>
      <c r="E110" s="184">
        <v>27.142199999999999</v>
      </c>
      <c r="F110" s="184">
        <v>-2.5999999999999999E-3</v>
      </c>
      <c r="G110" s="184">
        <v>3.0599999999999999E-2</v>
      </c>
      <c r="H110" s="184">
        <v>8.6699999999999999E-2</v>
      </c>
      <c r="I110" s="184">
        <v>8.7800000000000003E-2</v>
      </c>
      <c r="J110" s="184">
        <v>0.34599999999999997</v>
      </c>
      <c r="K110" s="184">
        <v>1.1560999999999999</v>
      </c>
      <c r="L110" s="184">
        <v>2.3620000000000001</v>
      </c>
      <c r="M110" s="184">
        <v>3.2890999999999999</v>
      </c>
      <c r="N110" s="184">
        <v>4.2343000000000002</v>
      </c>
      <c r="O110" s="184">
        <v>5.6950000000000003</v>
      </c>
      <c r="P110" s="184">
        <v>6.0545</v>
      </c>
      <c r="Q110" s="184">
        <v>7.1040999999999999</v>
      </c>
      <c r="R110" s="184">
        <v>4.8501000000000003</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44393</v>
      </c>
      <c r="E111" s="184">
        <v>25.788599999999999</v>
      </c>
      <c r="F111" s="184">
        <v>-4.7000000000000002E-3</v>
      </c>
      <c r="G111" s="184">
        <v>2.4799999999999999E-2</v>
      </c>
      <c r="H111" s="184">
        <v>7.3700000000000002E-2</v>
      </c>
      <c r="I111" s="184">
        <v>6.2100000000000002E-2</v>
      </c>
      <c r="J111" s="184">
        <v>0.29010000000000002</v>
      </c>
      <c r="K111" s="184">
        <v>0.98480000000000001</v>
      </c>
      <c r="L111" s="184">
        <v>2.0348999999999999</v>
      </c>
      <c r="M111" s="184">
        <v>2.7654999999999998</v>
      </c>
      <c r="N111" s="184">
        <v>3.5072000000000001</v>
      </c>
      <c r="O111" s="184">
        <v>4.9488000000000003</v>
      </c>
      <c r="P111" s="184">
        <v>5.3468</v>
      </c>
      <c r="Q111" s="184">
        <v>6.7141999999999999</v>
      </c>
      <c r="R111" s="184">
        <v>4.0983000000000001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44393</v>
      </c>
      <c r="E112" s="184">
        <v>14.945600000000001</v>
      </c>
      <c r="F112" s="184">
        <v>-1.67E-2</v>
      </c>
      <c r="G112" s="184">
        <v>1.2999999999999999E-3</v>
      </c>
      <c r="H112" s="184">
        <v>9.5799999999999996E-2</v>
      </c>
      <c r="I112" s="184">
        <v>6.6299999999999998E-2</v>
      </c>
      <c r="J112" s="184">
        <v>0.34310000000000002</v>
      </c>
      <c r="K112" s="184">
        <v>0.87949999999999995</v>
      </c>
      <c r="L112" s="184">
        <v>1.871</v>
      </c>
      <c r="M112" s="184">
        <v>2.3132000000000001</v>
      </c>
      <c r="N112" s="184">
        <v>2.9956999999999998</v>
      </c>
      <c r="O112" s="184">
        <v>4.8273000000000001</v>
      </c>
      <c r="P112" s="184">
        <v>5.6407999999999996</v>
      </c>
      <c r="Q112" s="184">
        <v>6.2991000000000001</v>
      </c>
      <c r="R112" s="184">
        <v>4.0875000000000004</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44393</v>
      </c>
      <c r="E113" s="184">
        <v>14.3657</v>
      </c>
      <c r="F113" s="184">
        <v>-1.8100000000000002E-2</v>
      </c>
      <c r="G113" s="184">
        <v>-4.1999999999999997E-3</v>
      </c>
      <c r="H113" s="184">
        <v>8.2900000000000001E-2</v>
      </c>
      <c r="I113" s="184">
        <v>3.9699999999999999E-2</v>
      </c>
      <c r="J113" s="184">
        <v>0.28549999999999998</v>
      </c>
      <c r="K113" s="184">
        <v>0.70379999999999998</v>
      </c>
      <c r="L113" s="184">
        <v>1.5158</v>
      </c>
      <c r="M113" s="184">
        <v>1.7789999999999999</v>
      </c>
      <c r="N113" s="184">
        <v>2.2774999999999999</v>
      </c>
      <c r="O113" s="184">
        <v>4.2034000000000002</v>
      </c>
      <c r="P113" s="184">
        <v>5.0275999999999996</v>
      </c>
      <c r="Q113" s="184">
        <v>5.6615000000000002</v>
      </c>
      <c r="R113" s="184">
        <v>3.4209999999999998</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44393</v>
      </c>
      <c r="E114" s="184">
        <v>25.055299999999999</v>
      </c>
      <c r="F114" s="184">
        <v>9.1999999999999998E-3</v>
      </c>
      <c r="G114" s="184">
        <v>3.5499999999999997E-2</v>
      </c>
      <c r="H114" s="184">
        <v>9.1899999999999996E-2</v>
      </c>
      <c r="I114" s="184">
        <v>6.9099999999999995E-2</v>
      </c>
      <c r="J114" s="184">
        <v>0.33119999999999999</v>
      </c>
      <c r="K114" s="184">
        <v>1.0282</v>
      </c>
      <c r="L114" s="184">
        <v>2.0316000000000001</v>
      </c>
      <c r="M114" s="184">
        <v>2.7282000000000002</v>
      </c>
      <c r="N114" s="184">
        <v>3.4807999999999999</v>
      </c>
      <c r="O114" s="184">
        <v>4.9157999999999999</v>
      </c>
      <c r="P114" s="184">
        <v>5.3452999999999999</v>
      </c>
      <c r="Q114" s="184">
        <v>6.6715</v>
      </c>
      <c r="R114" s="184">
        <v>4.391</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44393</v>
      </c>
      <c r="E115" s="184">
        <v>26.3917</v>
      </c>
      <c r="F115" s="184">
        <v>1.0999999999999999E-2</v>
      </c>
      <c r="G115" s="184">
        <v>4.0599999999999997E-2</v>
      </c>
      <c r="H115" s="184">
        <v>0.10349999999999999</v>
      </c>
      <c r="I115" s="184">
        <v>9.2499999999999999E-2</v>
      </c>
      <c r="J115" s="184">
        <v>0.38109999999999999</v>
      </c>
      <c r="K115" s="184">
        <v>1.1920999999999999</v>
      </c>
      <c r="L115" s="184">
        <v>2.3755000000000002</v>
      </c>
      <c r="M115" s="184">
        <v>3.2559</v>
      </c>
      <c r="N115" s="184">
        <v>4.1989000000000001</v>
      </c>
      <c r="O115" s="184">
        <v>5.5972</v>
      </c>
      <c r="P115" s="184">
        <v>6.0069999999999997</v>
      </c>
      <c r="Q115" s="184">
        <v>6.9695999999999998</v>
      </c>
      <c r="R115" s="184">
        <v>5.0940000000000003</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44393</v>
      </c>
      <c r="E116" s="184">
        <v>10.7606</v>
      </c>
      <c r="F116" s="184">
        <v>-1.9E-3</v>
      </c>
      <c r="G116" s="184">
        <v>3.6299999999999999E-2</v>
      </c>
      <c r="H116" s="184">
        <v>8.4599999999999995E-2</v>
      </c>
      <c r="I116" s="184">
        <v>4.4600000000000001E-2</v>
      </c>
      <c r="J116" s="184">
        <v>0.26740000000000003</v>
      </c>
      <c r="K116" s="184">
        <v>0.97119999999999995</v>
      </c>
      <c r="L116" s="184">
        <v>1.8128</v>
      </c>
      <c r="M116" s="184">
        <v>2.4691999999999998</v>
      </c>
      <c r="N116" s="184">
        <v>3.355</v>
      </c>
      <c r="O116" s="184"/>
      <c r="P116" s="184"/>
      <c r="Q116" s="184">
        <v>4.0374999999999996</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44393</v>
      </c>
      <c r="E117" s="184">
        <v>10.612299999999999</v>
      </c>
      <c r="F117" s="184">
        <v>-3.8E-3</v>
      </c>
      <c r="G117" s="184">
        <v>3.0200000000000001E-2</v>
      </c>
      <c r="H117" s="184">
        <v>6.9800000000000001E-2</v>
      </c>
      <c r="I117" s="184">
        <v>1.6E-2</v>
      </c>
      <c r="J117" s="184">
        <v>0.2049</v>
      </c>
      <c r="K117" s="184">
        <v>0.78249999999999997</v>
      </c>
      <c r="L117" s="184">
        <v>1.4337</v>
      </c>
      <c r="M117" s="184">
        <v>1.8973</v>
      </c>
      <c r="N117" s="184">
        <v>2.5838999999999999</v>
      </c>
      <c r="O117" s="184"/>
      <c r="P117" s="184"/>
      <c r="Q117" s="184">
        <v>3.2608000000000001</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44393</v>
      </c>
      <c r="E118" s="184">
        <v>26.2926</v>
      </c>
      <c r="F118" s="184">
        <v>8.6999999999999994E-3</v>
      </c>
      <c r="G118" s="184">
        <v>4.6399999999999997E-2</v>
      </c>
      <c r="H118" s="184">
        <v>8.9499999999999996E-2</v>
      </c>
      <c r="I118" s="184">
        <v>7.0800000000000002E-2</v>
      </c>
      <c r="J118" s="184">
        <v>0.28799999999999998</v>
      </c>
      <c r="K118" s="184">
        <v>0.90110000000000001</v>
      </c>
      <c r="L118" s="184">
        <v>1.4896</v>
      </c>
      <c r="M118" s="184">
        <v>1.9919</v>
      </c>
      <c r="N118" s="184">
        <v>2.5356000000000001</v>
      </c>
      <c r="O118" s="184">
        <v>3.9346999999999999</v>
      </c>
      <c r="P118" s="184">
        <v>4.6529999999999996</v>
      </c>
      <c r="Q118" s="184">
        <v>6.6543999999999999</v>
      </c>
      <c r="R118" s="184">
        <v>3.0083000000000002</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44393</v>
      </c>
      <c r="E119" s="184">
        <v>27.333500000000001</v>
      </c>
      <c r="F119" s="184">
        <v>9.4999999999999998E-3</v>
      </c>
      <c r="G119" s="184">
        <v>4.9799999999999997E-2</v>
      </c>
      <c r="H119" s="184">
        <v>9.7000000000000003E-2</v>
      </c>
      <c r="I119" s="184">
        <v>8.5999999999999993E-2</v>
      </c>
      <c r="J119" s="184">
        <v>0.32079999999999997</v>
      </c>
      <c r="K119" s="184">
        <v>1.0018</v>
      </c>
      <c r="L119" s="184">
        <v>1.6919999999999999</v>
      </c>
      <c r="M119" s="184">
        <v>2.2972000000000001</v>
      </c>
      <c r="N119" s="184">
        <v>2.9464000000000001</v>
      </c>
      <c r="O119" s="184">
        <v>4.3506</v>
      </c>
      <c r="P119" s="184">
        <v>5.0804999999999998</v>
      </c>
      <c r="Q119" s="184">
        <v>6.4969000000000001</v>
      </c>
      <c r="R119" s="184">
        <v>3.4205000000000001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44393</v>
      </c>
      <c r="E120" s="184">
        <v>29.450800000000001</v>
      </c>
      <c r="F120" s="184">
        <v>1.3899999999999999E-2</v>
      </c>
      <c r="G120" s="184">
        <v>3.7699999999999997E-2</v>
      </c>
      <c r="H120" s="184">
        <v>9.4100000000000003E-2</v>
      </c>
      <c r="I120" s="184">
        <v>7.7100000000000002E-2</v>
      </c>
      <c r="J120" s="184">
        <v>0.34789999999999999</v>
      </c>
      <c r="K120" s="184">
        <v>1.1012999999999999</v>
      </c>
      <c r="L120" s="184">
        <v>2.2576000000000001</v>
      </c>
      <c r="M120" s="184">
        <v>3.0876000000000001</v>
      </c>
      <c r="N120" s="184">
        <v>3.9195000000000002</v>
      </c>
      <c r="O120" s="184">
        <v>5.2016</v>
      </c>
      <c r="P120" s="184">
        <v>5.59</v>
      </c>
      <c r="Q120" s="184">
        <v>7.0728999999999997</v>
      </c>
      <c r="R120" s="184">
        <v>4.5407000000000002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44393</v>
      </c>
      <c r="E121" s="184">
        <v>30.747499999999999</v>
      </c>
      <c r="F121" s="184">
        <v>1.5599999999999999E-2</v>
      </c>
      <c r="G121" s="184">
        <v>4.2599999999999999E-2</v>
      </c>
      <c r="H121" s="184">
        <v>0.1052</v>
      </c>
      <c r="I121" s="184">
        <v>9.9299999999999999E-2</v>
      </c>
      <c r="J121" s="184">
        <v>0.3957</v>
      </c>
      <c r="K121" s="184">
        <v>1.246</v>
      </c>
      <c r="L121" s="184">
        <v>2.5556000000000001</v>
      </c>
      <c r="M121" s="184">
        <v>3.5350000000000001</v>
      </c>
      <c r="N121" s="184">
        <v>4.5171999999999999</v>
      </c>
      <c r="O121" s="184">
        <v>5.7584999999999997</v>
      </c>
      <c r="P121" s="184">
        <v>6.1284000000000001</v>
      </c>
      <c r="Q121" s="184">
        <v>7.2305999999999999</v>
      </c>
      <c r="R121" s="184">
        <v>5.1184000000000003</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44393</v>
      </c>
      <c r="E122" s="184">
        <v>15.82</v>
      </c>
      <c r="F122" s="184">
        <v>1.26E-2</v>
      </c>
      <c r="G122" s="184">
        <v>4.4299999999999999E-2</v>
      </c>
      <c r="H122" s="184">
        <v>0.1076</v>
      </c>
      <c r="I122" s="184">
        <v>0.1076</v>
      </c>
      <c r="J122" s="184">
        <v>0.38069999999999998</v>
      </c>
      <c r="K122" s="184">
        <v>1.2285999999999999</v>
      </c>
      <c r="L122" s="184">
        <v>2.5209000000000001</v>
      </c>
      <c r="M122" s="184">
        <v>3.5068999999999999</v>
      </c>
      <c r="N122" s="184">
        <v>4.6573000000000002</v>
      </c>
      <c r="O122" s="184">
        <v>5.7952000000000004</v>
      </c>
      <c r="P122" s="184">
        <v>6.2069999999999999</v>
      </c>
      <c r="Q122" s="184">
        <v>6.7232000000000003</v>
      </c>
      <c r="R122" s="184">
        <v>5.3167</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44393</v>
      </c>
      <c r="E123" s="184">
        <v>15.173999999999999</v>
      </c>
      <c r="F123" s="184">
        <v>1.32E-2</v>
      </c>
      <c r="G123" s="184">
        <v>3.9600000000000003E-2</v>
      </c>
      <c r="H123" s="184">
        <v>9.2299999999999993E-2</v>
      </c>
      <c r="I123" s="184">
        <v>8.5699999999999998E-2</v>
      </c>
      <c r="J123" s="184">
        <v>0.32400000000000001</v>
      </c>
      <c r="K123" s="184">
        <v>1.0589</v>
      </c>
      <c r="L123" s="184">
        <v>2.1680999999999999</v>
      </c>
      <c r="M123" s="184">
        <v>2.9792999999999998</v>
      </c>
      <c r="N123" s="184">
        <v>3.9956</v>
      </c>
      <c r="O123" s="184">
        <v>5.1958000000000002</v>
      </c>
      <c r="P123" s="184">
        <v>5.5887000000000002</v>
      </c>
      <c r="Q123" s="184">
        <v>6.0938999999999997</v>
      </c>
      <c r="R123" s="184">
        <v>4.7245999999999997</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44393</v>
      </c>
      <c r="E124" s="184">
        <v>11.2674</v>
      </c>
      <c r="F124" s="184">
        <v>-1.3299999999999999E-2</v>
      </c>
      <c r="G124" s="184">
        <v>0.04</v>
      </c>
      <c r="H124" s="184">
        <v>9.6799999999999997E-2</v>
      </c>
      <c r="I124" s="184">
        <v>7.6399999999999996E-2</v>
      </c>
      <c r="J124" s="184">
        <v>0.39200000000000002</v>
      </c>
      <c r="K124" s="184">
        <v>1.0992</v>
      </c>
      <c r="L124" s="184">
        <v>2.0931000000000002</v>
      </c>
      <c r="M124" s="184">
        <v>2.8855</v>
      </c>
      <c r="N124" s="184">
        <v>3.5055000000000001</v>
      </c>
      <c r="O124" s="184"/>
      <c r="P124" s="184"/>
      <c r="Q124" s="184">
        <v>4.9416000000000002</v>
      </c>
      <c r="R124" s="184">
        <v>4.4881000000000002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44393</v>
      </c>
      <c r="E125" s="184">
        <v>11.095599999999999</v>
      </c>
      <c r="F125" s="184">
        <v>-1.5299999999999999E-2</v>
      </c>
      <c r="G125" s="184">
        <v>3.2500000000000001E-2</v>
      </c>
      <c r="H125" s="184">
        <v>7.9399999999999998E-2</v>
      </c>
      <c r="I125" s="184">
        <v>4.4200000000000003E-2</v>
      </c>
      <c r="J125" s="184">
        <v>0.32190000000000002</v>
      </c>
      <c r="K125" s="184">
        <v>0.93240000000000001</v>
      </c>
      <c r="L125" s="184">
        <v>1.7833000000000001</v>
      </c>
      <c r="M125" s="184">
        <v>2.4306999999999999</v>
      </c>
      <c r="N125" s="184">
        <v>2.9037999999999999</v>
      </c>
      <c r="O125" s="184"/>
      <c r="P125" s="184"/>
      <c r="Q125" s="184">
        <v>4.2918000000000003</v>
      </c>
      <c r="R125" s="184">
        <v>3.8485</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44393</v>
      </c>
      <c r="E126" s="184">
        <v>10.34</v>
      </c>
      <c r="F126" s="184">
        <v>1.06E-2</v>
      </c>
      <c r="G126" s="184">
        <v>4.3499999999999997E-2</v>
      </c>
      <c r="H126" s="184">
        <v>0.1017</v>
      </c>
      <c r="I126" s="184">
        <v>5.5199999999999999E-2</v>
      </c>
      <c r="J126" s="184">
        <v>0.36109999999999998</v>
      </c>
      <c r="K126" s="184">
        <v>1.0318000000000001</v>
      </c>
      <c r="L126" s="184">
        <v>2.1183999999999998</v>
      </c>
      <c r="M126" s="184">
        <v>2.8742999999999999</v>
      </c>
      <c r="N126" s="184"/>
      <c r="O126" s="184"/>
      <c r="P126" s="184"/>
      <c r="Q126" s="184">
        <v>3.4</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44393</v>
      </c>
      <c r="E127" s="184">
        <v>10.261699999999999</v>
      </c>
      <c r="F127" s="184">
        <v>7.7999999999999996E-3</v>
      </c>
      <c r="G127" s="184">
        <v>3.6999999999999998E-2</v>
      </c>
      <c r="H127" s="184">
        <v>8.4900000000000003E-2</v>
      </c>
      <c r="I127" s="184">
        <v>2.24E-2</v>
      </c>
      <c r="J127" s="184">
        <v>0.29120000000000001</v>
      </c>
      <c r="K127" s="184">
        <v>0.81740000000000002</v>
      </c>
      <c r="L127" s="184">
        <v>1.6886000000000001</v>
      </c>
      <c r="M127" s="184">
        <v>2.2233999999999998</v>
      </c>
      <c r="N127" s="184"/>
      <c r="O127" s="184"/>
      <c r="P127" s="184"/>
      <c r="Q127" s="184">
        <v>2.617</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44393</v>
      </c>
      <c r="E128" s="184">
        <v>10.452</v>
      </c>
      <c r="F128" s="184">
        <v>-1.9099999999999999E-2</v>
      </c>
      <c r="G128" s="184">
        <v>2.87E-2</v>
      </c>
      <c r="H128" s="184">
        <v>6.7000000000000004E-2</v>
      </c>
      <c r="I128" s="184">
        <v>7.6600000000000001E-2</v>
      </c>
      <c r="J128" s="184">
        <v>0.29749999999999999</v>
      </c>
      <c r="K128" s="184">
        <v>1.1418999999999999</v>
      </c>
      <c r="L128" s="184">
        <v>2.3001</v>
      </c>
      <c r="M128" s="184">
        <v>3.2907999999999999</v>
      </c>
      <c r="N128" s="184">
        <v>4.3113999999999999</v>
      </c>
      <c r="O128" s="184"/>
      <c r="P128" s="184"/>
      <c r="Q128" s="184">
        <v>4.2022000000000004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44393</v>
      </c>
      <c r="E129" s="184">
        <v>10.375999999999999</v>
      </c>
      <c r="F129" s="184">
        <v>-1.9300000000000001E-2</v>
      </c>
      <c r="G129" s="184">
        <v>1.9300000000000001E-2</v>
      </c>
      <c r="H129" s="184">
        <v>5.79E-2</v>
      </c>
      <c r="I129" s="184">
        <v>4.82E-2</v>
      </c>
      <c r="J129" s="184">
        <v>0.25119999999999998</v>
      </c>
      <c r="K129" s="184">
        <v>0.97309999999999997</v>
      </c>
      <c r="L129" s="184">
        <v>1.9654</v>
      </c>
      <c r="M129" s="184">
        <v>2.7734000000000001</v>
      </c>
      <c r="N129" s="184">
        <v>3.6046</v>
      </c>
      <c r="O129" s="184"/>
      <c r="P129" s="184"/>
      <c r="Q129" s="184">
        <v>3.4965000000000002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44393</v>
      </c>
      <c r="E130" s="184">
        <v>10.9072</v>
      </c>
      <c r="F130" s="184">
        <v>3.7000000000000002E-3</v>
      </c>
      <c r="G130" s="184">
        <v>1.01E-2</v>
      </c>
      <c r="H130" s="184">
        <v>2.29E-2</v>
      </c>
      <c r="I130" s="184">
        <v>8.6300000000000002E-2</v>
      </c>
      <c r="J130" s="184">
        <v>0.1386</v>
      </c>
      <c r="K130" s="184">
        <v>0.36620000000000003</v>
      </c>
      <c r="L130" s="184">
        <v>0.79569999999999996</v>
      </c>
      <c r="M130" s="184">
        <v>1.1725000000000001</v>
      </c>
      <c r="N130" s="184">
        <v>1.119</v>
      </c>
      <c r="O130" s="184"/>
      <c r="P130" s="184"/>
      <c r="Q130" s="184">
        <v>3.0558000000000001</v>
      </c>
      <c r="R130" s="184">
        <v>1.5692999999999999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44393</v>
      </c>
      <c r="E131" s="184">
        <v>10.713900000000001</v>
      </c>
      <c r="F131" s="184">
        <v>1.9E-3</v>
      </c>
      <c r="G131" s="184">
        <v>3.7000000000000002E-3</v>
      </c>
      <c r="H131" s="184">
        <v>9.2999999999999992E-3</v>
      </c>
      <c r="I131" s="184">
        <v>5.8799999999999998E-2</v>
      </c>
      <c r="J131" s="184">
        <v>7.9399999999999998E-2</v>
      </c>
      <c r="K131" s="184">
        <v>0.18609999999999999</v>
      </c>
      <c r="L131" s="184">
        <v>0.42370000000000002</v>
      </c>
      <c r="M131" s="184">
        <v>0.6038</v>
      </c>
      <c r="N131" s="184">
        <v>0.3992</v>
      </c>
      <c r="O131" s="184"/>
      <c r="P131" s="184"/>
      <c r="Q131" s="184">
        <v>2.419</v>
      </c>
      <c r="R131" s="184">
        <v>0.99239999999999995</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44393</v>
      </c>
      <c r="E132" s="184">
        <v>21.110299999999999</v>
      </c>
      <c r="F132" s="184">
        <v>2.3699999999999999E-2</v>
      </c>
      <c r="G132" s="184">
        <v>4.8800000000000003E-2</v>
      </c>
      <c r="H132" s="184">
        <v>0.1043</v>
      </c>
      <c r="I132" s="184">
        <v>8.0600000000000005E-2</v>
      </c>
      <c r="J132" s="184">
        <v>0.3513</v>
      </c>
      <c r="K132" s="184">
        <v>1.103</v>
      </c>
      <c r="L132" s="184">
        <v>2.1697000000000002</v>
      </c>
      <c r="M132" s="184">
        <v>2.9403999999999999</v>
      </c>
      <c r="N132" s="184">
        <v>3.7178</v>
      </c>
      <c r="O132" s="184">
        <v>5.1826999999999996</v>
      </c>
      <c r="P132" s="184">
        <v>5.6085000000000003</v>
      </c>
      <c r="Q132" s="184">
        <v>7.1897000000000002</v>
      </c>
      <c r="R132" s="184">
        <v>4.4466000000000001</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44393</v>
      </c>
      <c r="E133" s="184">
        <v>22.166</v>
      </c>
      <c r="F133" s="184">
        <v>2.53E-2</v>
      </c>
      <c r="G133" s="184">
        <v>5.4199999999999998E-2</v>
      </c>
      <c r="H133" s="184">
        <v>0.11700000000000001</v>
      </c>
      <c r="I133" s="184">
        <v>0.1066</v>
      </c>
      <c r="J133" s="184">
        <v>0.40629999999999999</v>
      </c>
      <c r="K133" s="184">
        <v>1.2724</v>
      </c>
      <c r="L133" s="184">
        <v>2.5116999999999998</v>
      </c>
      <c r="M133" s="184">
        <v>3.4575999999999998</v>
      </c>
      <c r="N133" s="184">
        <v>4.4166999999999996</v>
      </c>
      <c r="O133" s="184">
        <v>5.9039000000000001</v>
      </c>
      <c r="P133" s="184">
        <v>6.2998000000000003</v>
      </c>
      <c r="Q133" s="184">
        <v>7.3052999999999999</v>
      </c>
      <c r="R133" s="184">
        <v>5.1603000000000003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44393</v>
      </c>
      <c r="E134" s="184">
        <v>15.356</v>
      </c>
      <c r="F134" s="184">
        <v>1.43E-2</v>
      </c>
      <c r="G134" s="184">
        <v>3.9699999999999999E-2</v>
      </c>
      <c r="H134" s="184">
        <v>9.1300000000000006E-2</v>
      </c>
      <c r="I134" s="184">
        <v>6.5199999999999994E-2</v>
      </c>
      <c r="J134" s="184">
        <v>0.3221</v>
      </c>
      <c r="K134" s="184">
        <v>1.0596000000000001</v>
      </c>
      <c r="L134" s="184">
        <v>2.218</v>
      </c>
      <c r="M134" s="184">
        <v>3.1621999999999999</v>
      </c>
      <c r="N134" s="184">
        <v>4.3795000000000002</v>
      </c>
      <c r="O134" s="184">
        <v>5.3041999999999998</v>
      </c>
      <c r="P134" s="184">
        <v>5.8106999999999998</v>
      </c>
      <c r="Q134" s="184">
        <v>6.4226999999999999</v>
      </c>
      <c r="R134" s="184">
        <v>4.7568000000000001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44393</v>
      </c>
      <c r="E135" s="184">
        <v>14.7682</v>
      </c>
      <c r="F135" s="184">
        <v>1.29E-2</v>
      </c>
      <c r="G135" s="184">
        <v>3.4500000000000003E-2</v>
      </c>
      <c r="H135" s="184">
        <v>7.8600000000000003E-2</v>
      </c>
      <c r="I135" s="184">
        <v>0.04</v>
      </c>
      <c r="J135" s="184">
        <v>0.26889999999999997</v>
      </c>
      <c r="K135" s="184">
        <v>0.89839999999999998</v>
      </c>
      <c r="L135" s="184">
        <v>1.8925000000000001</v>
      </c>
      <c r="M135" s="184">
        <v>2.6696</v>
      </c>
      <c r="N135" s="184">
        <v>3.7166000000000001</v>
      </c>
      <c r="O135" s="184">
        <v>4.7009999999999996</v>
      </c>
      <c r="P135" s="184">
        <v>5.2084999999999999</v>
      </c>
      <c r="Q135" s="184">
        <v>5.8216000000000001</v>
      </c>
      <c r="R135" s="184">
        <v>4.1646000000000001</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44393</v>
      </c>
      <c r="E136" s="184">
        <v>11.698</v>
      </c>
      <c r="F136" s="184">
        <v>1.11E-2</v>
      </c>
      <c r="G136" s="184">
        <v>3.3999999999999998E-3</v>
      </c>
      <c r="H136" s="184">
        <v>9.6699999999999994E-2</v>
      </c>
      <c r="I136" s="184">
        <v>-8.5000000000000006E-3</v>
      </c>
      <c r="J136" s="184">
        <v>0.2039</v>
      </c>
      <c r="K136" s="184">
        <v>0.76839999999999997</v>
      </c>
      <c r="L136" s="184">
        <v>1.5248999999999999</v>
      </c>
      <c r="M136" s="184">
        <v>1.9833000000000001</v>
      </c>
      <c r="N136" s="184">
        <v>2.3931</v>
      </c>
      <c r="O136" s="184">
        <v>1.2410000000000001</v>
      </c>
      <c r="P136" s="184">
        <v>2.8448000000000002</v>
      </c>
      <c r="Q136" s="184">
        <v>3.0392000000000001</v>
      </c>
      <c r="R136" s="184">
        <v>2.5771999999999999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44393</v>
      </c>
      <c r="E137" s="184">
        <v>12.038600000000001</v>
      </c>
      <c r="F137" s="184">
        <v>1.1599999999999999E-2</v>
      </c>
      <c r="G137" s="184">
        <v>6.6E-3</v>
      </c>
      <c r="H137" s="184">
        <v>0.1056</v>
      </c>
      <c r="I137" s="184">
        <v>7.4999999999999997E-3</v>
      </c>
      <c r="J137" s="184">
        <v>0.23899999999999999</v>
      </c>
      <c r="K137" s="184">
        <v>0.87649999999999995</v>
      </c>
      <c r="L137" s="184">
        <v>1.7410000000000001</v>
      </c>
      <c r="M137" s="184">
        <v>2.3090000000000002</v>
      </c>
      <c r="N137" s="184">
        <v>2.8315999999999999</v>
      </c>
      <c r="O137" s="184">
        <v>1.7015</v>
      </c>
      <c r="P137" s="184">
        <v>3.4028999999999998</v>
      </c>
      <c r="Q137" s="184">
        <v>3.6053000000000002</v>
      </c>
      <c r="R137" s="184">
        <v>3.0305</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44393</v>
      </c>
      <c r="E138" s="184">
        <v>27.668900000000001</v>
      </c>
      <c r="F138" s="184">
        <v>3.3E-3</v>
      </c>
      <c r="G138" s="184">
        <v>1.9199999999999998E-2</v>
      </c>
      <c r="H138" s="184">
        <v>8.8599999999999998E-2</v>
      </c>
      <c r="I138" s="184">
        <v>7.2300000000000003E-2</v>
      </c>
      <c r="J138" s="184">
        <v>0.32669999999999999</v>
      </c>
      <c r="K138" s="184">
        <v>1.1637999999999999</v>
      </c>
      <c r="L138" s="184">
        <v>2.274</v>
      </c>
      <c r="M138" s="184">
        <v>3.0756000000000001</v>
      </c>
      <c r="N138" s="184">
        <v>3.8108</v>
      </c>
      <c r="O138" s="184">
        <v>5.1985000000000001</v>
      </c>
      <c r="P138" s="184">
        <v>5.7571000000000003</v>
      </c>
      <c r="Q138" s="184">
        <v>6.8750999999999998</v>
      </c>
      <c r="R138" s="184">
        <v>4.4516</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44393</v>
      </c>
      <c r="E139" s="184">
        <v>26.540800000000001</v>
      </c>
      <c r="F139" s="184">
        <v>1.9E-3</v>
      </c>
      <c r="G139" s="184">
        <v>1.5100000000000001E-2</v>
      </c>
      <c r="H139" s="184">
        <v>7.9600000000000004E-2</v>
      </c>
      <c r="I139" s="184">
        <v>5.5E-2</v>
      </c>
      <c r="J139" s="184">
        <v>0.28939999999999999</v>
      </c>
      <c r="K139" s="184">
        <v>1.0501</v>
      </c>
      <c r="L139" s="184">
        <v>2.0442999999999998</v>
      </c>
      <c r="M139" s="184">
        <v>2.7296</v>
      </c>
      <c r="N139" s="184">
        <v>3.3452000000000002</v>
      </c>
      <c r="O139" s="184">
        <v>4.6900000000000004</v>
      </c>
      <c r="P139" s="184">
        <v>5.2298</v>
      </c>
      <c r="Q139" s="184">
        <v>6.8609</v>
      </c>
      <c r="R139" s="184">
        <v>3.984</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44393</v>
      </c>
      <c r="E140" s="184">
        <v>10.666399999999999</v>
      </c>
      <c r="F140" s="184">
        <v>-1.8700000000000001E-2</v>
      </c>
      <c r="G140" s="184">
        <v>1.1299999999999999E-2</v>
      </c>
      <c r="H140" s="184">
        <v>4.5999999999999999E-2</v>
      </c>
      <c r="I140" s="184">
        <v>1.4999999999999999E-2</v>
      </c>
      <c r="J140" s="184">
        <v>0.34899999999999998</v>
      </c>
      <c r="K140" s="184">
        <v>1.2108000000000001</v>
      </c>
      <c r="L140" s="184">
        <v>2.5931000000000002</v>
      </c>
      <c r="M140" s="184">
        <v>3.5301</v>
      </c>
      <c r="N140" s="184">
        <v>4.9821999999999997</v>
      </c>
      <c r="O140" s="184"/>
      <c r="P140" s="184"/>
      <c r="Q140" s="184">
        <v>4.5606999999999998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44393</v>
      </c>
      <c r="E141" s="184">
        <v>10.5602</v>
      </c>
      <c r="F141" s="184">
        <v>-2.0799999999999999E-2</v>
      </c>
      <c r="G141" s="184">
        <v>4.7000000000000002E-3</v>
      </c>
      <c r="H141" s="184">
        <v>3.1300000000000001E-2</v>
      </c>
      <c r="I141" s="184">
        <v>-1.3299999999999999E-2</v>
      </c>
      <c r="J141" s="184">
        <v>0.29060000000000002</v>
      </c>
      <c r="K141" s="184">
        <v>1.0294000000000001</v>
      </c>
      <c r="L141" s="184">
        <v>2.2275</v>
      </c>
      <c r="M141" s="184">
        <v>2.9781</v>
      </c>
      <c r="N141" s="184">
        <v>4.2427000000000001</v>
      </c>
      <c r="O141" s="184"/>
      <c r="P141" s="184"/>
      <c r="Q141" s="184">
        <v>3.8399000000000001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44393</v>
      </c>
      <c r="E142" s="184">
        <v>11.655099999999999</v>
      </c>
      <c r="F142" s="184">
        <v>1.72E-2</v>
      </c>
      <c r="G142" s="184">
        <v>4.1200000000000001E-2</v>
      </c>
      <c r="H142" s="184">
        <v>9.9599999999999994E-2</v>
      </c>
      <c r="I142" s="184">
        <v>0.1168</v>
      </c>
      <c r="J142" s="184">
        <v>0.40400000000000003</v>
      </c>
      <c r="K142" s="184">
        <v>1.3169999999999999</v>
      </c>
      <c r="L142" s="184">
        <v>2.6518999999999999</v>
      </c>
      <c r="M142" s="184">
        <v>3.6783000000000001</v>
      </c>
      <c r="N142" s="184">
        <v>4.7602000000000002</v>
      </c>
      <c r="O142" s="184"/>
      <c r="P142" s="184"/>
      <c r="Q142" s="184">
        <v>6.1208</v>
      </c>
      <c r="R142" s="184">
        <v>5.6589</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44393</v>
      </c>
      <c r="E143" s="184">
        <v>11.430899999999999</v>
      </c>
      <c r="F143" s="184">
        <v>1.49E-2</v>
      </c>
      <c r="G143" s="184">
        <v>3.5000000000000003E-2</v>
      </c>
      <c r="H143" s="184">
        <v>8.4900000000000003E-2</v>
      </c>
      <c r="I143" s="184">
        <v>8.7599999999999997E-2</v>
      </c>
      <c r="J143" s="184">
        <v>0.34150000000000003</v>
      </c>
      <c r="K143" s="184">
        <v>1.1226</v>
      </c>
      <c r="L143" s="184">
        <v>2.2597</v>
      </c>
      <c r="M143" s="184">
        <v>3.0907</v>
      </c>
      <c r="N143" s="184">
        <v>3.9702000000000002</v>
      </c>
      <c r="O143" s="184"/>
      <c r="P143" s="184"/>
      <c r="Q143" s="184">
        <v>5.3243</v>
      </c>
      <c r="R143" s="184">
        <v>4.8425000000000002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44393</v>
      </c>
      <c r="E144" s="184">
        <v>11.3316</v>
      </c>
      <c r="F144" s="184">
        <v>2.5999999999999999E-3</v>
      </c>
      <c r="G144" s="184">
        <v>4.5900000000000003E-2</v>
      </c>
      <c r="H144" s="184">
        <v>9.8100000000000007E-2</v>
      </c>
      <c r="I144" s="184">
        <v>0.1095</v>
      </c>
      <c r="J144" s="184">
        <v>0.30980000000000002</v>
      </c>
      <c r="K144" s="184">
        <v>1.0667</v>
      </c>
      <c r="L144" s="184">
        <v>2.1012</v>
      </c>
      <c r="M144" s="184">
        <v>2.9453</v>
      </c>
      <c r="N144" s="184">
        <v>3.8500999999999999</v>
      </c>
      <c r="O144" s="184"/>
      <c r="P144" s="184"/>
      <c r="Q144" s="184">
        <v>5.3404999999999996</v>
      </c>
      <c r="R144" s="184">
        <v>4.9115000000000002</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44393</v>
      </c>
      <c r="E145" s="184">
        <v>11.2004</v>
      </c>
      <c r="F145" s="184">
        <v>8.9999999999999998E-4</v>
      </c>
      <c r="G145" s="184">
        <v>4.2900000000000001E-2</v>
      </c>
      <c r="H145" s="184">
        <v>9.1999999999999998E-2</v>
      </c>
      <c r="I145" s="184">
        <v>9.8299999999999998E-2</v>
      </c>
      <c r="J145" s="184">
        <v>0.28739999999999999</v>
      </c>
      <c r="K145" s="184">
        <v>0.9718</v>
      </c>
      <c r="L145" s="184">
        <v>1.9312</v>
      </c>
      <c r="M145" s="184">
        <v>2.6251000000000002</v>
      </c>
      <c r="N145" s="184">
        <v>3.3761999999999999</v>
      </c>
      <c r="O145" s="184"/>
      <c r="P145" s="184"/>
      <c r="Q145" s="184">
        <v>4.8311999999999999</v>
      </c>
      <c r="R145" s="184">
        <v>4.3983999999999996</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44393</v>
      </c>
      <c r="E146" s="184">
        <v>28.9132</v>
      </c>
      <c r="F146" s="184">
        <v>1.7600000000000001E-2</v>
      </c>
      <c r="G146" s="184">
        <v>5.9900000000000002E-2</v>
      </c>
      <c r="H146" s="184">
        <v>0.1132</v>
      </c>
      <c r="I146" s="184">
        <v>0.115</v>
      </c>
      <c r="J146" s="184">
        <v>0.3972</v>
      </c>
      <c r="K146" s="184">
        <v>1.2650999999999999</v>
      </c>
      <c r="L146" s="184">
        <v>2.5545</v>
      </c>
      <c r="M146" s="184">
        <v>3.4517000000000002</v>
      </c>
      <c r="N146" s="184">
        <v>4.3948999999999998</v>
      </c>
      <c r="O146" s="184">
        <v>5.7628000000000004</v>
      </c>
      <c r="P146" s="184">
        <v>6.0834000000000001</v>
      </c>
      <c r="Q146" s="184">
        <v>6.8833000000000002</v>
      </c>
      <c r="R146" s="184">
        <v>5.1029999999999998</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44393</v>
      </c>
      <c r="E147" s="184">
        <v>27.765000000000001</v>
      </c>
      <c r="F147" s="184">
        <v>1.6199999999999999E-2</v>
      </c>
      <c r="G147" s="184">
        <v>5.5100000000000003E-2</v>
      </c>
      <c r="H147" s="184">
        <v>0.1024</v>
      </c>
      <c r="I147" s="184">
        <v>9.3399999999999997E-2</v>
      </c>
      <c r="J147" s="184">
        <v>0.35020000000000001</v>
      </c>
      <c r="K147" s="184">
        <v>1.1214</v>
      </c>
      <c r="L147" s="184">
        <v>2.2633000000000001</v>
      </c>
      <c r="M147" s="184">
        <v>3.0184000000000002</v>
      </c>
      <c r="N147" s="184">
        <v>3.8098999999999998</v>
      </c>
      <c r="O147" s="184">
        <v>5.2134999999999998</v>
      </c>
      <c r="P147" s="184">
        <v>5.5434999999999999</v>
      </c>
      <c r="Q147" s="184">
        <v>7.0171999999999999</v>
      </c>
      <c r="R147" s="184">
        <v>4.5374999999999996</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5.2854545454545463E-3</v>
      </c>
      <c r="G148" s="186">
        <v>3.1981818181818174E-2</v>
      </c>
      <c r="H148" s="186">
        <v>8.8580000000000006E-2</v>
      </c>
      <c r="I148" s="186">
        <v>6.8967272727272738E-2</v>
      </c>
      <c r="J148" s="186">
        <v>0.31570363636363646</v>
      </c>
      <c r="K148" s="186">
        <v>1.0314472727272728</v>
      </c>
      <c r="L148" s="186">
        <v>2.0648400000000002</v>
      </c>
      <c r="M148" s="186">
        <v>2.8194636363636367</v>
      </c>
      <c r="N148" s="186">
        <v>3.6364547169811337</v>
      </c>
      <c r="O148" s="186">
        <v>4.9913923076923083</v>
      </c>
      <c r="P148" s="186">
        <v>5.5052727272727262</v>
      </c>
      <c r="Q148" s="186">
        <v>5.6638490909090899</v>
      </c>
      <c r="R148" s="186">
        <v>4.3154297872340432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8.6999999999999994E-3</v>
      </c>
      <c r="G149" s="186">
        <v>3.6299999999999999E-2</v>
      </c>
      <c r="H149" s="186">
        <v>9.1899999999999996E-2</v>
      </c>
      <c r="I149" s="186">
        <v>7.6399999999999996E-2</v>
      </c>
      <c r="J149" s="186">
        <v>0.32669999999999999</v>
      </c>
      <c r="K149" s="186">
        <v>1.0643</v>
      </c>
      <c r="L149" s="186">
        <v>2.1576</v>
      </c>
      <c r="M149" s="186">
        <v>2.9483000000000001</v>
      </c>
      <c r="N149" s="186">
        <v>3.7818000000000001</v>
      </c>
      <c r="O149" s="186">
        <v>5.1958000000000002</v>
      </c>
      <c r="P149" s="186">
        <v>5.59</v>
      </c>
      <c r="Q149" s="186">
        <v>6.2279999999999998</v>
      </c>
      <c r="R149" s="186">
        <v>4.4881000000000002</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44393</v>
      </c>
      <c r="E152" s="184">
        <v>70.739999999999995</v>
      </c>
      <c r="F152" s="184">
        <v>0.1132</v>
      </c>
      <c r="G152" s="184">
        <v>0.61160000000000003</v>
      </c>
      <c r="H152" s="184">
        <v>0.99939999999999996</v>
      </c>
      <c r="I152" s="184">
        <v>1.4483999999999999</v>
      </c>
      <c r="J152" s="184">
        <v>1.5941000000000001</v>
      </c>
      <c r="K152" s="184">
        <v>7.8025000000000002</v>
      </c>
      <c r="L152" s="184">
        <v>8.9649000000000001</v>
      </c>
      <c r="M152" s="184">
        <v>25.070699999999999</v>
      </c>
      <c r="N152" s="184">
        <v>31.389299999999999</v>
      </c>
      <c r="O152" s="184">
        <v>12.354699999999999</v>
      </c>
      <c r="P152" s="184">
        <v>11.0724</v>
      </c>
      <c r="Q152" s="184">
        <v>9.6494</v>
      </c>
      <c r="R152" s="184">
        <v>15.160500000000001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44393</v>
      </c>
      <c r="E153" s="184">
        <v>76.58</v>
      </c>
      <c r="F153" s="184">
        <v>0.1177</v>
      </c>
      <c r="G153" s="184">
        <v>0.61750000000000005</v>
      </c>
      <c r="H153" s="184">
        <v>1.0289999999999999</v>
      </c>
      <c r="I153" s="184">
        <v>1.4977</v>
      </c>
      <c r="J153" s="184">
        <v>1.6999</v>
      </c>
      <c r="K153" s="184">
        <v>8.1486000000000001</v>
      </c>
      <c r="L153" s="184">
        <v>9.6349</v>
      </c>
      <c r="M153" s="184">
        <v>26.202999999999999</v>
      </c>
      <c r="N153" s="184">
        <v>32.9283</v>
      </c>
      <c r="O153" s="184">
        <v>13.592000000000001</v>
      </c>
      <c r="P153" s="184">
        <v>12.2995</v>
      </c>
      <c r="Q153" s="184">
        <v>12.799799999999999</v>
      </c>
      <c r="R153" s="184">
        <v>16.438500000000001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44393</v>
      </c>
      <c r="E154" s="184">
        <v>261.56400000000002</v>
      </c>
      <c r="F154" s="184">
        <v>-1.9099999999999999E-2</v>
      </c>
      <c r="G154" s="184">
        <v>0.40150000000000002</v>
      </c>
      <c r="H154" s="184">
        <v>1.2365999999999999</v>
      </c>
      <c r="I154" s="184">
        <v>1.2734000000000001</v>
      </c>
      <c r="J154" s="184">
        <v>0.5111</v>
      </c>
      <c r="K154" s="184">
        <v>12.5825</v>
      </c>
      <c r="L154" s="184">
        <v>15.0237</v>
      </c>
      <c r="M154" s="184">
        <v>48.673400000000001</v>
      </c>
      <c r="N154" s="184">
        <v>51.746499999999997</v>
      </c>
      <c r="O154" s="184">
        <v>13.8141</v>
      </c>
      <c r="P154" s="184">
        <v>12.971</v>
      </c>
      <c r="Q154" s="184">
        <v>16.9405</v>
      </c>
      <c r="R154" s="184">
        <v>13.423500000000001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44393</v>
      </c>
      <c r="E155" s="184">
        <v>261.56400000000002</v>
      </c>
      <c r="F155" s="184">
        <v>-1.9099999999999999E-2</v>
      </c>
      <c r="G155" s="184">
        <v>0.40150000000000002</v>
      </c>
      <c r="H155" s="184">
        <v>1.2365999999999999</v>
      </c>
      <c r="I155" s="184">
        <v>1.2734000000000001</v>
      </c>
      <c r="J155" s="184">
        <v>0.5111</v>
      </c>
      <c r="K155" s="184">
        <v>12.5825</v>
      </c>
      <c r="L155" s="184">
        <v>15.0237</v>
      </c>
      <c r="M155" s="184">
        <v>48.673400000000001</v>
      </c>
      <c r="N155" s="184">
        <v>51.746499999999997</v>
      </c>
      <c r="O155" s="184">
        <v>13.8141</v>
      </c>
      <c r="P155" s="184">
        <v>12.059200000000001</v>
      </c>
      <c r="Q155" s="184">
        <v>18.1111</v>
      </c>
      <c r="R155" s="184">
        <v>13.423500000000001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44393</v>
      </c>
      <c r="E156" s="184">
        <v>275.68099999999998</v>
      </c>
      <c r="F156" s="184">
        <v>-1.7399999999999999E-2</v>
      </c>
      <c r="G156" s="184">
        <v>0.40610000000000002</v>
      </c>
      <c r="H156" s="184">
        <v>1.2483</v>
      </c>
      <c r="I156" s="184">
        <v>1.2974000000000001</v>
      </c>
      <c r="J156" s="184">
        <v>0.55879999999999996</v>
      </c>
      <c r="K156" s="184">
        <v>12.7456</v>
      </c>
      <c r="L156" s="184">
        <v>15.3612</v>
      </c>
      <c r="M156" s="184">
        <v>49.312199999999997</v>
      </c>
      <c r="N156" s="184">
        <v>52.622799999999998</v>
      </c>
      <c r="O156" s="184">
        <v>14.6067</v>
      </c>
      <c r="P156" s="184">
        <v>13.7636</v>
      </c>
      <c r="Q156" s="184">
        <v>13.439500000000001</v>
      </c>
      <c r="R156" s="184">
        <v>14.099600000000001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44393</v>
      </c>
      <c r="E157" s="184">
        <v>275.68099999999998</v>
      </c>
      <c r="F157" s="184">
        <v>-1.7399999999999999E-2</v>
      </c>
      <c r="G157" s="184">
        <v>0.40610000000000002</v>
      </c>
      <c r="H157" s="184">
        <v>1.2483</v>
      </c>
      <c r="I157" s="184">
        <v>1.2974000000000001</v>
      </c>
      <c r="J157" s="184">
        <v>0.55879999999999996</v>
      </c>
      <c r="K157" s="184">
        <v>12.7456</v>
      </c>
      <c r="L157" s="184">
        <v>15.3612</v>
      </c>
      <c r="M157" s="184">
        <v>49.312199999999997</v>
      </c>
      <c r="N157" s="184">
        <v>52.622799999999998</v>
      </c>
      <c r="O157" s="184">
        <v>14.6067</v>
      </c>
      <c r="P157" s="184">
        <v>13.055899999999999</v>
      </c>
      <c r="Q157" s="184">
        <v>14.138199999999999</v>
      </c>
      <c r="R157" s="184">
        <v>14.099600000000001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44393</v>
      </c>
      <c r="E158" s="184">
        <v>46.61</v>
      </c>
      <c r="F158" s="184">
        <v>4.2900000000000001E-2</v>
      </c>
      <c r="G158" s="184">
        <v>0.1719</v>
      </c>
      <c r="H158" s="184">
        <v>0.73480000000000001</v>
      </c>
      <c r="I158" s="184">
        <v>0.66949999999999998</v>
      </c>
      <c r="J158" s="184">
        <v>0.77839999999999998</v>
      </c>
      <c r="K158" s="184">
        <v>5.6436999999999999</v>
      </c>
      <c r="L158" s="184">
        <v>7.6940999999999997</v>
      </c>
      <c r="M158" s="184">
        <v>21.380199999999999</v>
      </c>
      <c r="N158" s="184">
        <v>28.756900000000002</v>
      </c>
      <c r="O158" s="184">
        <v>11.7601</v>
      </c>
      <c r="P158" s="184">
        <v>10.725300000000001</v>
      </c>
      <c r="Q158" s="184">
        <v>11.156000000000001</v>
      </c>
      <c r="R158" s="184">
        <v>13.8131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44393</v>
      </c>
      <c r="E159" s="184">
        <v>50.7</v>
      </c>
      <c r="F159" s="184">
        <v>1.9699999999999999E-2</v>
      </c>
      <c r="G159" s="184">
        <v>0.158</v>
      </c>
      <c r="H159" s="184">
        <v>0.73509999999999998</v>
      </c>
      <c r="I159" s="184">
        <v>0.69510000000000005</v>
      </c>
      <c r="J159" s="184">
        <v>0.81530000000000002</v>
      </c>
      <c r="K159" s="184">
        <v>5.8013000000000003</v>
      </c>
      <c r="L159" s="184">
        <v>8.0101999999999993</v>
      </c>
      <c r="M159" s="184">
        <v>21.904299999999999</v>
      </c>
      <c r="N159" s="184">
        <v>29.501899999999999</v>
      </c>
      <c r="O159" s="184">
        <v>12.496600000000001</v>
      </c>
      <c r="P159" s="184">
        <v>11.7531</v>
      </c>
      <c r="Q159" s="184">
        <v>13.4209</v>
      </c>
      <c r="R159" s="184">
        <v>14.4375</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44393</v>
      </c>
      <c r="E160" s="184">
        <v>10.560499999999999</v>
      </c>
      <c r="F160" s="184">
        <v>-1.23E-2</v>
      </c>
      <c r="G160" s="184">
        <v>0.72870000000000001</v>
      </c>
      <c r="H160" s="184">
        <v>1.0109999999999999</v>
      </c>
      <c r="I160" s="184">
        <v>0.48809999999999998</v>
      </c>
      <c r="J160" s="184">
        <v>0.26490000000000002</v>
      </c>
      <c r="K160" s="184">
        <v>8.9126999999999992</v>
      </c>
      <c r="L160" s="184">
        <v>12.0977</v>
      </c>
      <c r="M160" s="184">
        <v>20.2667</v>
      </c>
      <c r="N160" s="184">
        <v>20.7715</v>
      </c>
      <c r="O160" s="184"/>
      <c r="P160" s="184"/>
      <c r="Q160" s="184">
        <v>3.5989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44393</v>
      </c>
      <c r="E161" s="184">
        <v>10.2134</v>
      </c>
      <c r="F161" s="184">
        <v>-1.8599999999999998E-2</v>
      </c>
      <c r="G161" s="184">
        <v>0.71099999999999997</v>
      </c>
      <c r="H161" s="184">
        <v>0.96779999999999999</v>
      </c>
      <c r="I161" s="184">
        <v>0.40310000000000001</v>
      </c>
      <c r="J161" s="184">
        <v>8.6199999999999999E-2</v>
      </c>
      <c r="K161" s="184">
        <v>8.2030999999999992</v>
      </c>
      <c r="L161" s="184">
        <v>10.818899999999999</v>
      </c>
      <c r="M161" s="184">
        <v>18.2805</v>
      </c>
      <c r="N161" s="184">
        <v>18.151800000000001</v>
      </c>
      <c r="O161" s="184"/>
      <c r="P161" s="184"/>
      <c r="Q161" s="184">
        <v>1.3784000000000001</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44393</v>
      </c>
      <c r="E162" s="184">
        <v>14.297000000000001</v>
      </c>
      <c r="F162" s="184">
        <v>0.16109999999999999</v>
      </c>
      <c r="G162" s="184">
        <v>0.32979999999999998</v>
      </c>
      <c r="H162" s="184">
        <v>0.66890000000000005</v>
      </c>
      <c r="I162" s="184">
        <v>0.63349999999999995</v>
      </c>
      <c r="J162" s="184">
        <v>1.0673999999999999</v>
      </c>
      <c r="K162" s="184">
        <v>5.4196</v>
      </c>
      <c r="L162" s="184">
        <v>7.4801000000000002</v>
      </c>
      <c r="M162" s="184">
        <v>17.738600000000002</v>
      </c>
      <c r="N162" s="184">
        <v>25.754200000000001</v>
      </c>
      <c r="O162" s="184"/>
      <c r="P162" s="184"/>
      <c r="Q162" s="184">
        <v>12.866300000000001</v>
      </c>
      <c r="R162" s="184">
        <v>15.403</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44393</v>
      </c>
      <c r="E163" s="184">
        <v>13.821999999999999</v>
      </c>
      <c r="F163" s="184">
        <v>0.1522</v>
      </c>
      <c r="G163" s="184">
        <v>0.31209999999999999</v>
      </c>
      <c r="H163" s="184">
        <v>0.63339999999999996</v>
      </c>
      <c r="I163" s="184">
        <v>0.57479999999999998</v>
      </c>
      <c r="J163" s="184">
        <v>0.94950000000000001</v>
      </c>
      <c r="K163" s="184">
        <v>5.0702999999999996</v>
      </c>
      <c r="L163" s="184">
        <v>6.7912999999999997</v>
      </c>
      <c r="M163" s="184">
        <v>16.621700000000001</v>
      </c>
      <c r="N163" s="184">
        <v>24.153400000000001</v>
      </c>
      <c r="O163" s="184"/>
      <c r="P163" s="184"/>
      <c r="Q163" s="184">
        <v>11.5825</v>
      </c>
      <c r="R163" s="184">
        <v>14.0738</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44393</v>
      </c>
      <c r="E164" s="184">
        <v>32.982999999999997</v>
      </c>
      <c r="F164" s="184">
        <v>6.9800000000000001E-2</v>
      </c>
      <c r="G164" s="184">
        <v>0.40179999999999999</v>
      </c>
      <c r="H164" s="184">
        <v>0.62229999999999996</v>
      </c>
      <c r="I164" s="184">
        <v>0.96120000000000005</v>
      </c>
      <c r="J164" s="184">
        <v>1.3583000000000001</v>
      </c>
      <c r="K164" s="184">
        <v>4.0834000000000001</v>
      </c>
      <c r="L164" s="184">
        <v>4.9077999999999999</v>
      </c>
      <c r="M164" s="184">
        <v>11.9244</v>
      </c>
      <c r="N164" s="184">
        <v>18.070499999999999</v>
      </c>
      <c r="O164" s="184">
        <v>9.7470999999999997</v>
      </c>
      <c r="P164" s="184">
        <v>9.7041000000000004</v>
      </c>
      <c r="Q164" s="184">
        <v>12.5342</v>
      </c>
      <c r="R164" s="184">
        <v>12.405799999999999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44393</v>
      </c>
      <c r="E165" s="184">
        <v>30.047999999999998</v>
      </c>
      <c r="F165" s="184">
        <v>6.6600000000000006E-2</v>
      </c>
      <c r="G165" s="184">
        <v>0.39090000000000003</v>
      </c>
      <c r="H165" s="184">
        <v>0.59589999999999999</v>
      </c>
      <c r="I165" s="184">
        <v>0.90669999999999995</v>
      </c>
      <c r="J165" s="184">
        <v>1.2433000000000001</v>
      </c>
      <c r="K165" s="184">
        <v>3.7317999999999998</v>
      </c>
      <c r="L165" s="184">
        <v>4.2138999999999998</v>
      </c>
      <c r="M165" s="184">
        <v>10.812799999999999</v>
      </c>
      <c r="N165" s="184">
        <v>16.519300000000001</v>
      </c>
      <c r="O165" s="184">
        <v>8.3996999999999993</v>
      </c>
      <c r="P165" s="184">
        <v>8.4030000000000005</v>
      </c>
      <c r="Q165" s="184">
        <v>11.109400000000001</v>
      </c>
      <c r="R165" s="184">
        <v>10.9742</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44393</v>
      </c>
      <c r="E166" s="184">
        <v>117.55840000000001</v>
      </c>
      <c r="F166" s="184">
        <v>0.28989999999999999</v>
      </c>
      <c r="G166" s="184">
        <v>0.84609999999999996</v>
      </c>
      <c r="H166" s="184">
        <v>1.2617</v>
      </c>
      <c r="I166" s="184">
        <v>1.6709000000000001</v>
      </c>
      <c r="J166" s="184">
        <v>1.8814</v>
      </c>
      <c r="K166" s="184">
        <v>8.4312000000000005</v>
      </c>
      <c r="L166" s="184">
        <v>10.251300000000001</v>
      </c>
      <c r="M166" s="184">
        <v>25.102900000000002</v>
      </c>
      <c r="N166" s="184">
        <v>31.3781</v>
      </c>
      <c r="O166" s="184">
        <v>11.3032</v>
      </c>
      <c r="P166" s="184">
        <v>11.4854</v>
      </c>
      <c r="Q166" s="184">
        <v>15.924799999999999</v>
      </c>
      <c r="R166" s="184">
        <v>12.995200000000001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44393</v>
      </c>
      <c r="E167" s="184">
        <v>126.5544</v>
      </c>
      <c r="F167" s="184">
        <v>0.29330000000000001</v>
      </c>
      <c r="G167" s="184">
        <v>0.85650000000000004</v>
      </c>
      <c r="H167" s="184">
        <v>1.2861</v>
      </c>
      <c r="I167" s="184">
        <v>1.7229000000000001</v>
      </c>
      <c r="J167" s="184">
        <v>1.9997</v>
      </c>
      <c r="K167" s="184">
        <v>8.8391000000000002</v>
      </c>
      <c r="L167" s="184">
        <v>11.065899999999999</v>
      </c>
      <c r="M167" s="184">
        <v>26.430499999999999</v>
      </c>
      <c r="N167" s="184">
        <v>33.232300000000002</v>
      </c>
      <c r="O167" s="184">
        <v>12.7989</v>
      </c>
      <c r="P167" s="184">
        <v>12.6973</v>
      </c>
      <c r="Q167" s="184">
        <v>12.866199999999999</v>
      </c>
      <c r="R167" s="184">
        <v>14.5471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44393</v>
      </c>
      <c r="E168" s="184">
        <v>14.3293</v>
      </c>
      <c r="F168" s="184">
        <v>8.9399999999999993E-2</v>
      </c>
      <c r="G168" s="184">
        <v>0.3705</v>
      </c>
      <c r="H168" s="184">
        <v>0.70279999999999998</v>
      </c>
      <c r="I168" s="184">
        <v>1.157</v>
      </c>
      <c r="J168" s="184">
        <v>1.9567000000000001</v>
      </c>
      <c r="K168" s="184">
        <v>7.2214999999999998</v>
      </c>
      <c r="L168" s="184">
        <v>8.8562999999999992</v>
      </c>
      <c r="M168" s="184">
        <v>22.117799999999999</v>
      </c>
      <c r="N168" s="184">
        <v>28.783000000000001</v>
      </c>
      <c r="O168" s="184"/>
      <c r="P168" s="184"/>
      <c r="Q168" s="184">
        <v>30.236499999999999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44393</v>
      </c>
      <c r="E169" s="184">
        <v>13.962</v>
      </c>
      <c r="F169" s="184">
        <v>8.3900000000000002E-2</v>
      </c>
      <c r="G169" s="184">
        <v>0.35510000000000003</v>
      </c>
      <c r="H169" s="184">
        <v>0.66690000000000005</v>
      </c>
      <c r="I169" s="184">
        <v>1.0838000000000001</v>
      </c>
      <c r="J169" s="184">
        <v>1.7987</v>
      </c>
      <c r="K169" s="184">
        <v>6.7202999999999999</v>
      </c>
      <c r="L169" s="184">
        <v>7.8563000000000001</v>
      </c>
      <c r="M169" s="184">
        <v>20.408799999999999</v>
      </c>
      <c r="N169" s="184">
        <v>26.365500000000001</v>
      </c>
      <c r="O169" s="184"/>
      <c r="P169" s="184"/>
      <c r="Q169" s="184">
        <v>27.776299999999999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44393</v>
      </c>
      <c r="E170" s="184">
        <v>14.456099999999999</v>
      </c>
      <c r="F170" s="184">
        <v>0.13719999999999999</v>
      </c>
      <c r="G170" s="184">
        <v>0.56699999999999995</v>
      </c>
      <c r="H170" s="184">
        <v>1.0286999999999999</v>
      </c>
      <c r="I170" s="184">
        <v>1.1198999999999999</v>
      </c>
      <c r="J170" s="184">
        <v>1.5225</v>
      </c>
      <c r="K170" s="184">
        <v>6.2893999999999997</v>
      </c>
      <c r="L170" s="184">
        <v>9.2965</v>
      </c>
      <c r="M170" s="184">
        <v>22.8383</v>
      </c>
      <c r="N170" s="184">
        <v>29.759399999999999</v>
      </c>
      <c r="O170" s="184"/>
      <c r="P170" s="184"/>
      <c r="Q170" s="184">
        <v>16.120699999999999</v>
      </c>
      <c r="R170" s="184">
        <v>16.921099999999999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44393</v>
      </c>
      <c r="E171" s="184">
        <v>13.8375</v>
      </c>
      <c r="F171" s="184">
        <v>0.13239999999999999</v>
      </c>
      <c r="G171" s="184">
        <v>0.55369999999999997</v>
      </c>
      <c r="H171" s="184">
        <v>0.997</v>
      </c>
      <c r="I171" s="184">
        <v>1.056</v>
      </c>
      <c r="J171" s="184">
        <v>1.3885000000000001</v>
      </c>
      <c r="K171" s="184">
        <v>5.8575999999999997</v>
      </c>
      <c r="L171" s="184">
        <v>8.4026999999999994</v>
      </c>
      <c r="M171" s="184">
        <v>21.290099999999999</v>
      </c>
      <c r="N171" s="184">
        <v>27.613399999999999</v>
      </c>
      <c r="O171" s="184"/>
      <c r="P171" s="184"/>
      <c r="Q171" s="184">
        <v>14.0793</v>
      </c>
      <c r="R171" s="184">
        <v>14.9053</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44393</v>
      </c>
      <c r="E172" s="184">
        <v>14.8</v>
      </c>
      <c r="F172" s="184">
        <v>6.7599999999999993E-2</v>
      </c>
      <c r="G172" s="184">
        <v>0.33900000000000002</v>
      </c>
      <c r="H172" s="184">
        <v>0.54349999999999998</v>
      </c>
      <c r="I172" s="184">
        <v>0.61180000000000001</v>
      </c>
      <c r="J172" s="184">
        <v>0.61180000000000001</v>
      </c>
      <c r="K172" s="184">
        <v>3.9325999999999999</v>
      </c>
      <c r="L172" s="184">
        <v>4.2253999999999996</v>
      </c>
      <c r="M172" s="184">
        <v>16.903600000000001</v>
      </c>
      <c r="N172" s="184">
        <v>25.850300000000001</v>
      </c>
      <c r="O172" s="184">
        <v>13.3832</v>
      </c>
      <c r="P172" s="184"/>
      <c r="Q172" s="184">
        <v>11.6835</v>
      </c>
      <c r="R172" s="184">
        <v>16.660699999999999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44393</v>
      </c>
      <c r="E173" s="184">
        <v>14.43</v>
      </c>
      <c r="F173" s="184">
        <v>0.13880000000000001</v>
      </c>
      <c r="G173" s="184">
        <v>0.41749999999999998</v>
      </c>
      <c r="H173" s="184">
        <v>0.62760000000000005</v>
      </c>
      <c r="I173" s="184">
        <v>0.62760000000000005</v>
      </c>
      <c r="J173" s="184">
        <v>0.5575</v>
      </c>
      <c r="K173" s="184">
        <v>3.6638000000000002</v>
      </c>
      <c r="L173" s="184">
        <v>3.7383000000000002</v>
      </c>
      <c r="M173" s="184">
        <v>16.0901</v>
      </c>
      <c r="N173" s="184">
        <v>24.827000000000002</v>
      </c>
      <c r="O173" s="184">
        <v>12.5792</v>
      </c>
      <c r="P173" s="184"/>
      <c r="Q173" s="184">
        <v>10.8893</v>
      </c>
      <c r="R173" s="184">
        <v>15.781700000000001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8.5081818181818161E-2</v>
      </c>
      <c r="G174" s="186">
        <v>0.47063181818181815</v>
      </c>
      <c r="H174" s="186">
        <v>0.9128045454545457</v>
      </c>
      <c r="I174" s="186">
        <v>1.0213454545454546</v>
      </c>
      <c r="J174" s="186">
        <v>1.0779045454545455</v>
      </c>
      <c r="K174" s="186">
        <v>7.4740318181818175</v>
      </c>
      <c r="L174" s="186">
        <v>9.3216500000000035</v>
      </c>
      <c r="M174" s="186">
        <v>25.334372727272726</v>
      </c>
      <c r="N174" s="186">
        <v>31.024759090909082</v>
      </c>
      <c r="O174" s="186">
        <v>12.518307142857143</v>
      </c>
      <c r="P174" s="186">
        <v>11.665816666666666</v>
      </c>
      <c r="Q174" s="186">
        <v>13.74098636363636</v>
      </c>
      <c r="R174" s="186">
        <v>14.420205555555558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7.6850000000000002E-2</v>
      </c>
      <c r="G175" s="186">
        <v>0.40395000000000003</v>
      </c>
      <c r="H175" s="186">
        <v>0.98239999999999994</v>
      </c>
      <c r="I175" s="186">
        <v>1.0699000000000001</v>
      </c>
      <c r="J175" s="186">
        <v>1.0084499999999998</v>
      </c>
      <c r="K175" s="186">
        <v>6.9709000000000003</v>
      </c>
      <c r="L175" s="186">
        <v>8.9105999999999987</v>
      </c>
      <c r="M175" s="186">
        <v>21.642249999999997</v>
      </c>
      <c r="N175" s="186">
        <v>28.769950000000001</v>
      </c>
      <c r="O175" s="186">
        <v>12.68905</v>
      </c>
      <c r="P175" s="186">
        <v>11.90615</v>
      </c>
      <c r="Q175" s="186">
        <v>12.866250000000001</v>
      </c>
      <c r="R175" s="186">
        <v>14.268550000000001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44393</v>
      </c>
      <c r="E178" s="184">
        <v>288.52339999999998</v>
      </c>
      <c r="F178" s="184">
        <v>32.629800000000003</v>
      </c>
      <c r="G178" s="184">
        <v>17.998899999999999</v>
      </c>
      <c r="H178" s="184">
        <v>10.8987</v>
      </c>
      <c r="I178" s="184">
        <v>10.4068</v>
      </c>
      <c r="J178" s="184">
        <v>4.9343000000000004</v>
      </c>
      <c r="K178" s="184">
        <v>6.4733999999999998</v>
      </c>
      <c r="L178" s="184">
        <v>3.8445999999999998</v>
      </c>
      <c r="M178" s="184">
        <v>4.4100999999999999</v>
      </c>
      <c r="N178" s="184">
        <v>4.6429</v>
      </c>
      <c r="O178" s="184">
        <v>8.8376000000000001</v>
      </c>
      <c r="P178" s="184">
        <v>8.0664999999999996</v>
      </c>
      <c r="Q178" s="184">
        <v>8.3481000000000005</v>
      </c>
      <c r="R178" s="184">
        <v>7.86</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44393</v>
      </c>
      <c r="E179" s="184">
        <v>295.42829999999998</v>
      </c>
      <c r="F179" s="184">
        <v>32.9557</v>
      </c>
      <c r="G179" s="184">
        <v>18.3294</v>
      </c>
      <c r="H179" s="184">
        <v>11.2301</v>
      </c>
      <c r="I179" s="184">
        <v>10.7399</v>
      </c>
      <c r="J179" s="184">
        <v>5.2664999999999997</v>
      </c>
      <c r="K179" s="184">
        <v>6.8379000000000003</v>
      </c>
      <c r="L179" s="184">
        <v>4.1958000000000002</v>
      </c>
      <c r="M179" s="184">
        <v>4.7613000000000003</v>
      </c>
      <c r="N179" s="184">
        <v>4.9962</v>
      </c>
      <c r="O179" s="184">
        <v>9.1830999999999996</v>
      </c>
      <c r="P179" s="184">
        <v>8.4065999999999992</v>
      </c>
      <c r="Q179" s="184">
        <v>9.3697999999999997</v>
      </c>
      <c r="R179" s="184">
        <v>8.2128999999999994</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44393</v>
      </c>
      <c r="E180" s="184">
        <v>2130.7334999999998</v>
      </c>
      <c r="F180" s="184">
        <v>23.212499999999999</v>
      </c>
      <c r="G180" s="184">
        <v>13.8187</v>
      </c>
      <c r="H180" s="184">
        <v>10.1572</v>
      </c>
      <c r="I180" s="184">
        <v>10.0611</v>
      </c>
      <c r="J180" s="184">
        <v>5.5324</v>
      </c>
      <c r="K180" s="184">
        <v>5.6069000000000004</v>
      </c>
      <c r="L180" s="184">
        <v>4.5430000000000001</v>
      </c>
      <c r="M180" s="184">
        <v>4.4253</v>
      </c>
      <c r="N180" s="184">
        <v>4.7625000000000002</v>
      </c>
      <c r="O180" s="184">
        <v>9.1000999999999994</v>
      </c>
      <c r="P180" s="184">
        <v>8.3148999999999997</v>
      </c>
      <c r="Q180" s="184">
        <v>8.6029</v>
      </c>
      <c r="R180" s="184">
        <v>8.1067</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44393</v>
      </c>
      <c r="E181" s="184">
        <v>2089.8694</v>
      </c>
      <c r="F181" s="184">
        <v>22.921800000000001</v>
      </c>
      <c r="G181" s="184">
        <v>13.5284</v>
      </c>
      <c r="H181" s="184">
        <v>9.8665000000000003</v>
      </c>
      <c r="I181" s="184">
        <v>9.77</v>
      </c>
      <c r="J181" s="184">
        <v>5.2363</v>
      </c>
      <c r="K181" s="184">
        <v>5.2977999999999996</v>
      </c>
      <c r="L181" s="184">
        <v>4.2287999999999997</v>
      </c>
      <c r="M181" s="184">
        <v>4.1071</v>
      </c>
      <c r="N181" s="184">
        <v>4.4394999999999998</v>
      </c>
      <c r="O181" s="184">
        <v>8.7800999999999991</v>
      </c>
      <c r="P181" s="184">
        <v>8.0342000000000002</v>
      </c>
      <c r="Q181" s="184">
        <v>8.4278999999999993</v>
      </c>
      <c r="R181" s="184">
        <v>7.7777000000000003</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44393</v>
      </c>
      <c r="E182" s="184">
        <v>10.2174</v>
      </c>
      <c r="F182" s="184">
        <v>47.573999999999998</v>
      </c>
      <c r="G182" s="184">
        <v>21.232900000000001</v>
      </c>
      <c r="H182" s="184">
        <v>12.687099999999999</v>
      </c>
      <c r="I182" s="184">
        <v>12.9499</v>
      </c>
      <c r="J182" s="184">
        <v>5.6345000000000001</v>
      </c>
      <c r="K182" s="184">
        <v>6.4984999999999999</v>
      </c>
      <c r="L182" s="184">
        <v>4.5301999999999998</v>
      </c>
      <c r="M182" s="184"/>
      <c r="N182" s="184"/>
      <c r="O182" s="184"/>
      <c r="P182" s="184"/>
      <c r="Q182" s="184">
        <v>3.7606999999999999</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44393</v>
      </c>
      <c r="E183" s="184">
        <v>10.1922</v>
      </c>
      <c r="F183" s="184">
        <v>46.973700000000001</v>
      </c>
      <c r="G183" s="184">
        <v>20.8063</v>
      </c>
      <c r="H183" s="184">
        <v>12.2559</v>
      </c>
      <c r="I183" s="184">
        <v>12.542999999999999</v>
      </c>
      <c r="J183" s="184">
        <v>5.2149999999999999</v>
      </c>
      <c r="K183" s="184">
        <v>6.0845000000000002</v>
      </c>
      <c r="L183" s="184">
        <v>4.1001000000000003</v>
      </c>
      <c r="M183" s="184"/>
      <c r="N183" s="184"/>
      <c r="O183" s="184"/>
      <c r="P183" s="184"/>
      <c r="Q183" s="184">
        <v>3.3248000000000002</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44393</v>
      </c>
      <c r="E184" s="184">
        <v>19.484400000000001</v>
      </c>
      <c r="F184" s="184">
        <v>34.125799999999998</v>
      </c>
      <c r="G184" s="184">
        <v>21.4558</v>
      </c>
      <c r="H184" s="184">
        <v>14.7066</v>
      </c>
      <c r="I184" s="184">
        <v>13.2469</v>
      </c>
      <c r="J184" s="184">
        <v>5.0034999999999998</v>
      </c>
      <c r="K184" s="184">
        <v>5.6806999999999999</v>
      </c>
      <c r="L184" s="184">
        <v>4.1616</v>
      </c>
      <c r="M184" s="184">
        <v>4.1005000000000003</v>
      </c>
      <c r="N184" s="184">
        <v>4.5103999999999997</v>
      </c>
      <c r="O184" s="184">
        <v>9.0617999999999999</v>
      </c>
      <c r="P184" s="184">
        <v>8.1559000000000008</v>
      </c>
      <c r="Q184" s="184">
        <v>8.8790999999999993</v>
      </c>
      <c r="R184" s="184">
        <v>8.4154</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44393</v>
      </c>
      <c r="E185" s="184">
        <v>19.0122</v>
      </c>
      <c r="F185" s="184">
        <v>34.012500000000003</v>
      </c>
      <c r="G185" s="184">
        <v>21.219000000000001</v>
      </c>
      <c r="H185" s="184">
        <v>14.466100000000001</v>
      </c>
      <c r="I185" s="184">
        <v>13.0235</v>
      </c>
      <c r="J185" s="184">
        <v>4.7733999999999996</v>
      </c>
      <c r="K185" s="184">
        <v>5.4442000000000004</v>
      </c>
      <c r="L185" s="184">
        <v>3.8938000000000001</v>
      </c>
      <c r="M185" s="184">
        <v>3.8332999999999999</v>
      </c>
      <c r="N185" s="184">
        <v>4.2455999999999996</v>
      </c>
      <c r="O185" s="184">
        <v>8.7418999999999993</v>
      </c>
      <c r="P185" s="184">
        <v>7.8400999999999996</v>
      </c>
      <c r="Q185" s="184">
        <v>8.5389999999999997</v>
      </c>
      <c r="R185" s="184">
        <v>8.1242000000000001</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44393</v>
      </c>
      <c r="E186" s="184">
        <v>19.829899999999999</v>
      </c>
      <c r="F186" s="184">
        <v>40.170400000000001</v>
      </c>
      <c r="G186" s="184">
        <v>18.6191</v>
      </c>
      <c r="H186" s="184">
        <v>0.47339999999999999</v>
      </c>
      <c r="I186" s="184">
        <v>5.1772</v>
      </c>
      <c r="J186" s="184">
        <v>-0.68069999999999997</v>
      </c>
      <c r="K186" s="184">
        <v>6.13</v>
      </c>
      <c r="L186" s="184">
        <v>3.8761999999999999</v>
      </c>
      <c r="M186" s="184">
        <v>4.6471999999999998</v>
      </c>
      <c r="N186" s="184">
        <v>4.1393000000000004</v>
      </c>
      <c r="O186" s="184">
        <v>10.5189</v>
      </c>
      <c r="P186" s="184">
        <v>8.8120999999999992</v>
      </c>
      <c r="Q186" s="184">
        <v>9.1202000000000005</v>
      </c>
      <c r="R186" s="184">
        <v>8.9579000000000004</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44393</v>
      </c>
      <c r="E187" s="184">
        <v>19.378399999999999</v>
      </c>
      <c r="F187" s="184">
        <v>39.974800000000002</v>
      </c>
      <c r="G187" s="184">
        <v>18.297799999999999</v>
      </c>
      <c r="H187" s="184">
        <v>0.1615</v>
      </c>
      <c r="I187" s="184">
        <v>4.8794000000000004</v>
      </c>
      <c r="J187" s="184">
        <v>-0.99119999999999997</v>
      </c>
      <c r="K187" s="184">
        <v>5.8166000000000002</v>
      </c>
      <c r="L187" s="184">
        <v>3.5547</v>
      </c>
      <c r="M187" s="184">
        <v>4.3087</v>
      </c>
      <c r="N187" s="184">
        <v>3.7927</v>
      </c>
      <c r="O187" s="184">
        <v>10.189399999999999</v>
      </c>
      <c r="P187" s="184">
        <v>8.4944000000000006</v>
      </c>
      <c r="Q187" s="184">
        <v>8.8002000000000002</v>
      </c>
      <c r="R187" s="184">
        <v>8.5846999999999998</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44393</v>
      </c>
      <c r="E188" s="184">
        <v>17.7849</v>
      </c>
      <c r="F188" s="184">
        <v>28.343800000000002</v>
      </c>
      <c r="G188" s="184">
        <v>16.7836</v>
      </c>
      <c r="H188" s="184">
        <v>10.929399999999999</v>
      </c>
      <c r="I188" s="184">
        <v>10.11</v>
      </c>
      <c r="J188" s="184">
        <v>4.1943000000000001</v>
      </c>
      <c r="K188" s="184">
        <v>5.6883999999999997</v>
      </c>
      <c r="L188" s="184">
        <v>4.1551</v>
      </c>
      <c r="M188" s="184">
        <v>4.1858000000000004</v>
      </c>
      <c r="N188" s="184">
        <v>4.1935000000000002</v>
      </c>
      <c r="O188" s="184">
        <v>8.9375999999999998</v>
      </c>
      <c r="P188" s="184">
        <v>7.8997000000000002</v>
      </c>
      <c r="Q188" s="184">
        <v>8.2890999999999995</v>
      </c>
      <c r="R188" s="184">
        <v>7.5971000000000002</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44393</v>
      </c>
      <c r="E189" s="184">
        <v>18.334499999999998</v>
      </c>
      <c r="F189" s="184">
        <v>28.689800000000002</v>
      </c>
      <c r="G189" s="184">
        <v>17.1449</v>
      </c>
      <c r="H189" s="184">
        <v>11.257999999999999</v>
      </c>
      <c r="I189" s="184">
        <v>10.450699999999999</v>
      </c>
      <c r="J189" s="184">
        <v>4.5358999999999998</v>
      </c>
      <c r="K189" s="184">
        <v>6.0243000000000002</v>
      </c>
      <c r="L189" s="184">
        <v>4.4832000000000001</v>
      </c>
      <c r="M189" s="184">
        <v>4.5140000000000002</v>
      </c>
      <c r="N189" s="184">
        <v>4.5236999999999998</v>
      </c>
      <c r="O189" s="184">
        <v>9.3016000000000005</v>
      </c>
      <c r="P189" s="184">
        <v>8.2837999999999994</v>
      </c>
      <c r="Q189" s="184">
        <v>8.7459000000000007</v>
      </c>
      <c r="R189" s="184">
        <v>7.9412000000000003</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44393</v>
      </c>
      <c r="E190" s="184">
        <v>18.61</v>
      </c>
      <c r="F190" s="184">
        <v>42.020400000000002</v>
      </c>
      <c r="G190" s="184">
        <v>11.3863</v>
      </c>
      <c r="H190" s="184">
        <v>9.6562999999999999</v>
      </c>
      <c r="I190" s="184">
        <v>8.7995000000000001</v>
      </c>
      <c r="J190" s="184">
        <v>5.8068999999999997</v>
      </c>
      <c r="K190" s="184">
        <v>6.5561999999999996</v>
      </c>
      <c r="L190" s="184">
        <v>4.2747999999999999</v>
      </c>
      <c r="M190" s="184">
        <v>5.1287000000000003</v>
      </c>
      <c r="N190" s="184">
        <v>5.6635999999999997</v>
      </c>
      <c r="O190" s="184">
        <v>9.2971000000000004</v>
      </c>
      <c r="P190" s="184">
        <v>8.4589999999999996</v>
      </c>
      <c r="Q190" s="184">
        <v>8.8651999999999997</v>
      </c>
      <c r="R190" s="184">
        <v>8.7187999999999999</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44393</v>
      </c>
      <c r="E191" s="184">
        <v>18.165800000000001</v>
      </c>
      <c r="F191" s="184">
        <v>41.639299999999999</v>
      </c>
      <c r="G191" s="184">
        <v>10.9939</v>
      </c>
      <c r="H191" s="184">
        <v>9.2302</v>
      </c>
      <c r="I191" s="184">
        <v>8.3362999999999996</v>
      </c>
      <c r="J191" s="184">
        <v>5.3547000000000002</v>
      </c>
      <c r="K191" s="184">
        <v>6.0925000000000002</v>
      </c>
      <c r="L191" s="184">
        <v>3.8102999999999998</v>
      </c>
      <c r="M191" s="184">
        <v>4.6574</v>
      </c>
      <c r="N191" s="184">
        <v>5.1809000000000003</v>
      </c>
      <c r="O191" s="184">
        <v>8.8034999999999997</v>
      </c>
      <c r="P191" s="184">
        <v>7.9720000000000004</v>
      </c>
      <c r="Q191" s="184">
        <v>8.5061999999999998</v>
      </c>
      <c r="R191" s="184">
        <v>8.2266999999999992</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44393</v>
      </c>
      <c r="E192" s="184">
        <v>25.37</v>
      </c>
      <c r="F192" s="184">
        <v>13.5289</v>
      </c>
      <c r="G192" s="184">
        <v>-3.2602000000000002</v>
      </c>
      <c r="H192" s="184">
        <v>1.9327000000000001</v>
      </c>
      <c r="I192" s="184">
        <v>1.9952000000000001</v>
      </c>
      <c r="J192" s="184">
        <v>3.4626999999999999</v>
      </c>
      <c r="K192" s="184">
        <v>5.5019999999999998</v>
      </c>
      <c r="L192" s="184">
        <v>3.4946000000000002</v>
      </c>
      <c r="M192" s="184">
        <v>4.6077000000000004</v>
      </c>
      <c r="N192" s="184">
        <v>4.6475</v>
      </c>
      <c r="O192" s="184">
        <v>8.0493000000000006</v>
      </c>
      <c r="P192" s="184">
        <v>7.6752000000000002</v>
      </c>
      <c r="Q192" s="184">
        <v>8.3978000000000002</v>
      </c>
      <c r="R192" s="184">
        <v>7.194</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44393</v>
      </c>
      <c r="E193" s="184">
        <v>26.049199999999999</v>
      </c>
      <c r="F193" s="184">
        <v>14.017300000000001</v>
      </c>
      <c r="G193" s="184">
        <v>-2.8016999999999999</v>
      </c>
      <c r="H193" s="184">
        <v>2.3831000000000002</v>
      </c>
      <c r="I193" s="184">
        <v>2.4443999999999999</v>
      </c>
      <c r="J193" s="184">
        <v>3.9125000000000001</v>
      </c>
      <c r="K193" s="184">
        <v>5.9584000000000001</v>
      </c>
      <c r="L193" s="184">
        <v>3.9552</v>
      </c>
      <c r="M193" s="184">
        <v>5.0770999999999997</v>
      </c>
      <c r="N193" s="184">
        <v>5.1231</v>
      </c>
      <c r="O193" s="184">
        <v>8.5298999999999996</v>
      </c>
      <c r="P193" s="184">
        <v>8.0877999999999997</v>
      </c>
      <c r="Q193" s="184">
        <v>8.8057999999999996</v>
      </c>
      <c r="R193" s="184">
        <v>7.6816000000000004</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44393</v>
      </c>
      <c r="E194" s="184">
        <v>19.8765</v>
      </c>
      <c r="F194" s="184">
        <v>27.565899999999999</v>
      </c>
      <c r="G194" s="184">
        <v>17.593</v>
      </c>
      <c r="H194" s="184">
        <v>12.9389</v>
      </c>
      <c r="I194" s="184">
        <v>13.1035</v>
      </c>
      <c r="J194" s="184">
        <v>6.0469999999999997</v>
      </c>
      <c r="K194" s="184">
        <v>6.0031999999999996</v>
      </c>
      <c r="L194" s="184">
        <v>4.7407000000000004</v>
      </c>
      <c r="M194" s="184">
        <v>4.6337000000000002</v>
      </c>
      <c r="N194" s="184">
        <v>4.9927999999999999</v>
      </c>
      <c r="O194" s="184">
        <v>9.8488000000000007</v>
      </c>
      <c r="P194" s="184">
        <v>8.2643000000000004</v>
      </c>
      <c r="Q194" s="184">
        <v>8.5594999999999999</v>
      </c>
      <c r="R194" s="184">
        <v>8.8460999999999999</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44393</v>
      </c>
      <c r="E195" s="184">
        <v>19.5471</v>
      </c>
      <c r="F195" s="184">
        <v>27.282699999999998</v>
      </c>
      <c r="G195" s="184">
        <v>17.328099999999999</v>
      </c>
      <c r="H195" s="184">
        <v>12.6213</v>
      </c>
      <c r="I195" s="184">
        <v>12.7866</v>
      </c>
      <c r="J195" s="184">
        <v>5.7220000000000004</v>
      </c>
      <c r="K195" s="184">
        <v>5.6769999999999996</v>
      </c>
      <c r="L195" s="184">
        <v>4.4145000000000003</v>
      </c>
      <c r="M195" s="184">
        <v>4.2950999999999997</v>
      </c>
      <c r="N195" s="184">
        <v>4.6447000000000003</v>
      </c>
      <c r="O195" s="184">
        <v>9.5107999999999997</v>
      </c>
      <c r="P195" s="184">
        <v>7.9835000000000003</v>
      </c>
      <c r="Q195" s="184">
        <v>8.3428000000000004</v>
      </c>
      <c r="R195" s="184">
        <v>8.4802999999999997</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44393</v>
      </c>
      <c r="E198" s="184">
        <v>1828.5074</v>
      </c>
      <c r="F198" s="184">
        <v>31.916599999999999</v>
      </c>
      <c r="G198" s="184">
        <v>10.8028</v>
      </c>
      <c r="H198" s="184">
        <v>-0.71050000000000002</v>
      </c>
      <c r="I198" s="184">
        <v>2.8378000000000001</v>
      </c>
      <c r="J198" s="184">
        <v>-2.2084999999999999</v>
      </c>
      <c r="K198" s="184">
        <v>4.5717999999999996</v>
      </c>
      <c r="L198" s="184">
        <v>2.6596000000000002</v>
      </c>
      <c r="M198" s="184">
        <v>3.3006000000000002</v>
      </c>
      <c r="N198" s="184">
        <v>2.9327999999999999</v>
      </c>
      <c r="O198" s="184">
        <v>7.8665000000000003</v>
      </c>
      <c r="P198" s="184">
        <v>7.1768000000000001</v>
      </c>
      <c r="Q198" s="184">
        <v>7.3129</v>
      </c>
      <c r="R198" s="184">
        <v>7.1615000000000002</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44393</v>
      </c>
      <c r="E199" s="184">
        <v>1929.0888</v>
      </c>
      <c r="F199" s="184">
        <v>32.337899999999998</v>
      </c>
      <c r="G199" s="184">
        <v>11.2235</v>
      </c>
      <c r="H199" s="184">
        <v>-0.29060000000000002</v>
      </c>
      <c r="I199" s="184">
        <v>3.2583000000000002</v>
      </c>
      <c r="J199" s="184">
        <v>-1.7891999999999999</v>
      </c>
      <c r="K199" s="184">
        <v>4.9932999999999996</v>
      </c>
      <c r="L199" s="184">
        <v>3.0846</v>
      </c>
      <c r="M199" s="184">
        <v>3.7307999999999999</v>
      </c>
      <c r="N199" s="184">
        <v>3.3649</v>
      </c>
      <c r="O199" s="184">
        <v>8.3291000000000004</v>
      </c>
      <c r="P199" s="184">
        <v>7.6243999999999996</v>
      </c>
      <c r="Q199" s="184">
        <v>7.9481999999999999</v>
      </c>
      <c r="R199" s="184">
        <v>7.6360999999999999</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44393</v>
      </c>
      <c r="E200" s="184">
        <v>10.363899999999999</v>
      </c>
      <c r="F200" s="184">
        <v>35.252400000000002</v>
      </c>
      <c r="G200" s="184">
        <v>19.518799999999999</v>
      </c>
      <c r="H200" s="184">
        <v>14.1761</v>
      </c>
      <c r="I200" s="184">
        <v>13.477499999999999</v>
      </c>
      <c r="J200" s="184">
        <v>7.5243000000000002</v>
      </c>
      <c r="K200" s="184">
        <v>6.2892999999999999</v>
      </c>
      <c r="L200" s="184">
        <v>5.3787000000000003</v>
      </c>
      <c r="M200" s="184"/>
      <c r="N200" s="184"/>
      <c r="O200" s="184"/>
      <c r="P200" s="184"/>
      <c r="Q200" s="184">
        <v>4.9747000000000003</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44393</v>
      </c>
      <c r="E201" s="184">
        <v>10.3222</v>
      </c>
      <c r="F201" s="184">
        <v>35.040700000000001</v>
      </c>
      <c r="G201" s="184">
        <v>19.006499999999999</v>
      </c>
      <c r="H201" s="184">
        <v>13.6241</v>
      </c>
      <c r="I201" s="184">
        <v>12.9198</v>
      </c>
      <c r="J201" s="184">
        <v>6.9823000000000004</v>
      </c>
      <c r="K201" s="184">
        <v>5.7347000000000001</v>
      </c>
      <c r="L201" s="184">
        <v>4.8167</v>
      </c>
      <c r="M201" s="184"/>
      <c r="N201" s="184"/>
      <c r="O201" s="184"/>
      <c r="P201" s="184"/>
      <c r="Q201" s="184">
        <v>4.4046000000000003</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44393</v>
      </c>
      <c r="E202" s="184">
        <v>51.192999999999998</v>
      </c>
      <c r="F202" s="184">
        <v>49.905999999999999</v>
      </c>
      <c r="G202" s="184">
        <v>11.870900000000001</v>
      </c>
      <c r="H202" s="184">
        <v>5.7102000000000004</v>
      </c>
      <c r="I202" s="184">
        <v>5.2050000000000001</v>
      </c>
      <c r="J202" s="184">
        <v>3.1619999999999999</v>
      </c>
      <c r="K202" s="184">
        <v>6.0686</v>
      </c>
      <c r="L202" s="184">
        <v>3.2330999999999999</v>
      </c>
      <c r="M202" s="184">
        <v>4.2667999999999999</v>
      </c>
      <c r="N202" s="184">
        <v>4.4108999999999998</v>
      </c>
      <c r="O202" s="184">
        <v>8.9555000000000007</v>
      </c>
      <c r="P202" s="184">
        <v>8.1212</v>
      </c>
      <c r="Q202" s="184">
        <v>7.5064000000000002</v>
      </c>
      <c r="R202" s="184">
        <v>7.8028000000000004</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44393</v>
      </c>
      <c r="E203" s="184">
        <v>52.484900000000003</v>
      </c>
      <c r="F203" s="184">
        <v>50.279800000000002</v>
      </c>
      <c r="G203" s="184">
        <v>12.2753</v>
      </c>
      <c r="H203" s="184">
        <v>6.1071</v>
      </c>
      <c r="I203" s="184">
        <v>5.6102999999999996</v>
      </c>
      <c r="J203" s="184">
        <v>3.5663999999999998</v>
      </c>
      <c r="K203" s="184">
        <v>6.4781000000000004</v>
      </c>
      <c r="L203" s="184">
        <v>3.6534</v>
      </c>
      <c r="M203" s="184">
        <v>4.6967999999999996</v>
      </c>
      <c r="N203" s="184">
        <v>4.8463000000000003</v>
      </c>
      <c r="O203" s="184">
        <v>9.3457000000000008</v>
      </c>
      <c r="P203" s="184">
        <v>8.5065000000000008</v>
      </c>
      <c r="Q203" s="184">
        <v>8.9026999999999994</v>
      </c>
      <c r="R203" s="184">
        <v>8.1995000000000005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44393</v>
      </c>
      <c r="E204" s="184">
        <v>20.477900000000002</v>
      </c>
      <c r="F204" s="184">
        <v>28.7194</v>
      </c>
      <c r="G204" s="184">
        <v>19.8766</v>
      </c>
      <c r="H204" s="184">
        <v>14.938499999999999</v>
      </c>
      <c r="I204" s="184">
        <v>14.9299</v>
      </c>
      <c r="J204" s="184">
        <v>5.4008000000000003</v>
      </c>
      <c r="K204" s="184">
        <v>6.4157999999999999</v>
      </c>
      <c r="L204" s="184">
        <v>4.3075999999999999</v>
      </c>
      <c r="M204" s="184">
        <v>4.6459999999999999</v>
      </c>
      <c r="N204" s="184">
        <v>4.8992000000000004</v>
      </c>
      <c r="O204" s="184">
        <v>8.6998999999999995</v>
      </c>
      <c r="P204" s="184">
        <v>8.2089999999999996</v>
      </c>
      <c r="Q204" s="184">
        <v>8.4359999999999999</v>
      </c>
      <c r="R204" s="184">
        <v>8.4762000000000004</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44393</v>
      </c>
      <c r="E205" s="184">
        <v>19.735399999999998</v>
      </c>
      <c r="F205" s="184">
        <v>28.133600000000001</v>
      </c>
      <c r="G205" s="184">
        <v>19.5123</v>
      </c>
      <c r="H205" s="184">
        <v>14.5456</v>
      </c>
      <c r="I205" s="184">
        <v>14.546200000000001</v>
      </c>
      <c r="J205" s="184">
        <v>5.0204000000000004</v>
      </c>
      <c r="K205" s="184">
        <v>6.03</v>
      </c>
      <c r="L205" s="184">
        <v>3.9108999999999998</v>
      </c>
      <c r="M205" s="184">
        <v>4.2404999999999999</v>
      </c>
      <c r="N205" s="184">
        <v>4.4863999999999997</v>
      </c>
      <c r="O205" s="184">
        <v>8.2653999999999996</v>
      </c>
      <c r="P205" s="184">
        <v>7.7478999999999996</v>
      </c>
      <c r="Q205" s="184">
        <v>5.0384000000000002</v>
      </c>
      <c r="R205" s="184">
        <v>8.0489999999999995</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44393</v>
      </c>
      <c r="E206" s="184">
        <v>27.7638</v>
      </c>
      <c r="F206" s="184">
        <v>16.177499999999998</v>
      </c>
      <c r="G206" s="184">
        <v>12.985200000000001</v>
      </c>
      <c r="H206" s="184">
        <v>9.4074000000000009</v>
      </c>
      <c r="I206" s="184">
        <v>9.0366</v>
      </c>
      <c r="J206" s="184">
        <v>3.948</v>
      </c>
      <c r="K206" s="184">
        <v>4.5526999999999997</v>
      </c>
      <c r="L206" s="184">
        <v>3.1646000000000001</v>
      </c>
      <c r="M206" s="184">
        <v>3.1315</v>
      </c>
      <c r="N206" s="184">
        <v>3.2852999999999999</v>
      </c>
      <c r="O206" s="184">
        <v>7.9001000000000001</v>
      </c>
      <c r="P206" s="184">
        <v>7.3429000000000002</v>
      </c>
      <c r="Q206" s="184">
        <v>7.4889999999999999</v>
      </c>
      <c r="R206" s="184">
        <v>6.4724000000000004</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44393</v>
      </c>
      <c r="E207" s="184">
        <v>29.326799999999999</v>
      </c>
      <c r="F207" s="184">
        <v>16.685199999999998</v>
      </c>
      <c r="G207" s="184">
        <v>13.5397</v>
      </c>
      <c r="H207" s="184">
        <v>9.9580000000000002</v>
      </c>
      <c r="I207" s="184">
        <v>9.5829000000000004</v>
      </c>
      <c r="J207" s="184">
        <v>4.4970999999999997</v>
      </c>
      <c r="K207" s="184">
        <v>5.1082999999999998</v>
      </c>
      <c r="L207" s="184">
        <v>3.7244000000000002</v>
      </c>
      <c r="M207" s="184">
        <v>3.6859000000000002</v>
      </c>
      <c r="N207" s="184">
        <v>3.8477000000000001</v>
      </c>
      <c r="O207" s="184">
        <v>8.4817999999999998</v>
      </c>
      <c r="P207" s="184">
        <v>7.9781000000000004</v>
      </c>
      <c r="Q207" s="184">
        <v>8.0257000000000005</v>
      </c>
      <c r="R207" s="184">
        <v>7.0496999999999996</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44393</v>
      </c>
      <c r="E208" s="184">
        <v>10.4201</v>
      </c>
      <c r="F208" s="184">
        <v>31.552900000000001</v>
      </c>
      <c r="G208" s="184">
        <v>19.881900000000002</v>
      </c>
      <c r="H208" s="184">
        <v>11.685600000000001</v>
      </c>
      <c r="I208" s="184">
        <v>11.5604</v>
      </c>
      <c r="J208" s="184">
        <v>3.9005999999999998</v>
      </c>
      <c r="K208" s="184">
        <v>5.5651999999999999</v>
      </c>
      <c r="L208" s="184">
        <v>4.3215000000000003</v>
      </c>
      <c r="M208" s="184">
        <v>4.3521999999999998</v>
      </c>
      <c r="N208" s="184"/>
      <c r="O208" s="184"/>
      <c r="P208" s="184"/>
      <c r="Q208" s="184">
        <v>4.2950999999999997</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44393</v>
      </c>
      <c r="E209" s="184">
        <v>10.3741</v>
      </c>
      <c r="F209" s="184">
        <v>30.6356</v>
      </c>
      <c r="G209" s="184">
        <v>19.381900000000002</v>
      </c>
      <c r="H209" s="184">
        <v>11.283200000000001</v>
      </c>
      <c r="I209" s="184">
        <v>11.180899999999999</v>
      </c>
      <c r="J209" s="184">
        <v>3.4813999999999998</v>
      </c>
      <c r="K209" s="184">
        <v>5.1218000000000004</v>
      </c>
      <c r="L209" s="184">
        <v>3.8679999999999999</v>
      </c>
      <c r="M209" s="184">
        <v>3.8954</v>
      </c>
      <c r="N209" s="184"/>
      <c r="O209" s="184"/>
      <c r="P209" s="184"/>
      <c r="Q209" s="184">
        <v>3.8248000000000002</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44393</v>
      </c>
      <c r="E210" s="184">
        <v>16.390999999999998</v>
      </c>
      <c r="F210" s="184">
        <v>38.118600000000001</v>
      </c>
      <c r="G210" s="184">
        <v>24.321000000000002</v>
      </c>
      <c r="H210" s="184">
        <v>11.860900000000001</v>
      </c>
      <c r="I210" s="184">
        <v>10.348000000000001</v>
      </c>
      <c r="J210" s="184">
        <v>4.0141</v>
      </c>
      <c r="K210" s="184">
        <v>5.8771000000000004</v>
      </c>
      <c r="L210" s="184">
        <v>4.1856</v>
      </c>
      <c r="M210" s="184">
        <v>4.2813999999999997</v>
      </c>
      <c r="N210" s="184">
        <v>4.6558999999999999</v>
      </c>
      <c r="O210" s="184">
        <v>9.0539000000000005</v>
      </c>
      <c r="P210" s="184">
        <v>8.0769000000000002</v>
      </c>
      <c r="Q210" s="184">
        <v>8.3308</v>
      </c>
      <c r="R210" s="184">
        <v>8.3264999999999993</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44393</v>
      </c>
      <c r="E211" s="184">
        <v>16.7254</v>
      </c>
      <c r="F211" s="184">
        <v>38.6678</v>
      </c>
      <c r="G211" s="184">
        <v>24.856300000000001</v>
      </c>
      <c r="H211" s="184">
        <v>12.3436</v>
      </c>
      <c r="I211" s="184">
        <v>10.815899999999999</v>
      </c>
      <c r="J211" s="184">
        <v>4.4756</v>
      </c>
      <c r="K211" s="184">
        <v>6.3434999999999997</v>
      </c>
      <c r="L211" s="184">
        <v>4.6649000000000003</v>
      </c>
      <c r="M211" s="184">
        <v>4.7728999999999999</v>
      </c>
      <c r="N211" s="184">
        <v>5.1588000000000003</v>
      </c>
      <c r="O211" s="184">
        <v>9.5443999999999996</v>
      </c>
      <c r="P211" s="184">
        <v>8.4632000000000005</v>
      </c>
      <c r="Q211" s="184">
        <v>8.6857000000000006</v>
      </c>
      <c r="R211" s="184">
        <v>8.8348999999999993</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44393</v>
      </c>
      <c r="E212" s="184">
        <v>19.331299999999999</v>
      </c>
      <c r="F212" s="184">
        <v>12.8438</v>
      </c>
      <c r="G212" s="184">
        <v>6.8010999999999999</v>
      </c>
      <c r="H212" s="184">
        <v>8.2940000000000005</v>
      </c>
      <c r="I212" s="184">
        <v>9.1489999999999991</v>
      </c>
      <c r="J212" s="184">
        <v>3.3892000000000002</v>
      </c>
      <c r="K212" s="184">
        <v>6.4725999999999999</v>
      </c>
      <c r="L212" s="184">
        <v>4.0957999999999997</v>
      </c>
      <c r="M212" s="184">
        <v>4.2347999999999999</v>
      </c>
      <c r="N212" s="184">
        <v>4.3959000000000001</v>
      </c>
      <c r="O212" s="184">
        <v>8.5637000000000008</v>
      </c>
      <c r="P212" s="184">
        <v>7.6012000000000004</v>
      </c>
      <c r="Q212" s="184">
        <v>8.2019000000000002</v>
      </c>
      <c r="R212" s="184">
        <v>7.6473000000000004</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44393</v>
      </c>
      <c r="E213" s="184">
        <v>20.120699999999999</v>
      </c>
      <c r="F213" s="184">
        <v>13.428900000000001</v>
      </c>
      <c r="G213" s="184">
        <v>7.3815999999999997</v>
      </c>
      <c r="H213" s="184">
        <v>8.8000000000000007</v>
      </c>
      <c r="I213" s="184">
        <v>9.6370000000000005</v>
      </c>
      <c r="J213" s="184">
        <v>3.8702000000000001</v>
      </c>
      <c r="K213" s="184">
        <v>6.9561999999999999</v>
      </c>
      <c r="L213" s="184">
        <v>4.5754000000000001</v>
      </c>
      <c r="M213" s="184">
        <v>4.7164000000000001</v>
      </c>
      <c r="N213" s="184">
        <v>4.8822000000000001</v>
      </c>
      <c r="O213" s="184">
        <v>9.0868000000000002</v>
      </c>
      <c r="P213" s="184">
        <v>8.1311999999999998</v>
      </c>
      <c r="Q213" s="184">
        <v>8.7210999999999999</v>
      </c>
      <c r="R213" s="184">
        <v>8.1494999999999997</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44393</v>
      </c>
      <c r="E214" s="184">
        <v>2597.9830000000002</v>
      </c>
      <c r="F214" s="184">
        <v>38.952599999999997</v>
      </c>
      <c r="G214" s="184">
        <v>19.111799999999999</v>
      </c>
      <c r="H214" s="184">
        <v>11.2529</v>
      </c>
      <c r="I214" s="184">
        <v>10.907400000000001</v>
      </c>
      <c r="J214" s="184">
        <v>4.3710000000000004</v>
      </c>
      <c r="K214" s="184">
        <v>5.8316999999999997</v>
      </c>
      <c r="L214" s="184">
        <v>3.1027</v>
      </c>
      <c r="M214" s="184">
        <v>4.0857999999999999</v>
      </c>
      <c r="N214" s="184">
        <v>4.1597999999999997</v>
      </c>
      <c r="O214" s="184">
        <v>8.7685999999999993</v>
      </c>
      <c r="P214" s="184">
        <v>8.2530000000000001</v>
      </c>
      <c r="Q214" s="184">
        <v>8.7691999999999997</v>
      </c>
      <c r="R214" s="184">
        <v>7.9745999999999997</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44393</v>
      </c>
      <c r="E215" s="184">
        <v>2489.712</v>
      </c>
      <c r="F215" s="184">
        <v>38.482799999999997</v>
      </c>
      <c r="G215" s="184">
        <v>18.641300000000001</v>
      </c>
      <c r="H215" s="184">
        <v>10.7819</v>
      </c>
      <c r="I215" s="184">
        <v>10.4354</v>
      </c>
      <c r="J215" s="184">
        <v>3.8994</v>
      </c>
      <c r="K215" s="184">
        <v>5.3550000000000004</v>
      </c>
      <c r="L215" s="184">
        <v>2.6265999999999998</v>
      </c>
      <c r="M215" s="184">
        <v>3.6025</v>
      </c>
      <c r="N215" s="184">
        <v>3.6715</v>
      </c>
      <c r="O215" s="184">
        <v>8.2522000000000002</v>
      </c>
      <c r="P215" s="184">
        <v>7.6943000000000001</v>
      </c>
      <c r="Q215" s="184">
        <v>8.0543999999999993</v>
      </c>
      <c r="R215" s="184">
        <v>7.4686000000000003</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44393</v>
      </c>
      <c r="E216" s="184">
        <v>34.237099999999998</v>
      </c>
      <c r="F216" s="184">
        <v>4.0515999999999996</v>
      </c>
      <c r="G216" s="184">
        <v>3.8746999999999998</v>
      </c>
      <c r="H216" s="184">
        <v>3.4746999999999999</v>
      </c>
      <c r="I216" s="184">
        <v>3.3090999999999999</v>
      </c>
      <c r="J216" s="184">
        <v>3.4281999999999999</v>
      </c>
      <c r="K216" s="184">
        <v>3.3645</v>
      </c>
      <c r="L216" s="184">
        <v>3.33</v>
      </c>
      <c r="M216" s="184">
        <v>3.3959999999999999</v>
      </c>
      <c r="N216" s="184">
        <v>3.7856000000000001</v>
      </c>
      <c r="O216" s="184">
        <v>7.7797000000000001</v>
      </c>
      <c r="P216" s="184">
        <v>6.9592999999999998</v>
      </c>
      <c r="Q216" s="184">
        <v>7.7182000000000004</v>
      </c>
      <c r="R216" s="184">
        <v>6.7443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44393</v>
      </c>
      <c r="E217" s="184">
        <v>34.526200000000003</v>
      </c>
      <c r="F217" s="184">
        <v>4.2291999999999996</v>
      </c>
      <c r="G217" s="184">
        <v>4.0537999999999998</v>
      </c>
      <c r="H217" s="184">
        <v>3.6724999999999999</v>
      </c>
      <c r="I217" s="184">
        <v>3.5009000000000001</v>
      </c>
      <c r="J217" s="184">
        <v>3.6086</v>
      </c>
      <c r="K217" s="184">
        <v>3.4980000000000002</v>
      </c>
      <c r="L217" s="184">
        <v>3.5143</v>
      </c>
      <c r="M217" s="184">
        <v>3.5735999999999999</v>
      </c>
      <c r="N217" s="184">
        <v>3.9539</v>
      </c>
      <c r="O217" s="184">
        <v>7.9328000000000003</v>
      </c>
      <c r="P217" s="184">
        <v>7.0750999999999999</v>
      </c>
      <c r="Q217" s="184">
        <v>7.8014000000000001</v>
      </c>
      <c r="R217" s="184">
        <v>6.9010999999999996</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44393</v>
      </c>
      <c r="E218" s="184">
        <v>11.5184</v>
      </c>
      <c r="F218" s="184">
        <v>37.748199999999997</v>
      </c>
      <c r="G218" s="184">
        <v>25.827999999999999</v>
      </c>
      <c r="H218" s="184">
        <v>14.6175</v>
      </c>
      <c r="I218" s="184">
        <v>14.3611</v>
      </c>
      <c r="J218" s="184">
        <v>5.4429999999999996</v>
      </c>
      <c r="K218" s="184">
        <v>7.5785999999999998</v>
      </c>
      <c r="L218" s="184">
        <v>3.8454000000000002</v>
      </c>
      <c r="M218" s="184">
        <v>4.7477999999999998</v>
      </c>
      <c r="N218" s="184">
        <v>5.2610000000000001</v>
      </c>
      <c r="O218" s="184"/>
      <c r="P218" s="184"/>
      <c r="Q218" s="184">
        <v>8.3280999999999992</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44393</v>
      </c>
      <c r="E219" s="184">
        <v>11.414300000000001</v>
      </c>
      <c r="F219" s="184">
        <v>37.131599999999999</v>
      </c>
      <c r="G219" s="184">
        <v>25.314699999999998</v>
      </c>
      <c r="H219" s="184">
        <v>14.1541</v>
      </c>
      <c r="I219" s="184">
        <v>13.9155</v>
      </c>
      <c r="J219" s="184">
        <v>4.9983000000000004</v>
      </c>
      <c r="K219" s="184">
        <v>7.1242000000000001</v>
      </c>
      <c r="L219" s="184">
        <v>3.3567</v>
      </c>
      <c r="M219" s="184">
        <v>4.2455999999999996</v>
      </c>
      <c r="N219" s="184">
        <v>4.7500999999999998</v>
      </c>
      <c r="O219" s="184"/>
      <c r="P219" s="184"/>
      <c r="Q219" s="184">
        <v>7.7729999999999997</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44393</v>
      </c>
      <c r="E220" s="184">
        <v>1023.5286</v>
      </c>
      <c r="F220" s="184">
        <v>55.673099999999998</v>
      </c>
      <c r="G220" s="184">
        <v>25.671700000000001</v>
      </c>
      <c r="H220" s="184">
        <v>17.428000000000001</v>
      </c>
      <c r="I220" s="184">
        <v>13.291</v>
      </c>
      <c r="J220" s="184">
        <v>5.5391000000000004</v>
      </c>
      <c r="K220" s="184">
        <v>7.2666000000000004</v>
      </c>
      <c r="L220" s="184"/>
      <c r="M220" s="184"/>
      <c r="N220" s="184"/>
      <c r="O220" s="184"/>
      <c r="P220" s="184"/>
      <c r="Q220" s="184">
        <v>5.2047999999999996</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44393</v>
      </c>
      <c r="E221" s="184">
        <v>1021.2011</v>
      </c>
      <c r="F221" s="184">
        <v>55.172800000000002</v>
      </c>
      <c r="G221" s="184">
        <v>25.171600000000002</v>
      </c>
      <c r="H221" s="184">
        <v>16.926600000000001</v>
      </c>
      <c r="I221" s="184">
        <v>12.7879</v>
      </c>
      <c r="J221" s="184">
        <v>5.0366</v>
      </c>
      <c r="K221" s="184">
        <v>6.7576999999999998</v>
      </c>
      <c r="L221" s="184"/>
      <c r="M221" s="184"/>
      <c r="N221" s="184"/>
      <c r="O221" s="184"/>
      <c r="P221" s="184"/>
      <c r="Q221" s="184">
        <v>4.6898999999999997</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44393</v>
      </c>
      <c r="E222" s="184">
        <v>16.439299999999999</v>
      </c>
      <c r="F222" s="184">
        <v>15.3264</v>
      </c>
      <c r="G222" s="184">
        <v>12.0755</v>
      </c>
      <c r="H222" s="184">
        <v>8.0688999999999993</v>
      </c>
      <c r="I222" s="184">
        <v>7.6346999999999996</v>
      </c>
      <c r="J222" s="184">
        <v>3.4214000000000002</v>
      </c>
      <c r="K222" s="184">
        <v>4.1687000000000003</v>
      </c>
      <c r="L222" s="184">
        <v>3.0943999999999998</v>
      </c>
      <c r="M222" s="184">
        <v>3.1295999999999999</v>
      </c>
      <c r="N222" s="184">
        <v>3.5148999999999999</v>
      </c>
      <c r="O222" s="184">
        <v>4.3164999999999996</v>
      </c>
      <c r="P222" s="184">
        <v>5.6067</v>
      </c>
      <c r="Q222" s="184">
        <v>6.8979999999999997</v>
      </c>
      <c r="R222" s="184">
        <v>5.7805999999999997</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44393</v>
      </c>
      <c r="E223" s="184">
        <v>16.328099999999999</v>
      </c>
      <c r="F223" s="184">
        <v>15.207100000000001</v>
      </c>
      <c r="G223" s="184">
        <v>11.9339</v>
      </c>
      <c r="H223" s="184">
        <v>7.9958999999999998</v>
      </c>
      <c r="I223" s="184">
        <v>7.5423</v>
      </c>
      <c r="J223" s="184">
        <v>3.3399000000000001</v>
      </c>
      <c r="K223" s="184">
        <v>4.0871000000000004</v>
      </c>
      <c r="L223" s="184">
        <v>3.0196000000000001</v>
      </c>
      <c r="M223" s="184">
        <v>3.0588000000000002</v>
      </c>
      <c r="N223" s="184">
        <v>3.4582999999999999</v>
      </c>
      <c r="O223" s="184">
        <v>4.2392000000000003</v>
      </c>
      <c r="P223" s="184">
        <v>5.5288000000000004</v>
      </c>
      <c r="Q223" s="184">
        <v>6.8007</v>
      </c>
      <c r="R223" s="184">
        <v>5.7192999999999996</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31.120709090909092</v>
      </c>
      <c r="G224" s="186">
        <v>15.804240909090909</v>
      </c>
      <c r="H224" s="186">
        <v>9.726345454545454</v>
      </c>
      <c r="I224" s="186">
        <v>9.6046522727272734</v>
      </c>
      <c r="J224" s="186">
        <v>4.1200045454545453</v>
      </c>
      <c r="K224" s="186">
        <v>5.795081818181818</v>
      </c>
      <c r="L224" s="186">
        <v>3.8998023809523801</v>
      </c>
      <c r="M224" s="186">
        <v>4.1969657894736851</v>
      </c>
      <c r="N224" s="186">
        <v>4.3950083333333341</v>
      </c>
      <c r="O224" s="186">
        <v>8.5903911764705896</v>
      </c>
      <c r="P224" s="186">
        <v>7.8484264705882349</v>
      </c>
      <c r="Q224" s="186">
        <v>7.4959250000000024</v>
      </c>
      <c r="R224" s="186">
        <v>7.797623529411764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32.483850000000004</v>
      </c>
      <c r="G225" s="186">
        <v>17.795949999999998</v>
      </c>
      <c r="H225" s="186">
        <v>10.91405</v>
      </c>
      <c r="I225" s="186">
        <v>10.377400000000002</v>
      </c>
      <c r="J225" s="186">
        <v>4.4863499999999998</v>
      </c>
      <c r="K225" s="186">
        <v>5.9177499999999998</v>
      </c>
      <c r="L225" s="186">
        <v>3.9023500000000002</v>
      </c>
      <c r="M225" s="186">
        <v>4.2740999999999998</v>
      </c>
      <c r="N225" s="186">
        <v>4.4984000000000002</v>
      </c>
      <c r="O225" s="186">
        <v>8.7917999999999985</v>
      </c>
      <c r="P225" s="186">
        <v>8.0503499999999999</v>
      </c>
      <c r="Q225" s="186">
        <v>8.3085999999999984</v>
      </c>
      <c r="R225" s="186">
        <v>7.9579000000000004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44393</v>
      </c>
      <c r="E228" s="184">
        <v>48.018999999999998</v>
      </c>
      <c r="F228" s="184">
        <v>1.5203</v>
      </c>
      <c r="G228" s="184">
        <v>38.558300000000003</v>
      </c>
      <c r="H228" s="184">
        <v>28.5732</v>
      </c>
      <c r="I228" s="184">
        <v>20.1235</v>
      </c>
      <c r="J228" s="184">
        <v>11.8453</v>
      </c>
      <c r="K228" s="184">
        <v>15.3955</v>
      </c>
      <c r="L228" s="184">
        <v>12.8576</v>
      </c>
      <c r="M228" s="184">
        <v>23.6663</v>
      </c>
      <c r="N228" s="184">
        <v>23.158799999999999</v>
      </c>
      <c r="O228" s="184">
        <v>7.7041000000000004</v>
      </c>
      <c r="P228" s="184">
        <v>8.1431000000000004</v>
      </c>
      <c r="Q228" s="184">
        <v>9.5734999999999992</v>
      </c>
      <c r="R228" s="184">
        <v>9.9651999999999994</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44393</v>
      </c>
      <c r="E229" s="184">
        <v>51.724400000000003</v>
      </c>
      <c r="F229" s="184">
        <v>2.3288000000000002</v>
      </c>
      <c r="G229" s="184">
        <v>39.3855</v>
      </c>
      <c r="H229" s="184">
        <v>29.379100000000001</v>
      </c>
      <c r="I229" s="184">
        <v>20.9436</v>
      </c>
      <c r="J229" s="184">
        <v>12.6654</v>
      </c>
      <c r="K229" s="184">
        <v>16.238600000000002</v>
      </c>
      <c r="L229" s="184">
        <v>13.7386</v>
      </c>
      <c r="M229" s="184">
        <v>24.643000000000001</v>
      </c>
      <c r="N229" s="184">
        <v>24.184999999999999</v>
      </c>
      <c r="O229" s="184">
        <v>8.5543999999999993</v>
      </c>
      <c r="P229" s="184">
        <v>9.2009000000000007</v>
      </c>
      <c r="Q229" s="184">
        <v>11.168900000000001</v>
      </c>
      <c r="R229" s="184">
        <v>10.8667</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44393</v>
      </c>
      <c r="E230" s="184">
        <v>51.724400000000003</v>
      </c>
      <c r="F230" s="184">
        <v>2.3288000000000002</v>
      </c>
      <c r="G230" s="184">
        <v>39.3855</v>
      </c>
      <c r="H230" s="184">
        <v>29.379100000000001</v>
      </c>
      <c r="I230" s="184">
        <v>20.9436</v>
      </c>
      <c r="J230" s="184">
        <v>12.6654</v>
      </c>
      <c r="K230" s="184">
        <v>16.238600000000002</v>
      </c>
      <c r="L230" s="184">
        <v>13.7386</v>
      </c>
      <c r="M230" s="184">
        <v>24.643000000000001</v>
      </c>
      <c r="N230" s="184">
        <v>24.184999999999999</v>
      </c>
      <c r="O230" s="184">
        <v>8.5543999999999993</v>
      </c>
      <c r="P230" s="184">
        <v>9.2009000000000007</v>
      </c>
      <c r="Q230" s="184">
        <v>11.1374</v>
      </c>
      <c r="R230" s="184">
        <v>10.8667</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44393</v>
      </c>
      <c r="E231" s="184">
        <v>23.394400000000001</v>
      </c>
      <c r="F231" s="184">
        <v>32.481099999999998</v>
      </c>
      <c r="G231" s="184">
        <v>49.87</v>
      </c>
      <c r="H231" s="184">
        <v>33.851900000000001</v>
      </c>
      <c r="I231" s="184">
        <v>25.079599999999999</v>
      </c>
      <c r="J231" s="184">
        <v>15.1007</v>
      </c>
      <c r="K231" s="184">
        <v>17.295999999999999</v>
      </c>
      <c r="L231" s="184">
        <v>10.989100000000001</v>
      </c>
      <c r="M231" s="184">
        <v>16.614999999999998</v>
      </c>
      <c r="N231" s="184">
        <v>15.5467</v>
      </c>
      <c r="O231" s="184">
        <v>7.3734000000000002</v>
      </c>
      <c r="P231" s="184">
        <v>7.2458</v>
      </c>
      <c r="Q231" s="184">
        <v>8.0266000000000002</v>
      </c>
      <c r="R231" s="184">
        <v>11.818899999999999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44393</v>
      </c>
      <c r="E232" s="184">
        <v>25.959</v>
      </c>
      <c r="F232" s="184">
        <v>33.635899999999999</v>
      </c>
      <c r="G232" s="184">
        <v>50.971499999999999</v>
      </c>
      <c r="H232" s="184">
        <v>34.982999999999997</v>
      </c>
      <c r="I232" s="184">
        <v>26.212800000000001</v>
      </c>
      <c r="J232" s="184">
        <v>16.243099999999998</v>
      </c>
      <c r="K232" s="184">
        <v>18.479299999999999</v>
      </c>
      <c r="L232" s="184">
        <v>12.1808</v>
      </c>
      <c r="M232" s="184">
        <v>17.882200000000001</v>
      </c>
      <c r="N232" s="184">
        <v>16.841899999999999</v>
      </c>
      <c r="O232" s="184">
        <v>8.4481999999999999</v>
      </c>
      <c r="P232" s="184">
        <v>8.4402000000000008</v>
      </c>
      <c r="Q232" s="184">
        <v>9.7093000000000007</v>
      </c>
      <c r="R232" s="184">
        <v>12.9725</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44393</v>
      </c>
      <c r="E233" s="184">
        <v>29.856400000000001</v>
      </c>
      <c r="F233" s="184">
        <v>52.398899999999998</v>
      </c>
      <c r="G233" s="184">
        <v>39.328800000000001</v>
      </c>
      <c r="H233" s="184">
        <v>28.5352</v>
      </c>
      <c r="I233" s="184">
        <v>18.981400000000001</v>
      </c>
      <c r="J233" s="184">
        <v>9.3047000000000004</v>
      </c>
      <c r="K233" s="184">
        <v>12.205399999999999</v>
      </c>
      <c r="L233" s="184">
        <v>4.1283000000000003</v>
      </c>
      <c r="M233" s="184">
        <v>9.3604000000000003</v>
      </c>
      <c r="N233" s="184">
        <v>8.6165000000000003</v>
      </c>
      <c r="O233" s="184">
        <v>10.4038</v>
      </c>
      <c r="P233" s="184">
        <v>8.4034999999999993</v>
      </c>
      <c r="Q233" s="184">
        <v>6.7015000000000002</v>
      </c>
      <c r="R233" s="184">
        <v>8.4006000000000007</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44393</v>
      </c>
      <c r="E234" s="184">
        <v>32.094200000000001</v>
      </c>
      <c r="F234" s="184">
        <v>53.302300000000002</v>
      </c>
      <c r="G234" s="184">
        <v>40.202500000000001</v>
      </c>
      <c r="H234" s="184">
        <v>29.409199999999998</v>
      </c>
      <c r="I234" s="184">
        <v>19.774999999999999</v>
      </c>
      <c r="J234" s="184">
        <v>10.1412</v>
      </c>
      <c r="K234" s="184">
        <v>13.066000000000001</v>
      </c>
      <c r="L234" s="184">
        <v>5.0151000000000003</v>
      </c>
      <c r="M234" s="184">
        <v>10.302300000000001</v>
      </c>
      <c r="N234" s="184">
        <v>9.5754000000000001</v>
      </c>
      <c r="O234" s="184">
        <v>11.3139</v>
      </c>
      <c r="P234" s="184">
        <v>9.3271999999999995</v>
      </c>
      <c r="Q234" s="184">
        <v>9.5601000000000003</v>
      </c>
      <c r="R234" s="184">
        <v>9.3261000000000003</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44393</v>
      </c>
      <c r="E235" s="184">
        <v>38.956499999999998</v>
      </c>
      <c r="F235" s="184">
        <v>-2.9980000000000002</v>
      </c>
      <c r="G235" s="184">
        <v>36.525199999999998</v>
      </c>
      <c r="H235" s="184">
        <v>35.468699999999998</v>
      </c>
      <c r="I235" s="184">
        <v>23.601800000000001</v>
      </c>
      <c r="J235" s="184">
        <v>11.7492</v>
      </c>
      <c r="K235" s="184">
        <v>16.222999999999999</v>
      </c>
      <c r="L235" s="184">
        <v>8.0914999999999999</v>
      </c>
      <c r="M235" s="184">
        <v>13.757199999999999</v>
      </c>
      <c r="N235" s="184">
        <v>12.4049</v>
      </c>
      <c r="O235" s="184">
        <v>9.5280000000000005</v>
      </c>
      <c r="P235" s="184">
        <v>9.4240999999999993</v>
      </c>
      <c r="Q235" s="184">
        <v>10.107699999999999</v>
      </c>
      <c r="R235" s="184">
        <v>9.8156999999999996</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44393</v>
      </c>
      <c r="E236" s="184">
        <v>34.004100000000001</v>
      </c>
      <c r="F236" s="184">
        <v>-4.9370000000000003</v>
      </c>
      <c r="G236" s="184">
        <v>34.554000000000002</v>
      </c>
      <c r="H236" s="184">
        <v>33.504600000000003</v>
      </c>
      <c r="I236" s="184">
        <v>21.630700000000001</v>
      </c>
      <c r="J236" s="184">
        <v>9.7743000000000002</v>
      </c>
      <c r="K236" s="184">
        <v>14.3812</v>
      </c>
      <c r="L236" s="184">
        <v>6.3379000000000003</v>
      </c>
      <c r="M236" s="184">
        <v>11.9994</v>
      </c>
      <c r="N236" s="184">
        <v>10.645</v>
      </c>
      <c r="O236" s="184">
        <v>7.7549999999999999</v>
      </c>
      <c r="P236" s="184">
        <v>7.3826000000000001</v>
      </c>
      <c r="Q236" s="184">
        <v>7.5468000000000002</v>
      </c>
      <c r="R236" s="184">
        <v>8.1180000000000003</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44393</v>
      </c>
      <c r="E237" s="184">
        <v>23.226500000000001</v>
      </c>
      <c r="F237" s="184">
        <v>41.534300000000002</v>
      </c>
      <c r="G237" s="184">
        <v>36.093699999999998</v>
      </c>
      <c r="H237" s="184">
        <v>23.180900000000001</v>
      </c>
      <c r="I237" s="184">
        <v>15.4466</v>
      </c>
      <c r="J237" s="184">
        <v>15.796799999999999</v>
      </c>
      <c r="K237" s="184">
        <v>15.8026</v>
      </c>
      <c r="L237" s="184">
        <v>9.0663999999999998</v>
      </c>
      <c r="M237" s="184">
        <v>11.8064</v>
      </c>
      <c r="N237" s="184">
        <v>14.954800000000001</v>
      </c>
      <c r="O237" s="184">
        <v>2.8805999999999998</v>
      </c>
      <c r="P237" s="184">
        <v>5.0709</v>
      </c>
      <c r="Q237" s="184">
        <v>7.0109000000000004</v>
      </c>
      <c r="R237" s="184">
        <v>10.4132</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44393</v>
      </c>
      <c r="E238" s="184">
        <v>22.272500000000001</v>
      </c>
      <c r="F238" s="184">
        <v>41.015799999999999</v>
      </c>
      <c r="G238" s="184">
        <v>35.665999999999997</v>
      </c>
      <c r="H238" s="184">
        <v>22.784700000000001</v>
      </c>
      <c r="I238" s="184">
        <v>15.069800000000001</v>
      </c>
      <c r="J238" s="184">
        <v>15.4285</v>
      </c>
      <c r="K238" s="184">
        <v>15.364599999999999</v>
      </c>
      <c r="L238" s="184">
        <v>8.4823000000000004</v>
      </c>
      <c r="M238" s="184">
        <v>11.1623</v>
      </c>
      <c r="N238" s="184">
        <v>14.269500000000001</v>
      </c>
      <c r="O238" s="184">
        <v>2.2766000000000002</v>
      </c>
      <c r="P238" s="184">
        <v>4.4390999999999998</v>
      </c>
      <c r="Q238" s="184">
        <v>6.7061000000000002</v>
      </c>
      <c r="R238" s="184">
        <v>9.7540999999999993</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44393</v>
      </c>
      <c r="E239" s="184">
        <v>79.829599999999999</v>
      </c>
      <c r="F239" s="184">
        <v>65.592100000000002</v>
      </c>
      <c r="G239" s="184">
        <v>29.087900000000001</v>
      </c>
      <c r="H239" s="184">
        <v>20.004899999999999</v>
      </c>
      <c r="I239" s="184">
        <v>19.806699999999999</v>
      </c>
      <c r="J239" s="184">
        <v>15.0357</v>
      </c>
      <c r="K239" s="184">
        <v>19.8218</v>
      </c>
      <c r="L239" s="184">
        <v>13.536899999999999</v>
      </c>
      <c r="M239" s="184">
        <v>17.305800000000001</v>
      </c>
      <c r="N239" s="184">
        <v>16.7408</v>
      </c>
      <c r="O239" s="184">
        <v>12.2913</v>
      </c>
      <c r="P239" s="184">
        <v>10.266999999999999</v>
      </c>
      <c r="Q239" s="184">
        <v>10.488</v>
      </c>
      <c r="R239" s="184">
        <v>13.507099999999999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44393</v>
      </c>
      <c r="E240" s="184">
        <v>84.155703760802197</v>
      </c>
      <c r="F240" s="184">
        <v>64.273600000000002</v>
      </c>
      <c r="G240" s="184">
        <v>27.767800000000001</v>
      </c>
      <c r="H240" s="184">
        <v>18.720099999999999</v>
      </c>
      <c r="I240" s="184">
        <v>18.515799999999999</v>
      </c>
      <c r="J240" s="184">
        <v>13.732200000000001</v>
      </c>
      <c r="K240" s="184">
        <v>18.489699999999999</v>
      </c>
      <c r="L240" s="184">
        <v>12.1488</v>
      </c>
      <c r="M240" s="184">
        <v>15.8706</v>
      </c>
      <c r="N240" s="184">
        <v>15.3033</v>
      </c>
      <c r="O240" s="184">
        <v>11.091900000000001</v>
      </c>
      <c r="P240" s="184">
        <v>9.0680999999999994</v>
      </c>
      <c r="Q240" s="184">
        <v>8.5919000000000008</v>
      </c>
      <c r="R240" s="184">
        <v>12.226900000000001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44393</v>
      </c>
      <c r="E241" s="184">
        <v>47.035400000000003</v>
      </c>
      <c r="F241" s="184">
        <v>69.351699999999994</v>
      </c>
      <c r="G241" s="184">
        <v>47.443399999999997</v>
      </c>
      <c r="H241" s="184">
        <v>24.995999999999999</v>
      </c>
      <c r="I241" s="184">
        <v>18.454699999999999</v>
      </c>
      <c r="J241" s="184">
        <v>13.0144</v>
      </c>
      <c r="K241" s="184">
        <v>17.752199999999998</v>
      </c>
      <c r="L241" s="184">
        <v>13.508699999999999</v>
      </c>
      <c r="M241" s="184">
        <v>17.038900000000002</v>
      </c>
      <c r="N241" s="184">
        <v>16.455400000000001</v>
      </c>
      <c r="O241" s="184">
        <v>7.8148</v>
      </c>
      <c r="P241" s="184">
        <v>7.8170999999999999</v>
      </c>
      <c r="Q241" s="184">
        <v>8.8862000000000005</v>
      </c>
      <c r="R241" s="184">
        <v>11.19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44393</v>
      </c>
      <c r="E242" s="184">
        <v>43.0276</v>
      </c>
      <c r="F242" s="184">
        <v>67.734399999999994</v>
      </c>
      <c r="G242" s="184">
        <v>45.781500000000001</v>
      </c>
      <c r="H242" s="184">
        <v>23.347300000000001</v>
      </c>
      <c r="I242" s="184">
        <v>16.794599999999999</v>
      </c>
      <c r="J242" s="184">
        <v>11.356199999999999</v>
      </c>
      <c r="K242" s="184">
        <v>16.025700000000001</v>
      </c>
      <c r="L242" s="184">
        <v>11.7128</v>
      </c>
      <c r="M242" s="184">
        <v>15.127800000000001</v>
      </c>
      <c r="N242" s="184">
        <v>14.5067</v>
      </c>
      <c r="O242" s="184">
        <v>6.0303000000000004</v>
      </c>
      <c r="P242" s="184">
        <v>6.3963999999999999</v>
      </c>
      <c r="Q242" s="184">
        <v>8.9046000000000003</v>
      </c>
      <c r="R242" s="184">
        <v>9.3780999999999999</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44393</v>
      </c>
      <c r="E243" s="184">
        <v>66.415800000000004</v>
      </c>
      <c r="F243" s="184">
        <v>58.457599999999999</v>
      </c>
      <c r="G243" s="184">
        <v>35.753399999999999</v>
      </c>
      <c r="H243" s="184">
        <v>28.512799999999999</v>
      </c>
      <c r="I243" s="184">
        <v>17.916499999999999</v>
      </c>
      <c r="J243" s="184">
        <v>8.766</v>
      </c>
      <c r="K243" s="184">
        <v>14.2149</v>
      </c>
      <c r="L243" s="184">
        <v>8.7585999999999995</v>
      </c>
      <c r="M243" s="184">
        <v>15.096299999999999</v>
      </c>
      <c r="N243" s="184">
        <v>13.6745</v>
      </c>
      <c r="O243" s="184">
        <v>7.8318000000000003</v>
      </c>
      <c r="P243" s="184">
        <v>6.8544</v>
      </c>
      <c r="Q243" s="184">
        <v>9.5244999999999997</v>
      </c>
      <c r="R243" s="184">
        <v>8.1843000000000004</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44393</v>
      </c>
      <c r="E244" s="184">
        <v>70.807100000000005</v>
      </c>
      <c r="F244" s="184">
        <v>59.170400000000001</v>
      </c>
      <c r="G244" s="184">
        <v>36.502400000000002</v>
      </c>
      <c r="H244" s="184">
        <v>29.266200000000001</v>
      </c>
      <c r="I244" s="184">
        <v>18.679300000000001</v>
      </c>
      <c r="J244" s="184">
        <v>9.4966000000000008</v>
      </c>
      <c r="K244" s="184">
        <v>14.930899999999999</v>
      </c>
      <c r="L244" s="184">
        <v>9.4880999999999993</v>
      </c>
      <c r="M244" s="184">
        <v>15.9049</v>
      </c>
      <c r="N244" s="184">
        <v>14.533799999999999</v>
      </c>
      <c r="O244" s="184">
        <v>8.6443999999999992</v>
      </c>
      <c r="P244" s="184">
        <v>7.6543000000000001</v>
      </c>
      <c r="Q244" s="184">
        <v>9.5601000000000003</v>
      </c>
      <c r="R244" s="184">
        <v>9.0408000000000008</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44393</v>
      </c>
      <c r="E247" s="184">
        <v>57.187800000000003</v>
      </c>
      <c r="F247" s="184">
        <v>31.045200000000001</v>
      </c>
      <c r="G247" s="184">
        <v>45.335000000000001</v>
      </c>
      <c r="H247" s="184">
        <v>35.6096</v>
      </c>
      <c r="I247" s="184">
        <v>22.5642</v>
      </c>
      <c r="J247" s="184">
        <v>12.2727</v>
      </c>
      <c r="K247" s="184">
        <v>24.1129</v>
      </c>
      <c r="L247" s="184">
        <v>15.2905</v>
      </c>
      <c r="M247" s="184">
        <v>24.029900000000001</v>
      </c>
      <c r="N247" s="184">
        <v>21.047499999999999</v>
      </c>
      <c r="O247" s="184">
        <v>10.398300000000001</v>
      </c>
      <c r="P247" s="184">
        <v>8.4911999999999992</v>
      </c>
      <c r="Q247" s="184">
        <v>10.435600000000001</v>
      </c>
      <c r="R247" s="184">
        <v>10.617800000000001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44393</v>
      </c>
      <c r="E248" s="184">
        <v>59.6248</v>
      </c>
      <c r="F248" s="184">
        <v>31.4922</v>
      </c>
      <c r="G248" s="184">
        <v>45.736499999999999</v>
      </c>
      <c r="H248" s="184">
        <v>36.023600000000002</v>
      </c>
      <c r="I248" s="184">
        <v>22.977499999999999</v>
      </c>
      <c r="J248" s="184">
        <v>12.6843</v>
      </c>
      <c r="K248" s="184">
        <v>24.5382</v>
      </c>
      <c r="L248" s="184">
        <v>15.7217</v>
      </c>
      <c r="M248" s="184">
        <v>24.5093</v>
      </c>
      <c r="N248" s="184">
        <v>21.540099999999999</v>
      </c>
      <c r="O248" s="184">
        <v>10.8826</v>
      </c>
      <c r="P248" s="184">
        <v>9.0501000000000005</v>
      </c>
      <c r="Q248" s="184">
        <v>9.9703999999999997</v>
      </c>
      <c r="R248" s="184">
        <v>11.072800000000001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44393</v>
      </c>
      <c r="E249" s="184">
        <v>44.323300000000003</v>
      </c>
      <c r="F249" s="184">
        <v>14.4168</v>
      </c>
      <c r="G249" s="184">
        <v>34.133299999999998</v>
      </c>
      <c r="H249" s="184">
        <v>27.531700000000001</v>
      </c>
      <c r="I249" s="184">
        <v>15.6099</v>
      </c>
      <c r="J249" s="184">
        <v>7.0984999999999996</v>
      </c>
      <c r="K249" s="184">
        <v>14.8713</v>
      </c>
      <c r="L249" s="184">
        <v>6.3094000000000001</v>
      </c>
      <c r="M249" s="184">
        <v>12.665699999999999</v>
      </c>
      <c r="N249" s="184">
        <v>12.1561</v>
      </c>
      <c r="O249" s="184">
        <v>8.5873000000000008</v>
      </c>
      <c r="P249" s="184">
        <v>7.1707000000000001</v>
      </c>
      <c r="Q249" s="184">
        <v>8.9323999999999995</v>
      </c>
      <c r="R249" s="184">
        <v>8.2077000000000009</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44393</v>
      </c>
      <c r="E250" s="184">
        <v>47.590400000000002</v>
      </c>
      <c r="F250" s="184">
        <v>15.882999999999999</v>
      </c>
      <c r="G250" s="184">
        <v>35.665700000000001</v>
      </c>
      <c r="H250" s="184">
        <v>29.075700000000001</v>
      </c>
      <c r="I250" s="184">
        <v>17.160699999999999</v>
      </c>
      <c r="J250" s="184">
        <v>8.6614000000000004</v>
      </c>
      <c r="K250" s="184">
        <v>16.503900000000002</v>
      </c>
      <c r="L250" s="184">
        <v>7.9664000000000001</v>
      </c>
      <c r="M250" s="184">
        <v>14.4438</v>
      </c>
      <c r="N250" s="184">
        <v>14.035399999999999</v>
      </c>
      <c r="O250" s="184">
        <v>10.102600000000001</v>
      </c>
      <c r="P250" s="184">
        <v>8.2941000000000003</v>
      </c>
      <c r="Q250" s="184">
        <v>9.0601000000000003</v>
      </c>
      <c r="R250" s="184">
        <v>10.0974</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44393</v>
      </c>
      <c r="E253" s="184">
        <v>52.653700000000001</v>
      </c>
      <c r="F253" s="184">
        <v>24.694900000000001</v>
      </c>
      <c r="G253" s="184">
        <v>18.166</v>
      </c>
      <c r="H253" s="184">
        <v>21.9678</v>
      </c>
      <c r="I253" s="184">
        <v>14.3688</v>
      </c>
      <c r="J253" s="184">
        <v>5.7576000000000001</v>
      </c>
      <c r="K253" s="184">
        <v>12.0839</v>
      </c>
      <c r="L253" s="184">
        <v>7.9419000000000004</v>
      </c>
      <c r="M253" s="184">
        <v>12.5496</v>
      </c>
      <c r="N253" s="184">
        <v>13.705</v>
      </c>
      <c r="O253" s="184">
        <v>9.452</v>
      </c>
      <c r="P253" s="184">
        <v>9.4283000000000001</v>
      </c>
      <c r="Q253" s="184">
        <v>10.074</v>
      </c>
      <c r="R253" s="184">
        <v>10.0265</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44393</v>
      </c>
      <c r="E254" s="184">
        <v>56.162700000000001</v>
      </c>
      <c r="F254" s="184">
        <v>25.558900000000001</v>
      </c>
      <c r="G254" s="184">
        <v>19.158799999999999</v>
      </c>
      <c r="H254" s="184">
        <v>22.958500000000001</v>
      </c>
      <c r="I254" s="184">
        <v>15.353199999999999</v>
      </c>
      <c r="J254" s="184">
        <v>6.7462999999999997</v>
      </c>
      <c r="K254" s="184">
        <v>13.058299999999999</v>
      </c>
      <c r="L254" s="184">
        <v>8.9070999999999998</v>
      </c>
      <c r="M254" s="184">
        <v>13.545</v>
      </c>
      <c r="N254" s="184">
        <v>14.706200000000001</v>
      </c>
      <c r="O254" s="184">
        <v>10.2384</v>
      </c>
      <c r="P254" s="184">
        <v>10.273099999999999</v>
      </c>
      <c r="Q254" s="184">
        <v>11.010899999999999</v>
      </c>
      <c r="R254" s="184">
        <v>10.8566</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44393</v>
      </c>
      <c r="E255" s="184">
        <v>27.261800000000001</v>
      </c>
      <c r="F255" s="184">
        <v>27.869800000000001</v>
      </c>
      <c r="G255" s="184">
        <v>41.736899999999999</v>
      </c>
      <c r="H255" s="184">
        <v>27.9787</v>
      </c>
      <c r="I255" s="184">
        <v>15.149800000000001</v>
      </c>
      <c r="J255" s="184">
        <v>7.5848000000000004</v>
      </c>
      <c r="K255" s="184">
        <v>11.7766</v>
      </c>
      <c r="L255" s="184">
        <v>6.4221000000000004</v>
      </c>
      <c r="M255" s="184">
        <v>10.5663</v>
      </c>
      <c r="N255" s="184">
        <v>11.305400000000001</v>
      </c>
      <c r="O255" s="184">
        <v>8.3995999999999995</v>
      </c>
      <c r="P255" s="184">
        <v>7.9593999999999996</v>
      </c>
      <c r="Q255" s="184">
        <v>9.1428999999999991</v>
      </c>
      <c r="R255" s="184">
        <v>8.4364000000000008</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44393</v>
      </c>
      <c r="E256" s="184">
        <v>25.290199999999999</v>
      </c>
      <c r="F256" s="184">
        <v>27.008700000000001</v>
      </c>
      <c r="G256" s="184">
        <v>40.836199999999998</v>
      </c>
      <c r="H256" s="184">
        <v>27.087499999999999</v>
      </c>
      <c r="I256" s="184">
        <v>14.2418</v>
      </c>
      <c r="J256" s="184">
        <v>6.6608000000000001</v>
      </c>
      <c r="K256" s="184">
        <v>10.841699999999999</v>
      </c>
      <c r="L256" s="184">
        <v>5.4734999999999996</v>
      </c>
      <c r="M256" s="184">
        <v>9.5710999999999995</v>
      </c>
      <c r="N256" s="184">
        <v>10.2796</v>
      </c>
      <c r="O256" s="184">
        <v>7.4583000000000004</v>
      </c>
      <c r="P256" s="184">
        <v>7.0110999999999999</v>
      </c>
      <c r="Q256" s="184">
        <v>8.4834999999999994</v>
      </c>
      <c r="R256" s="184">
        <v>7.4467999999999996</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44393</v>
      </c>
      <c r="E257" s="184">
        <v>17.064399999999999</v>
      </c>
      <c r="F257" s="184">
        <v>51.407200000000003</v>
      </c>
      <c r="G257" s="184">
        <v>9.8472000000000008</v>
      </c>
      <c r="H257" s="184">
        <v>18.367799999999999</v>
      </c>
      <c r="I257" s="184">
        <v>1.7122999999999999</v>
      </c>
      <c r="J257" s="184">
        <v>1.3562000000000001</v>
      </c>
      <c r="K257" s="184">
        <v>12.7919</v>
      </c>
      <c r="L257" s="184">
        <v>9.0140999999999991</v>
      </c>
      <c r="M257" s="184">
        <v>16.176500000000001</v>
      </c>
      <c r="N257" s="184">
        <v>14.697100000000001</v>
      </c>
      <c r="O257" s="184">
        <v>8.4983000000000004</v>
      </c>
      <c r="P257" s="184">
        <v>10.1319</v>
      </c>
      <c r="Q257" s="184">
        <v>9.9672000000000001</v>
      </c>
      <c r="R257" s="184">
        <v>8.2875999999999994</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44393</v>
      </c>
      <c r="E258" s="184">
        <v>15.667400000000001</v>
      </c>
      <c r="F258" s="184">
        <v>49.456099999999999</v>
      </c>
      <c r="G258" s="184">
        <v>8.0815999999999999</v>
      </c>
      <c r="H258" s="184">
        <v>16.626799999999999</v>
      </c>
      <c r="I258" s="184">
        <v>-3.3300000000000003E-2</v>
      </c>
      <c r="J258" s="184">
        <v>-0.39589999999999997</v>
      </c>
      <c r="K258" s="184">
        <v>10.989100000000001</v>
      </c>
      <c r="L258" s="184">
        <v>6.9135</v>
      </c>
      <c r="M258" s="184">
        <v>14.0274</v>
      </c>
      <c r="N258" s="184">
        <v>12.5556</v>
      </c>
      <c r="O258" s="184">
        <v>6.8189000000000002</v>
      </c>
      <c r="P258" s="184">
        <v>8.4431999999999992</v>
      </c>
      <c r="Q258" s="184">
        <v>8.3099000000000007</v>
      </c>
      <c r="R258" s="184">
        <v>6.4208999999999996</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44393</v>
      </c>
      <c r="E259" s="184">
        <v>40.503300000000003</v>
      </c>
      <c r="F259" s="184">
        <v>52.342300000000002</v>
      </c>
      <c r="G259" s="184">
        <v>26.552</v>
      </c>
      <c r="H259" s="184">
        <v>28.6721</v>
      </c>
      <c r="I259" s="184">
        <v>13.2172</v>
      </c>
      <c r="J259" s="184">
        <v>6.4047000000000001</v>
      </c>
      <c r="K259" s="184">
        <v>17.7225</v>
      </c>
      <c r="L259" s="184">
        <v>11.6213</v>
      </c>
      <c r="M259" s="184">
        <v>19.836400000000001</v>
      </c>
      <c r="N259" s="184">
        <v>19.061499999999999</v>
      </c>
      <c r="O259" s="184">
        <v>11.3545</v>
      </c>
      <c r="P259" s="184">
        <v>9.3363999999999994</v>
      </c>
      <c r="Q259" s="184">
        <v>8.2560000000000002</v>
      </c>
      <c r="R259" s="184">
        <v>12.8285</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44393</v>
      </c>
      <c r="E260" s="184">
        <v>44.384099999999997</v>
      </c>
      <c r="F260" s="184">
        <v>53.862099999999998</v>
      </c>
      <c r="G260" s="184">
        <v>27.997299999999999</v>
      </c>
      <c r="H260" s="184">
        <v>30.083200000000001</v>
      </c>
      <c r="I260" s="184">
        <v>14.5901</v>
      </c>
      <c r="J260" s="184">
        <v>7.7602000000000002</v>
      </c>
      <c r="K260" s="184">
        <v>19.0855</v>
      </c>
      <c r="L260" s="184">
        <v>12.9169</v>
      </c>
      <c r="M260" s="184">
        <v>21.235900000000001</v>
      </c>
      <c r="N260" s="184">
        <v>20.504200000000001</v>
      </c>
      <c r="O260" s="184">
        <v>12.664999999999999</v>
      </c>
      <c r="P260" s="184">
        <v>10.676500000000001</v>
      </c>
      <c r="Q260" s="184">
        <v>10.9948</v>
      </c>
      <c r="R260" s="184">
        <v>14.1486</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44393</v>
      </c>
      <c r="E261" s="184">
        <v>44.389800000000001</v>
      </c>
      <c r="F261" s="184">
        <v>30.613800000000001</v>
      </c>
      <c r="G261" s="184">
        <v>87.176900000000003</v>
      </c>
      <c r="H261" s="184">
        <v>46.767800000000001</v>
      </c>
      <c r="I261" s="184">
        <v>35.390700000000002</v>
      </c>
      <c r="J261" s="184">
        <v>20.566800000000001</v>
      </c>
      <c r="K261" s="184">
        <v>17.171900000000001</v>
      </c>
      <c r="L261" s="184">
        <v>10.651400000000001</v>
      </c>
      <c r="M261" s="184">
        <v>13.7857</v>
      </c>
      <c r="N261" s="184">
        <v>12.84</v>
      </c>
      <c r="O261" s="184">
        <v>9.0959000000000003</v>
      </c>
      <c r="P261" s="184">
        <v>8.0447000000000006</v>
      </c>
      <c r="Q261" s="184">
        <v>8.3238000000000003</v>
      </c>
      <c r="R261" s="184">
        <v>8.6006</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44393</v>
      </c>
      <c r="E262" s="184">
        <v>41.941600000000001</v>
      </c>
      <c r="F262" s="184">
        <v>29.961400000000001</v>
      </c>
      <c r="G262" s="184">
        <v>86.563999999999993</v>
      </c>
      <c r="H262" s="184">
        <v>46.180999999999997</v>
      </c>
      <c r="I262" s="184">
        <v>34.7898</v>
      </c>
      <c r="J262" s="184">
        <v>19.957999999999998</v>
      </c>
      <c r="K262" s="184">
        <v>16.554099999999998</v>
      </c>
      <c r="L262" s="184">
        <v>10.0305</v>
      </c>
      <c r="M262" s="184">
        <v>13.154</v>
      </c>
      <c r="N262" s="184">
        <v>12.208399999999999</v>
      </c>
      <c r="O262" s="184">
        <v>8.4420000000000002</v>
      </c>
      <c r="P262" s="184">
        <v>7.3440000000000003</v>
      </c>
      <c r="Q262" s="184">
        <v>6.0568999999999997</v>
      </c>
      <c r="R262" s="184">
        <v>8.0015999999999998</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44393</v>
      </c>
      <c r="E263" s="184">
        <v>64.955299999999994</v>
      </c>
      <c r="F263" s="184">
        <v>-45.122900000000001</v>
      </c>
      <c r="G263" s="184">
        <v>38.350099999999998</v>
      </c>
      <c r="H263" s="184">
        <v>24.153700000000001</v>
      </c>
      <c r="I263" s="184">
        <v>14.396100000000001</v>
      </c>
      <c r="J263" s="184">
        <v>7.5538999999999996</v>
      </c>
      <c r="K263" s="184">
        <v>10.386100000000001</v>
      </c>
      <c r="L263" s="184">
        <v>4.2511000000000001</v>
      </c>
      <c r="M263" s="184">
        <v>9.2817000000000007</v>
      </c>
      <c r="N263" s="184">
        <v>7.9146000000000001</v>
      </c>
      <c r="O263" s="184">
        <v>7.9551999999999996</v>
      </c>
      <c r="P263" s="184">
        <v>6.6525999999999996</v>
      </c>
      <c r="Q263" s="184">
        <v>8.3591999999999995</v>
      </c>
      <c r="R263" s="184">
        <v>7.7916999999999996</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44393</v>
      </c>
      <c r="E264" s="184">
        <v>69.368799999999993</v>
      </c>
      <c r="F264" s="184">
        <v>-44.302599999999998</v>
      </c>
      <c r="G264" s="184">
        <v>39.132399999999997</v>
      </c>
      <c r="H264" s="184">
        <v>24.9391</v>
      </c>
      <c r="I264" s="184">
        <v>15.1815</v>
      </c>
      <c r="J264" s="184">
        <v>8.3405000000000005</v>
      </c>
      <c r="K264" s="184">
        <v>11.1897</v>
      </c>
      <c r="L264" s="184">
        <v>5.048</v>
      </c>
      <c r="M264" s="184">
        <v>10.124000000000001</v>
      </c>
      <c r="N264" s="184">
        <v>8.8269000000000002</v>
      </c>
      <c r="O264" s="184">
        <v>8.9077000000000002</v>
      </c>
      <c r="P264" s="184">
        <v>7.5782999999999996</v>
      </c>
      <c r="Q264" s="184">
        <v>8.2317</v>
      </c>
      <c r="R264" s="184">
        <v>8.7156000000000002</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44393</v>
      </c>
      <c r="E265" s="184">
        <v>24.544799999999999</v>
      </c>
      <c r="F265" s="184">
        <v>30.808499999999999</v>
      </c>
      <c r="G265" s="184">
        <v>23.740300000000001</v>
      </c>
      <c r="H265" s="184">
        <v>30.449400000000001</v>
      </c>
      <c r="I265" s="184">
        <v>16.095500000000001</v>
      </c>
      <c r="J265" s="184">
        <v>7.7321</v>
      </c>
      <c r="K265" s="184">
        <v>11.195600000000001</v>
      </c>
      <c r="L265" s="184">
        <v>6.8476999999999997</v>
      </c>
      <c r="M265" s="184">
        <v>11.626799999999999</v>
      </c>
      <c r="N265" s="184">
        <v>10.907400000000001</v>
      </c>
      <c r="O265" s="184">
        <v>7.6295000000000002</v>
      </c>
      <c r="P265" s="184">
        <v>7.5537999999999998</v>
      </c>
      <c r="Q265" s="184">
        <v>8.8087</v>
      </c>
      <c r="R265" s="184">
        <v>7.5007999999999999</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44393</v>
      </c>
      <c r="E266" s="184">
        <v>21.561</v>
      </c>
      <c r="F266" s="184">
        <v>28.801500000000001</v>
      </c>
      <c r="G266" s="184">
        <v>21.763999999999999</v>
      </c>
      <c r="H266" s="184">
        <v>28.4495</v>
      </c>
      <c r="I266" s="184">
        <v>14.090299999999999</v>
      </c>
      <c r="J266" s="184">
        <v>5.7205000000000004</v>
      </c>
      <c r="K266" s="184">
        <v>9.2612000000000005</v>
      </c>
      <c r="L266" s="184">
        <v>5.0042</v>
      </c>
      <c r="M266" s="184">
        <v>9.6097999999999999</v>
      </c>
      <c r="N266" s="184">
        <v>8.8812999999999995</v>
      </c>
      <c r="O266" s="184">
        <v>5.8978999999999999</v>
      </c>
      <c r="P266" s="184">
        <v>5.8037000000000001</v>
      </c>
      <c r="Q266" s="184">
        <v>7.2530000000000001</v>
      </c>
      <c r="R266" s="184">
        <v>5.9154999999999998</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44393</v>
      </c>
      <c r="E267" s="184">
        <v>42.291600000000003</v>
      </c>
      <c r="F267" s="184">
        <v>28.675999999999998</v>
      </c>
      <c r="G267" s="184">
        <v>24.704699999999999</v>
      </c>
      <c r="H267" s="184">
        <v>18.646799999999999</v>
      </c>
      <c r="I267" s="184">
        <v>14.0008</v>
      </c>
      <c r="J267" s="184">
        <v>8.0534999999999997</v>
      </c>
      <c r="K267" s="184">
        <v>12.5045</v>
      </c>
      <c r="L267" s="184">
        <v>10.065200000000001</v>
      </c>
      <c r="M267" s="184">
        <v>12.8489</v>
      </c>
      <c r="N267" s="184">
        <v>12.315200000000001</v>
      </c>
      <c r="O267" s="184">
        <v>0.79559999999999997</v>
      </c>
      <c r="P267" s="184">
        <v>3.2915999999999999</v>
      </c>
      <c r="Q267" s="184">
        <v>8.5785</v>
      </c>
      <c r="R267" s="184">
        <v>-1.0967</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44393</v>
      </c>
      <c r="E268" s="184">
        <v>45.340600000000002</v>
      </c>
      <c r="F268" s="184">
        <v>29.2456</v>
      </c>
      <c r="G268" s="184">
        <v>25.3032</v>
      </c>
      <c r="H268" s="184">
        <v>19.264800000000001</v>
      </c>
      <c r="I268" s="184">
        <v>14.6295</v>
      </c>
      <c r="J268" s="184">
        <v>8.6777999999999995</v>
      </c>
      <c r="K268" s="184">
        <v>13.148099999999999</v>
      </c>
      <c r="L268" s="184">
        <v>10.721399999999999</v>
      </c>
      <c r="M268" s="184">
        <v>13.5351</v>
      </c>
      <c r="N268" s="184">
        <v>13.0184</v>
      </c>
      <c r="O268" s="184">
        <v>1.5416000000000001</v>
      </c>
      <c r="P268" s="184">
        <v>4.1105</v>
      </c>
      <c r="Q268" s="184">
        <v>7.0114999999999998</v>
      </c>
      <c r="R268" s="184">
        <v>-0.45079999999999998</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44393</v>
      </c>
      <c r="E271" s="184">
        <v>54.000300000000003</v>
      </c>
      <c r="F271" s="184">
        <v>3.9883999999999999</v>
      </c>
      <c r="G271" s="184">
        <v>33.097299999999997</v>
      </c>
      <c r="H271" s="184">
        <v>29.6279</v>
      </c>
      <c r="I271" s="184">
        <v>24.469000000000001</v>
      </c>
      <c r="J271" s="184">
        <v>16.078099999999999</v>
      </c>
      <c r="K271" s="184">
        <v>20.6812</v>
      </c>
      <c r="L271" s="184">
        <v>13.5852</v>
      </c>
      <c r="M271" s="184">
        <v>22.247499999999999</v>
      </c>
      <c r="N271" s="184">
        <v>20.847899999999999</v>
      </c>
      <c r="O271" s="184">
        <v>10.836</v>
      </c>
      <c r="P271" s="184">
        <v>9.3068000000000008</v>
      </c>
      <c r="Q271" s="184">
        <v>10.058199999999999</v>
      </c>
      <c r="R271" s="184">
        <v>13.110799999999999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44393</v>
      </c>
      <c r="E272" s="184">
        <v>50.4621</v>
      </c>
      <c r="F272" s="184">
        <v>3.3275999999999999</v>
      </c>
      <c r="G272" s="184">
        <v>32.515300000000003</v>
      </c>
      <c r="H272" s="184">
        <v>29.0627</v>
      </c>
      <c r="I272" s="184">
        <v>23.895299999999999</v>
      </c>
      <c r="J272" s="184">
        <v>15.512700000000001</v>
      </c>
      <c r="K272" s="184">
        <v>20.101800000000001</v>
      </c>
      <c r="L272" s="184">
        <v>12.990399999999999</v>
      </c>
      <c r="M272" s="184">
        <v>21.5762</v>
      </c>
      <c r="N272" s="184">
        <v>20.1373</v>
      </c>
      <c r="O272" s="184">
        <v>10.133599999999999</v>
      </c>
      <c r="P272" s="184">
        <v>8.4581999999999997</v>
      </c>
      <c r="Q272" s="184">
        <v>8.2879000000000005</v>
      </c>
      <c r="R272" s="184">
        <v>12.437900000000001</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44393</v>
      </c>
      <c r="E273" s="184">
        <v>21.7758</v>
      </c>
      <c r="F273" s="184">
        <v>-14.074400000000001</v>
      </c>
      <c r="G273" s="184">
        <v>31.930900000000001</v>
      </c>
      <c r="H273" s="184">
        <v>25.723800000000001</v>
      </c>
      <c r="I273" s="184">
        <v>16.5549</v>
      </c>
      <c r="J273" s="184">
        <v>10.8912</v>
      </c>
      <c r="K273" s="184">
        <v>13.264900000000001</v>
      </c>
      <c r="L273" s="184">
        <v>8.3308999999999997</v>
      </c>
      <c r="M273" s="184">
        <v>12.7521</v>
      </c>
      <c r="N273" s="184">
        <v>11.098800000000001</v>
      </c>
      <c r="O273" s="184">
        <v>5.2667000000000002</v>
      </c>
      <c r="P273" s="184">
        <v>5.7694999999999999</v>
      </c>
      <c r="Q273" s="184">
        <v>7.0876999999999999</v>
      </c>
      <c r="R273" s="184">
        <v>7.4888000000000003</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44393</v>
      </c>
      <c r="E274" s="184">
        <v>23.125900000000001</v>
      </c>
      <c r="F274" s="184">
        <v>-13.253</v>
      </c>
      <c r="G274" s="184">
        <v>32.706200000000003</v>
      </c>
      <c r="H274" s="184">
        <v>26.537400000000002</v>
      </c>
      <c r="I274" s="184">
        <v>17.3979</v>
      </c>
      <c r="J274" s="184">
        <v>11.739100000000001</v>
      </c>
      <c r="K274" s="184">
        <v>14.151199999999999</v>
      </c>
      <c r="L274" s="184">
        <v>9.0309000000000008</v>
      </c>
      <c r="M274" s="184">
        <v>13.4809</v>
      </c>
      <c r="N274" s="184">
        <v>11.8858</v>
      </c>
      <c r="O274" s="184">
        <v>6.2134999999999998</v>
      </c>
      <c r="P274" s="184">
        <v>6.8125999999999998</v>
      </c>
      <c r="Q274" s="184">
        <v>8.0144000000000002</v>
      </c>
      <c r="R274" s="184">
        <v>8.3568999999999996</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44393</v>
      </c>
      <c r="E275" s="184">
        <v>0.97919999999999996</v>
      </c>
      <c r="F275" s="184">
        <v>11.186</v>
      </c>
      <c r="G275" s="184">
        <v>11.1929</v>
      </c>
      <c r="H275" s="184">
        <v>11.2066</v>
      </c>
      <c r="I275" s="184">
        <v>10.962199999999999</v>
      </c>
      <c r="J275" s="184">
        <v>11.033300000000001</v>
      </c>
      <c r="K275" s="184">
        <v>11.200100000000001</v>
      </c>
      <c r="L275" s="184">
        <v>-39.860500000000002</v>
      </c>
      <c r="M275" s="184">
        <v>-24.327300000000001</v>
      </c>
      <c r="N275" s="184">
        <v>-16.422000000000001</v>
      </c>
      <c r="O275" s="184"/>
      <c r="P275" s="184"/>
      <c r="Q275" s="184">
        <v>-9.6818000000000008</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44393</v>
      </c>
      <c r="E276" s="184">
        <v>0.93269999999999997</v>
      </c>
      <c r="F276" s="184">
        <v>11.7439</v>
      </c>
      <c r="G276" s="184">
        <v>11.7514</v>
      </c>
      <c r="H276" s="184">
        <v>11.2051</v>
      </c>
      <c r="I276" s="184">
        <v>10.9473</v>
      </c>
      <c r="J276" s="184">
        <v>11.057</v>
      </c>
      <c r="K276" s="184">
        <v>11.183400000000001</v>
      </c>
      <c r="L276" s="184">
        <v>-40.237099999999998</v>
      </c>
      <c r="M276" s="184">
        <v>-24.5898</v>
      </c>
      <c r="N276" s="184">
        <v>-16.619</v>
      </c>
      <c r="O276" s="184"/>
      <c r="P276" s="184"/>
      <c r="Q276" s="184">
        <v>-9.8351000000000006</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44393</v>
      </c>
      <c r="E277" s="184">
        <v>50.909399999999998</v>
      </c>
      <c r="F277" s="184">
        <v>-6.5948000000000002</v>
      </c>
      <c r="G277" s="184">
        <v>39.512900000000002</v>
      </c>
      <c r="H277" s="184">
        <v>18.800699999999999</v>
      </c>
      <c r="I277" s="184">
        <v>18.8687</v>
      </c>
      <c r="J277" s="184">
        <v>12.718999999999999</v>
      </c>
      <c r="K277" s="184">
        <v>16.289899999999999</v>
      </c>
      <c r="L277" s="184">
        <v>9.6211000000000002</v>
      </c>
      <c r="M277" s="184">
        <v>18.7714</v>
      </c>
      <c r="N277" s="184">
        <v>19.047599999999999</v>
      </c>
      <c r="O277" s="184">
        <v>7.0259</v>
      </c>
      <c r="P277" s="184">
        <v>7.9790000000000001</v>
      </c>
      <c r="Q277" s="184">
        <v>9.6735000000000007</v>
      </c>
      <c r="R277" s="184">
        <v>9.1552000000000007</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44393</v>
      </c>
      <c r="E278" s="184">
        <v>48.172199999999997</v>
      </c>
      <c r="F278" s="184">
        <v>-7.1966999999999999</v>
      </c>
      <c r="G278" s="184">
        <v>38.918300000000002</v>
      </c>
      <c r="H278" s="184">
        <v>18.204799999999999</v>
      </c>
      <c r="I278" s="184">
        <v>18.263100000000001</v>
      </c>
      <c r="J278" s="184">
        <v>12.113799999999999</v>
      </c>
      <c r="K278" s="184">
        <v>15.6663</v>
      </c>
      <c r="L278" s="184">
        <v>8.9829000000000008</v>
      </c>
      <c r="M278" s="184">
        <v>18.070399999999999</v>
      </c>
      <c r="N278" s="184">
        <v>18.309200000000001</v>
      </c>
      <c r="O278" s="184">
        <v>6.3274999999999997</v>
      </c>
      <c r="P278" s="184">
        <v>7.2552000000000003</v>
      </c>
      <c r="Q278" s="184">
        <v>9.3470999999999993</v>
      </c>
      <c r="R278" s="184">
        <v>8.4512999999999998</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24.889699999999998</v>
      </c>
      <c r="G279" s="186">
        <v>35.432993333333336</v>
      </c>
      <c r="H279" s="186">
        <v>26.780022222222215</v>
      </c>
      <c r="I279" s="186">
        <v>17.884906666666677</v>
      </c>
      <c r="J279" s="186">
        <v>10.721213333333337</v>
      </c>
      <c r="K279" s="186">
        <v>15.205595555555558</v>
      </c>
      <c r="L279" s="186">
        <v>7.4075955555555559</v>
      </c>
      <c r="M279" s="186">
        <v>13.717468888888884</v>
      </c>
      <c r="N279" s="186">
        <v>13.475322222222221</v>
      </c>
      <c r="O279" s="186">
        <v>8.1260767441860473</v>
      </c>
      <c r="P279" s="186">
        <v>7.8270255813953487</v>
      </c>
      <c r="Q279" s="186">
        <v>8.0759333333333316</v>
      </c>
      <c r="R279" s="186">
        <v>9.262132558139534</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28.801500000000001</v>
      </c>
      <c r="G280" s="186">
        <v>35.753399999999999</v>
      </c>
      <c r="H280" s="186">
        <v>27.9787</v>
      </c>
      <c r="I280" s="186">
        <v>17.3979</v>
      </c>
      <c r="J280" s="186">
        <v>11.033300000000001</v>
      </c>
      <c r="K280" s="186">
        <v>15.364599999999999</v>
      </c>
      <c r="L280" s="186">
        <v>9.0309000000000008</v>
      </c>
      <c r="M280" s="186">
        <v>13.7857</v>
      </c>
      <c r="N280" s="186">
        <v>14.035399999999999</v>
      </c>
      <c r="O280" s="186">
        <v>8.4481999999999999</v>
      </c>
      <c r="P280" s="186">
        <v>7.9790000000000001</v>
      </c>
      <c r="Q280" s="186">
        <v>8.8862000000000005</v>
      </c>
      <c r="R280" s="186">
        <v>9.3261000000000003</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44393</v>
      </c>
      <c r="E283" s="184">
        <v>71.650000000000006</v>
      </c>
      <c r="F283" s="184">
        <v>0.13980000000000001</v>
      </c>
      <c r="G283" s="184">
        <v>1.1291</v>
      </c>
      <c r="H283" s="184">
        <v>2.1674000000000002</v>
      </c>
      <c r="I283" s="184">
        <v>2.2403</v>
      </c>
      <c r="J283" s="184">
        <v>3.1379999999999999</v>
      </c>
      <c r="K283" s="184">
        <v>15.5832</v>
      </c>
      <c r="L283" s="184">
        <v>15.155900000000001</v>
      </c>
      <c r="M283" s="184">
        <v>43.76</v>
      </c>
      <c r="N283" s="184">
        <v>54.218699999999998</v>
      </c>
      <c r="O283" s="184">
        <v>15.835800000000001</v>
      </c>
      <c r="P283" s="184">
        <v>16.901599999999998</v>
      </c>
      <c r="Q283" s="184">
        <v>14.7927</v>
      </c>
      <c r="R283" s="184">
        <v>23.055199999999999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44393</v>
      </c>
      <c r="E284" s="184">
        <v>80.12</v>
      </c>
      <c r="F284" s="184">
        <v>0.13750000000000001</v>
      </c>
      <c r="G284" s="184">
        <v>1.1488</v>
      </c>
      <c r="H284" s="184">
        <v>2.1939000000000002</v>
      </c>
      <c r="I284" s="184">
        <v>2.2982999999999998</v>
      </c>
      <c r="J284" s="184">
        <v>3.2606999999999999</v>
      </c>
      <c r="K284" s="184">
        <v>15.9815</v>
      </c>
      <c r="L284" s="184">
        <v>15.931100000000001</v>
      </c>
      <c r="M284" s="184">
        <v>45.197499999999998</v>
      </c>
      <c r="N284" s="184">
        <v>56.270699999999998</v>
      </c>
      <c r="O284" s="184">
        <v>17.221399999999999</v>
      </c>
      <c r="P284" s="184">
        <v>18.511500000000002</v>
      </c>
      <c r="Q284" s="184">
        <v>19.5092</v>
      </c>
      <c r="R284" s="184">
        <v>24.546299999999999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44393</v>
      </c>
      <c r="E285" s="184">
        <v>77.17</v>
      </c>
      <c r="F285" s="184">
        <v>7.3899999999999993E-2</v>
      </c>
      <c r="G285" s="184">
        <v>0.68889999999999996</v>
      </c>
      <c r="H285" s="184">
        <v>1.4367000000000001</v>
      </c>
      <c r="I285" s="184">
        <v>1.798</v>
      </c>
      <c r="J285" s="184">
        <v>2.5310999999999999</v>
      </c>
      <c r="K285" s="184">
        <v>11.9801</v>
      </c>
      <c r="L285" s="184">
        <v>16.600899999999999</v>
      </c>
      <c r="M285" s="184">
        <v>42.984200000000001</v>
      </c>
      <c r="N285" s="184">
        <v>56.483800000000002</v>
      </c>
      <c r="O285" s="184">
        <v>15.0848</v>
      </c>
      <c r="P285" s="184">
        <v>16.116399999999999</v>
      </c>
      <c r="Q285" s="184">
        <v>13.6402</v>
      </c>
      <c r="R285" s="184">
        <v>21.458600000000001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44393</v>
      </c>
      <c r="E286" s="184">
        <v>86.213999999999999</v>
      </c>
      <c r="F286" s="184">
        <v>7.7799999999999994E-2</v>
      </c>
      <c r="G286" s="184">
        <v>0.70079999999999998</v>
      </c>
      <c r="H286" s="184">
        <v>1.464</v>
      </c>
      <c r="I286" s="184">
        <v>1.8524</v>
      </c>
      <c r="J286" s="184">
        <v>2.6492</v>
      </c>
      <c r="K286" s="184">
        <v>12.363200000000001</v>
      </c>
      <c r="L286" s="184">
        <v>17.388999999999999</v>
      </c>
      <c r="M286" s="184">
        <v>44.426600000000001</v>
      </c>
      <c r="N286" s="184">
        <v>58.601199999999999</v>
      </c>
      <c r="O286" s="184">
        <v>16.650400000000001</v>
      </c>
      <c r="P286" s="184">
        <v>17.788699999999999</v>
      </c>
      <c r="Q286" s="184">
        <v>16.471399999999999</v>
      </c>
      <c r="R286" s="184">
        <v>23.121600000000001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44393</v>
      </c>
      <c r="E287" s="184">
        <v>190.6337</v>
      </c>
      <c r="F287" s="184">
        <v>-0.1084</v>
      </c>
      <c r="G287" s="184">
        <v>0.49830000000000002</v>
      </c>
      <c r="H287" s="184">
        <v>2.6002999999999998</v>
      </c>
      <c r="I287" s="184">
        <v>3.5533000000000001</v>
      </c>
      <c r="J287" s="184">
        <v>4.5732999999999997</v>
      </c>
      <c r="K287" s="184">
        <v>19.502300000000002</v>
      </c>
      <c r="L287" s="184">
        <v>27.591999999999999</v>
      </c>
      <c r="M287" s="184">
        <v>71.555999999999997</v>
      </c>
      <c r="N287" s="184">
        <v>92.202100000000002</v>
      </c>
      <c r="O287" s="184">
        <v>19.7776</v>
      </c>
      <c r="P287" s="184">
        <v>15.4495</v>
      </c>
      <c r="Q287" s="184">
        <v>14.6959</v>
      </c>
      <c r="R287" s="184">
        <v>31.871500000000001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44393</v>
      </c>
      <c r="E288" s="184">
        <v>55.804219336185497</v>
      </c>
      <c r="F288" s="184">
        <v>-0.10829999999999999</v>
      </c>
      <c r="G288" s="184">
        <v>0.49859999999999999</v>
      </c>
      <c r="H288" s="184">
        <v>2.6004</v>
      </c>
      <c r="I288" s="184">
        <v>3.5533999999999999</v>
      </c>
      <c r="J288" s="184">
        <v>4.5735000000000001</v>
      </c>
      <c r="K288" s="184">
        <v>19.5029</v>
      </c>
      <c r="L288" s="184">
        <v>27.594200000000001</v>
      </c>
      <c r="M288" s="184">
        <v>71.570300000000003</v>
      </c>
      <c r="N288" s="184">
        <v>92.214600000000004</v>
      </c>
      <c r="O288" s="184">
        <v>19.78</v>
      </c>
      <c r="P288" s="184">
        <v>15.4764</v>
      </c>
      <c r="Q288" s="184">
        <v>14.7094</v>
      </c>
      <c r="R288" s="184">
        <v>31.872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44393</v>
      </c>
      <c r="E289" s="184">
        <v>457.36315684023498</v>
      </c>
      <c r="F289" s="184">
        <v>-0.11020000000000001</v>
      </c>
      <c r="G289" s="184">
        <v>0.49259999999999998</v>
      </c>
      <c r="H289" s="184">
        <v>2.5859000000000001</v>
      </c>
      <c r="I289" s="184">
        <v>3.5217000000000001</v>
      </c>
      <c r="J289" s="184">
        <v>4.5029000000000003</v>
      </c>
      <c r="K289" s="184">
        <v>19.294799999999999</v>
      </c>
      <c r="L289" s="184">
        <v>27.164400000000001</v>
      </c>
      <c r="M289" s="184">
        <v>70.725800000000007</v>
      </c>
      <c r="N289" s="184">
        <v>90.980199999999996</v>
      </c>
      <c r="O289" s="184">
        <v>19.034199999999998</v>
      </c>
      <c r="P289" s="184">
        <v>14.7172</v>
      </c>
      <c r="Q289" s="184">
        <v>18.448499999999999</v>
      </c>
      <c r="R289" s="184">
        <v>31.0701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44393</v>
      </c>
      <c r="E290" s="184">
        <v>460.60843636161201</v>
      </c>
      <c r="F290" s="184">
        <v>-0.11</v>
      </c>
      <c r="G290" s="184">
        <v>0.49280000000000002</v>
      </c>
      <c r="H290" s="184">
        <v>2.5861000000000001</v>
      </c>
      <c r="I290" s="184">
        <v>3.5224000000000002</v>
      </c>
      <c r="J290" s="184">
        <v>4.5037000000000003</v>
      </c>
      <c r="K290" s="184">
        <v>19.2957</v>
      </c>
      <c r="L290" s="184">
        <v>27.167100000000001</v>
      </c>
      <c r="M290" s="184">
        <v>70.730099999999993</v>
      </c>
      <c r="N290" s="184">
        <v>90.983900000000006</v>
      </c>
      <c r="O290" s="184">
        <v>19.035900000000002</v>
      </c>
      <c r="P290" s="184">
        <v>14.7182</v>
      </c>
      <c r="Q290" s="184">
        <v>18.9724</v>
      </c>
      <c r="R290" s="184">
        <v>31.0716</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-9.875000000000092E-4</v>
      </c>
      <c r="G291" s="186">
        <v>0.70623749999999996</v>
      </c>
      <c r="H291" s="186">
        <v>2.2043375000000003</v>
      </c>
      <c r="I291" s="186">
        <v>2.792475</v>
      </c>
      <c r="J291" s="186">
        <v>3.7165499999999998</v>
      </c>
      <c r="K291" s="186">
        <v>16.687962500000001</v>
      </c>
      <c r="L291" s="186">
        <v>21.824325000000002</v>
      </c>
      <c r="M291" s="186">
        <v>57.618812499999997</v>
      </c>
      <c r="N291" s="186">
        <v>73.994400000000013</v>
      </c>
      <c r="O291" s="186">
        <v>17.802512499999999</v>
      </c>
      <c r="P291" s="186">
        <v>16.209937499999999</v>
      </c>
      <c r="Q291" s="186">
        <v>16.4049625</v>
      </c>
      <c r="R291" s="186">
        <v>27.2583625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-1.7200000000000007E-2</v>
      </c>
      <c r="G292" s="186">
        <v>0.59375</v>
      </c>
      <c r="H292" s="186">
        <v>2.3898999999999999</v>
      </c>
      <c r="I292" s="186">
        <v>2.91</v>
      </c>
      <c r="J292" s="186">
        <v>3.8818000000000001</v>
      </c>
      <c r="K292" s="186">
        <v>17.63815</v>
      </c>
      <c r="L292" s="186">
        <v>22.276699999999998</v>
      </c>
      <c r="M292" s="186">
        <v>57.961650000000006</v>
      </c>
      <c r="N292" s="186">
        <v>74.790700000000001</v>
      </c>
      <c r="O292" s="186">
        <v>18.127800000000001</v>
      </c>
      <c r="P292" s="186">
        <v>15.796399999999998</v>
      </c>
      <c r="Q292" s="186">
        <v>15.63205</v>
      </c>
      <c r="R292" s="186">
        <v>27.808199999999999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44393</v>
      </c>
      <c r="E295" s="184">
        <v>87.576999999999998</v>
      </c>
      <c r="F295" s="184">
        <v>27.444500000000001</v>
      </c>
      <c r="G295" s="184">
        <v>21.878299999999999</v>
      </c>
      <c r="H295" s="184">
        <v>12.6769</v>
      </c>
      <c r="I295" s="184">
        <v>10.827400000000001</v>
      </c>
      <c r="J295" s="184">
        <v>4.7614999999999998</v>
      </c>
      <c r="K295" s="184">
        <v>6.7043999999999997</v>
      </c>
      <c r="L295" s="184">
        <v>4.8095999999999997</v>
      </c>
      <c r="M295" s="184">
        <v>5.1230000000000002</v>
      </c>
      <c r="N295" s="184">
        <v>5.4104000000000001</v>
      </c>
      <c r="O295" s="184">
        <v>9.2453000000000003</v>
      </c>
      <c r="P295" s="184">
        <v>8.3542000000000005</v>
      </c>
      <c r="Q295" s="184">
        <v>9.3061000000000007</v>
      </c>
      <c r="R295" s="184">
        <v>8.6941000000000006</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44393</v>
      </c>
      <c r="E296" s="184">
        <v>88.463300000000004</v>
      </c>
      <c r="F296" s="184">
        <v>27.5825</v>
      </c>
      <c r="G296" s="184">
        <v>22.045200000000001</v>
      </c>
      <c r="H296" s="184">
        <v>12.8398</v>
      </c>
      <c r="I296" s="184">
        <v>10.988899999999999</v>
      </c>
      <c r="J296" s="184">
        <v>4.9215</v>
      </c>
      <c r="K296" s="184">
        <v>6.8696000000000002</v>
      </c>
      <c r="L296" s="184">
        <v>4.9729000000000001</v>
      </c>
      <c r="M296" s="184">
        <v>5.2853000000000003</v>
      </c>
      <c r="N296" s="184">
        <v>5.5735999999999999</v>
      </c>
      <c r="O296" s="184">
        <v>9.3948</v>
      </c>
      <c r="P296" s="184">
        <v>8.4936000000000007</v>
      </c>
      <c r="Q296" s="184">
        <v>8.9548000000000005</v>
      </c>
      <c r="R296" s="184">
        <v>8.8541000000000007</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44393</v>
      </c>
      <c r="E297" s="184">
        <v>13.814</v>
      </c>
      <c r="F297" s="184">
        <v>25.118600000000001</v>
      </c>
      <c r="G297" s="184">
        <v>17.198899999999998</v>
      </c>
      <c r="H297" s="184">
        <v>10.742100000000001</v>
      </c>
      <c r="I297" s="184">
        <v>9.6229999999999993</v>
      </c>
      <c r="J297" s="184">
        <v>4.3132999999999999</v>
      </c>
      <c r="K297" s="184">
        <v>6.3593000000000002</v>
      </c>
      <c r="L297" s="184">
        <v>4.9432</v>
      </c>
      <c r="M297" s="184">
        <v>5.3029000000000002</v>
      </c>
      <c r="N297" s="184">
        <v>5.9047000000000001</v>
      </c>
      <c r="O297" s="184">
        <v>8.6107999999999993</v>
      </c>
      <c r="P297" s="184"/>
      <c r="Q297" s="184">
        <v>8.3887</v>
      </c>
      <c r="R297" s="184">
        <v>9.4774999999999991</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44393</v>
      </c>
      <c r="E298" s="184">
        <v>13.389099999999999</v>
      </c>
      <c r="F298" s="184">
        <v>24.278400000000001</v>
      </c>
      <c r="G298" s="184">
        <v>16.4697</v>
      </c>
      <c r="H298" s="184">
        <v>10.027900000000001</v>
      </c>
      <c r="I298" s="184">
        <v>8.9291999999999998</v>
      </c>
      <c r="J298" s="184">
        <v>3.6364999999999998</v>
      </c>
      <c r="K298" s="184">
        <v>5.6689999999999996</v>
      </c>
      <c r="L298" s="184">
        <v>4.2445000000000004</v>
      </c>
      <c r="M298" s="184">
        <v>4.6050000000000004</v>
      </c>
      <c r="N298" s="184">
        <v>5.2007000000000003</v>
      </c>
      <c r="O298" s="184">
        <v>7.8075999999999999</v>
      </c>
      <c r="P298" s="184"/>
      <c r="Q298" s="184">
        <v>7.5476999999999999</v>
      </c>
      <c r="R298" s="184">
        <v>8.6959</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44393</v>
      </c>
      <c r="E299" s="184">
        <v>21.9787</v>
      </c>
      <c r="F299" s="184">
        <v>22.931999999999999</v>
      </c>
      <c r="G299" s="184">
        <v>12.578900000000001</v>
      </c>
      <c r="H299" s="184">
        <v>9.2927</v>
      </c>
      <c r="I299" s="184">
        <v>8.9390000000000001</v>
      </c>
      <c r="J299" s="184">
        <v>5.0640000000000001</v>
      </c>
      <c r="K299" s="184">
        <v>5.2131999999999996</v>
      </c>
      <c r="L299" s="184">
        <v>2.2925</v>
      </c>
      <c r="M299" s="184">
        <v>3.2444000000000002</v>
      </c>
      <c r="N299" s="184">
        <v>3.7563</v>
      </c>
      <c r="O299" s="184">
        <v>5.0236000000000001</v>
      </c>
      <c r="P299" s="184">
        <v>5.7786999999999997</v>
      </c>
      <c r="Q299" s="184">
        <v>6.4005000000000001</v>
      </c>
      <c r="R299" s="184">
        <v>7.3406000000000002</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44393</v>
      </c>
      <c r="E300" s="184">
        <v>23.008299999999998</v>
      </c>
      <c r="F300" s="184">
        <v>23.6524</v>
      </c>
      <c r="G300" s="184">
        <v>13.2872</v>
      </c>
      <c r="H300" s="184">
        <v>10.036199999999999</v>
      </c>
      <c r="I300" s="184">
        <v>9.7015999999999991</v>
      </c>
      <c r="J300" s="184">
        <v>5.8287000000000004</v>
      </c>
      <c r="K300" s="184">
        <v>5.9890999999999996</v>
      </c>
      <c r="L300" s="184">
        <v>3.0358999999999998</v>
      </c>
      <c r="M300" s="184">
        <v>3.9011</v>
      </c>
      <c r="N300" s="184">
        <v>4.4114000000000004</v>
      </c>
      <c r="O300" s="184">
        <v>5.5140000000000002</v>
      </c>
      <c r="P300" s="184">
        <v>6.3047000000000004</v>
      </c>
      <c r="Q300" s="184">
        <v>7.4840999999999998</v>
      </c>
      <c r="R300" s="184">
        <v>7.88</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44393</v>
      </c>
      <c r="E301" s="184">
        <v>18.392600000000002</v>
      </c>
      <c r="F301" s="184">
        <v>28.002800000000001</v>
      </c>
      <c r="G301" s="184">
        <v>16.493600000000001</v>
      </c>
      <c r="H301" s="184">
        <v>10.9376</v>
      </c>
      <c r="I301" s="184">
        <v>10.9749</v>
      </c>
      <c r="J301" s="184">
        <v>4.9215</v>
      </c>
      <c r="K301" s="184">
        <v>5.8635000000000002</v>
      </c>
      <c r="L301" s="184">
        <v>4.1524000000000001</v>
      </c>
      <c r="M301" s="184">
        <v>4.4279000000000002</v>
      </c>
      <c r="N301" s="184">
        <v>4.4932999999999996</v>
      </c>
      <c r="O301" s="184">
        <v>8.6648999999999994</v>
      </c>
      <c r="P301" s="184">
        <v>7.8470000000000004</v>
      </c>
      <c r="Q301" s="184">
        <v>8.5337999999999994</v>
      </c>
      <c r="R301" s="184">
        <v>7.7832999999999997</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44393</v>
      </c>
      <c r="E302" s="184">
        <v>17.607199999999999</v>
      </c>
      <c r="F302" s="184">
        <v>27.3843</v>
      </c>
      <c r="G302" s="184">
        <v>15.8446</v>
      </c>
      <c r="H302" s="184">
        <v>10.3263</v>
      </c>
      <c r="I302" s="184">
        <v>10.331799999999999</v>
      </c>
      <c r="J302" s="184">
        <v>4.2854999999999999</v>
      </c>
      <c r="K302" s="184">
        <v>5.22</v>
      </c>
      <c r="L302" s="184">
        <v>3.5352000000000001</v>
      </c>
      <c r="M302" s="184">
        <v>3.7936000000000001</v>
      </c>
      <c r="N302" s="184">
        <v>3.8369</v>
      </c>
      <c r="O302" s="184">
        <v>7.9154999999999998</v>
      </c>
      <c r="P302" s="184">
        <v>7.1151</v>
      </c>
      <c r="Q302" s="184">
        <v>7.8992000000000004</v>
      </c>
      <c r="R302" s="184">
        <v>7.0641999999999996</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44393</v>
      </c>
      <c r="E303" s="184">
        <v>12.9596</v>
      </c>
      <c r="F303" s="184">
        <v>12.114699999999999</v>
      </c>
      <c r="G303" s="184">
        <v>7.8912000000000004</v>
      </c>
      <c r="H303" s="184">
        <v>6.1631999999999998</v>
      </c>
      <c r="I303" s="184">
        <v>6.6962000000000002</v>
      </c>
      <c r="J303" s="184">
        <v>4.5609000000000002</v>
      </c>
      <c r="K303" s="184">
        <v>4.4626000000000001</v>
      </c>
      <c r="L303" s="184">
        <v>4.1993999999999998</v>
      </c>
      <c r="M303" s="184">
        <v>4.0934999999999997</v>
      </c>
      <c r="N303" s="184">
        <v>4.5669000000000004</v>
      </c>
      <c r="O303" s="184"/>
      <c r="P303" s="184"/>
      <c r="Q303" s="184">
        <v>9.5254999999999992</v>
      </c>
      <c r="R303" s="184">
        <v>8.0380000000000003</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44393</v>
      </c>
      <c r="E304" s="184">
        <v>12.866300000000001</v>
      </c>
      <c r="F304" s="184">
        <v>11.918699999999999</v>
      </c>
      <c r="G304" s="184">
        <v>7.6643999999999997</v>
      </c>
      <c r="H304" s="184">
        <v>5.9236000000000004</v>
      </c>
      <c r="I304" s="184">
        <v>6.4393000000000002</v>
      </c>
      <c r="J304" s="184">
        <v>4.2988</v>
      </c>
      <c r="K304" s="184">
        <v>4.2022000000000004</v>
      </c>
      <c r="L304" s="184">
        <v>3.9350999999999998</v>
      </c>
      <c r="M304" s="184">
        <v>3.8288000000000002</v>
      </c>
      <c r="N304" s="184">
        <v>4.3047000000000004</v>
      </c>
      <c r="O304" s="184"/>
      <c r="P304" s="184"/>
      <c r="Q304" s="184">
        <v>9.2481000000000009</v>
      </c>
      <c r="R304" s="184">
        <v>7.7629000000000001</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44393</v>
      </c>
      <c r="E307" s="184">
        <v>10.320499999999999</v>
      </c>
      <c r="F307" s="184">
        <v>59.157800000000002</v>
      </c>
      <c r="G307" s="184">
        <v>22.6767</v>
      </c>
      <c r="H307" s="184">
        <v>13.9819</v>
      </c>
      <c r="I307" s="184">
        <v>6.9656000000000002</v>
      </c>
      <c r="J307" s="184">
        <v>2.0428999999999999</v>
      </c>
      <c r="K307" s="184">
        <v>6.5650000000000004</v>
      </c>
      <c r="L307" s="184"/>
      <c r="M307" s="184"/>
      <c r="N307" s="184"/>
      <c r="O307" s="184"/>
      <c r="P307" s="184"/>
      <c r="Q307" s="184">
        <v>9.7484999999999999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44393</v>
      </c>
      <c r="E308" s="184">
        <v>10.315300000000001</v>
      </c>
      <c r="F308" s="184">
        <v>58.832700000000003</v>
      </c>
      <c r="G308" s="184">
        <v>22.569800000000001</v>
      </c>
      <c r="H308" s="184">
        <v>13.836499999999999</v>
      </c>
      <c r="I308" s="184">
        <v>6.8166000000000002</v>
      </c>
      <c r="J308" s="184">
        <v>1.8900999999999999</v>
      </c>
      <c r="K308" s="184">
        <v>6.4077000000000002</v>
      </c>
      <c r="L308" s="184"/>
      <c r="M308" s="184"/>
      <c r="N308" s="184"/>
      <c r="O308" s="184"/>
      <c r="P308" s="184"/>
      <c r="Q308" s="184">
        <v>9.5904000000000007</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44393</v>
      </c>
      <c r="E309" s="184">
        <v>78.391499999999994</v>
      </c>
      <c r="F309" s="184">
        <v>24.1813</v>
      </c>
      <c r="G309" s="184">
        <v>15.228999999999999</v>
      </c>
      <c r="H309" s="184">
        <v>10.1167</v>
      </c>
      <c r="I309" s="184">
        <v>11.2798</v>
      </c>
      <c r="J309" s="184">
        <v>4.6395999999999997</v>
      </c>
      <c r="K309" s="184">
        <v>5.4801000000000002</v>
      </c>
      <c r="L309" s="184">
        <v>4.3273999999999999</v>
      </c>
      <c r="M309" s="184">
        <v>5.1127000000000002</v>
      </c>
      <c r="N309" s="184">
        <v>6.0697999999999999</v>
      </c>
      <c r="O309" s="184">
        <v>8.2184000000000008</v>
      </c>
      <c r="P309" s="184">
        <v>8.1128</v>
      </c>
      <c r="Q309" s="184">
        <v>8.9276999999999997</v>
      </c>
      <c r="R309" s="184">
        <v>6.9970999999999997</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44393</v>
      </c>
      <c r="E310" s="184">
        <v>83.082499999999996</v>
      </c>
      <c r="F310" s="184">
        <v>24.706600000000002</v>
      </c>
      <c r="G310" s="184">
        <v>15.748100000000001</v>
      </c>
      <c r="H310" s="184">
        <v>10.640700000000001</v>
      </c>
      <c r="I310" s="184">
        <v>11.8019</v>
      </c>
      <c r="J310" s="184">
        <v>5.1604000000000001</v>
      </c>
      <c r="K310" s="184">
        <v>6.0209000000000001</v>
      </c>
      <c r="L310" s="184">
        <v>4.8869999999999996</v>
      </c>
      <c r="M310" s="184">
        <v>5.6867000000000001</v>
      </c>
      <c r="N310" s="184">
        <v>6.6592000000000002</v>
      </c>
      <c r="O310" s="184">
        <v>8.8277000000000001</v>
      </c>
      <c r="P310" s="184">
        <v>8.7432999999999996</v>
      </c>
      <c r="Q310" s="184">
        <v>9.2844999999999995</v>
      </c>
      <c r="R310" s="184">
        <v>7.6016000000000004</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44393</v>
      </c>
      <c r="E312" s="184">
        <v>25.391400000000001</v>
      </c>
      <c r="F312" s="184">
        <v>41.158700000000003</v>
      </c>
      <c r="G312" s="184">
        <v>24.486599999999999</v>
      </c>
      <c r="H312" s="184">
        <v>10.411799999999999</v>
      </c>
      <c r="I312" s="184">
        <v>10.339499999999999</v>
      </c>
      <c r="J312" s="184">
        <v>4.0625</v>
      </c>
      <c r="K312" s="184">
        <v>6.6139000000000001</v>
      </c>
      <c r="L312" s="184">
        <v>3.8412999999999999</v>
      </c>
      <c r="M312" s="184">
        <v>4.6910999999999996</v>
      </c>
      <c r="N312" s="184">
        <v>4.9093</v>
      </c>
      <c r="O312" s="184">
        <v>9.2456999999999994</v>
      </c>
      <c r="P312" s="184">
        <v>8.3262</v>
      </c>
      <c r="Q312" s="184">
        <v>8.7946000000000009</v>
      </c>
      <c r="R312" s="184">
        <v>8.3218999999999994</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44393</v>
      </c>
      <c r="E313" s="184">
        <v>25.674700000000001</v>
      </c>
      <c r="F313" s="184">
        <v>41.416499999999999</v>
      </c>
      <c r="G313" s="184">
        <v>24.7392</v>
      </c>
      <c r="H313" s="184">
        <v>10.704499999999999</v>
      </c>
      <c r="I313" s="184">
        <v>10.644600000000001</v>
      </c>
      <c r="J313" s="184">
        <v>4.3658000000000001</v>
      </c>
      <c r="K313" s="184">
        <v>6.9241999999999999</v>
      </c>
      <c r="L313" s="184">
        <v>4.1523000000000003</v>
      </c>
      <c r="M313" s="184">
        <v>5.0058999999999996</v>
      </c>
      <c r="N313" s="184">
        <v>5.2294</v>
      </c>
      <c r="O313" s="184">
        <v>9.4512999999999998</v>
      </c>
      <c r="P313" s="184">
        <v>8.4947999999999997</v>
      </c>
      <c r="Q313" s="184">
        <v>8.8416999999999994</v>
      </c>
      <c r="R313" s="184">
        <v>8.5814000000000004</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44393</v>
      </c>
      <c r="E314" s="184">
        <v>10.387499999999999</v>
      </c>
      <c r="F314" s="184">
        <v>70.059600000000003</v>
      </c>
      <c r="G314" s="184">
        <v>34.415599999999998</v>
      </c>
      <c r="H314" s="184">
        <v>18.588999999999999</v>
      </c>
      <c r="I314" s="184">
        <v>14.6137</v>
      </c>
      <c r="J314" s="184">
        <v>4.8212999999999999</v>
      </c>
      <c r="K314" s="184">
        <v>7.077</v>
      </c>
      <c r="L314" s="184">
        <v>3.9051</v>
      </c>
      <c r="M314" s="184">
        <v>4.4446000000000003</v>
      </c>
      <c r="N314" s="184"/>
      <c r="O314" s="184"/>
      <c r="P314" s="184"/>
      <c r="Q314" s="184">
        <v>4.8772000000000002</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44393</v>
      </c>
      <c r="E315" s="184">
        <v>10.353199999999999</v>
      </c>
      <c r="F315" s="184">
        <v>69.584400000000002</v>
      </c>
      <c r="G315" s="184">
        <v>34.057200000000002</v>
      </c>
      <c r="H315" s="184">
        <v>18.194299999999998</v>
      </c>
      <c r="I315" s="184">
        <v>14.2295</v>
      </c>
      <c r="J315" s="184">
        <v>4.4109999999999996</v>
      </c>
      <c r="K315" s="184">
        <v>6.6559999999999997</v>
      </c>
      <c r="L315" s="184">
        <v>3.4762</v>
      </c>
      <c r="M315" s="184">
        <v>4.0157999999999996</v>
      </c>
      <c r="N315" s="184"/>
      <c r="O315" s="184"/>
      <c r="P315" s="184"/>
      <c r="Q315" s="184">
        <v>4.4454000000000002</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44393</v>
      </c>
      <c r="E316" s="184">
        <v>23.007200000000001</v>
      </c>
      <c r="F316" s="184">
        <v>20.318000000000001</v>
      </c>
      <c r="G316" s="184">
        <v>7.8845000000000001</v>
      </c>
      <c r="H316" s="184">
        <v>3.8102999999999998</v>
      </c>
      <c r="I316" s="184">
        <v>3.2677</v>
      </c>
      <c r="J316" s="184">
        <v>2.1667000000000001</v>
      </c>
      <c r="K316" s="184">
        <v>4.9772999999999996</v>
      </c>
      <c r="L316" s="184">
        <v>3.8006000000000002</v>
      </c>
      <c r="M316" s="184">
        <v>4.4928999999999997</v>
      </c>
      <c r="N316" s="184">
        <v>4.7023999999999999</v>
      </c>
      <c r="O316" s="184">
        <v>8.5227000000000004</v>
      </c>
      <c r="P316" s="184">
        <v>7.8407</v>
      </c>
      <c r="Q316" s="184">
        <v>7.2295999999999996</v>
      </c>
      <c r="R316" s="184">
        <v>8.0654000000000003</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44393</v>
      </c>
      <c r="E317" s="184">
        <v>23.859300000000001</v>
      </c>
      <c r="F317" s="184">
        <v>20.510899999999999</v>
      </c>
      <c r="G317" s="184">
        <v>8.1644000000000005</v>
      </c>
      <c r="H317" s="184">
        <v>4.1119000000000003</v>
      </c>
      <c r="I317" s="184">
        <v>3.589</v>
      </c>
      <c r="J317" s="184">
        <v>2.4832999999999998</v>
      </c>
      <c r="K317" s="184">
        <v>5.2938000000000001</v>
      </c>
      <c r="L317" s="184">
        <v>4.1210000000000004</v>
      </c>
      <c r="M317" s="184">
        <v>4.8169000000000004</v>
      </c>
      <c r="N317" s="184">
        <v>5.0316000000000001</v>
      </c>
      <c r="O317" s="184">
        <v>8.8582999999999998</v>
      </c>
      <c r="P317" s="184">
        <v>8.1818000000000008</v>
      </c>
      <c r="Q317" s="184">
        <v>8.8064999999999998</v>
      </c>
      <c r="R317" s="184">
        <v>8.4027999999999992</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44393</v>
      </c>
      <c r="E318" s="184">
        <v>15.5793</v>
      </c>
      <c r="F318" s="184">
        <v>48.326700000000002</v>
      </c>
      <c r="G318" s="184">
        <v>30.611999999999998</v>
      </c>
      <c r="H318" s="184">
        <v>16.923300000000001</v>
      </c>
      <c r="I318" s="184">
        <v>14.539400000000001</v>
      </c>
      <c r="J318" s="184">
        <v>4.8060999999999998</v>
      </c>
      <c r="K318" s="184">
        <v>7.0632999999999999</v>
      </c>
      <c r="L318" s="184">
        <v>4.6952999999999996</v>
      </c>
      <c r="M318" s="184">
        <v>4.9776999999999996</v>
      </c>
      <c r="N318" s="184">
        <v>4.9555999999999996</v>
      </c>
      <c r="O318" s="184">
        <v>8.7927</v>
      </c>
      <c r="P318" s="184">
        <v>8.1809999999999992</v>
      </c>
      <c r="Q318" s="184">
        <v>8.3752999999999993</v>
      </c>
      <c r="R318" s="184">
        <v>8.6805000000000003</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44393</v>
      </c>
      <c r="E319" s="184">
        <v>15.3161</v>
      </c>
      <c r="F319" s="184">
        <v>48.202500000000001</v>
      </c>
      <c r="G319" s="184">
        <v>30.341000000000001</v>
      </c>
      <c r="H319" s="184">
        <v>16.6325</v>
      </c>
      <c r="I319" s="184">
        <v>14.2399</v>
      </c>
      <c r="J319" s="184">
        <v>4.5048000000000004</v>
      </c>
      <c r="K319" s="184">
        <v>6.7557999999999998</v>
      </c>
      <c r="L319" s="184">
        <v>4.3860999999999999</v>
      </c>
      <c r="M319" s="184">
        <v>4.6614000000000004</v>
      </c>
      <c r="N319" s="184">
        <v>4.6345999999999998</v>
      </c>
      <c r="O319" s="184">
        <v>8.4573</v>
      </c>
      <c r="P319" s="184">
        <v>7.8472</v>
      </c>
      <c r="Q319" s="184">
        <v>8.0409000000000006</v>
      </c>
      <c r="R319" s="184">
        <v>8.3492999999999995</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44393</v>
      </c>
      <c r="E320" s="184">
        <v>2520.2554</v>
      </c>
      <c r="F320" s="184">
        <v>33.475499999999997</v>
      </c>
      <c r="G320" s="184">
        <v>20.6264</v>
      </c>
      <c r="H320" s="184">
        <v>13.532500000000001</v>
      </c>
      <c r="I320" s="184">
        <v>12.7608</v>
      </c>
      <c r="J320" s="184">
        <v>4.0324999999999998</v>
      </c>
      <c r="K320" s="184">
        <v>5.9367000000000001</v>
      </c>
      <c r="L320" s="184">
        <v>4.0777000000000001</v>
      </c>
      <c r="M320" s="184">
        <v>4.0216000000000003</v>
      </c>
      <c r="N320" s="184">
        <v>4.6143000000000001</v>
      </c>
      <c r="O320" s="184">
        <v>8.6547000000000001</v>
      </c>
      <c r="P320" s="184">
        <v>7.1544999999999996</v>
      </c>
      <c r="Q320" s="184">
        <v>6.8433999999999999</v>
      </c>
      <c r="R320" s="184">
        <v>8.0420999999999996</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44393</v>
      </c>
      <c r="E321" s="184">
        <v>2660.2215000000001</v>
      </c>
      <c r="F321" s="184">
        <v>33.8748</v>
      </c>
      <c r="G321" s="184">
        <v>21.026599999999998</v>
      </c>
      <c r="H321" s="184">
        <v>13.933400000000001</v>
      </c>
      <c r="I321" s="184">
        <v>13.162699999999999</v>
      </c>
      <c r="J321" s="184">
        <v>4.4339000000000004</v>
      </c>
      <c r="K321" s="184">
        <v>6.3422000000000001</v>
      </c>
      <c r="L321" s="184">
        <v>4.4859</v>
      </c>
      <c r="M321" s="184">
        <v>4.4340000000000002</v>
      </c>
      <c r="N321" s="184">
        <v>5.0335000000000001</v>
      </c>
      <c r="O321" s="184">
        <v>9.1440999999999999</v>
      </c>
      <c r="P321" s="184">
        <v>7.7436999999999996</v>
      </c>
      <c r="Q321" s="184">
        <v>8.0084999999999997</v>
      </c>
      <c r="R321" s="184">
        <v>8.4719999999999995</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44393</v>
      </c>
      <c r="E322" s="184">
        <v>2948.7674000000002</v>
      </c>
      <c r="F322" s="184">
        <v>42.348599999999998</v>
      </c>
      <c r="G322" s="184">
        <v>22.665099999999999</v>
      </c>
      <c r="H322" s="184">
        <v>10.8734</v>
      </c>
      <c r="I322" s="184">
        <v>8.8666999999999998</v>
      </c>
      <c r="J322" s="184">
        <v>4.2969999999999997</v>
      </c>
      <c r="K322" s="184">
        <v>5.9271000000000003</v>
      </c>
      <c r="L322" s="184">
        <v>3.8170999999999999</v>
      </c>
      <c r="M322" s="184">
        <v>4.3365999999999998</v>
      </c>
      <c r="N322" s="184">
        <v>4.9061000000000003</v>
      </c>
      <c r="O322" s="184">
        <v>8.2165999999999997</v>
      </c>
      <c r="P322" s="184">
        <v>7.9547999999999996</v>
      </c>
      <c r="Q322" s="184">
        <v>8.1346000000000007</v>
      </c>
      <c r="R322" s="184">
        <v>7.6604000000000001</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44393</v>
      </c>
      <c r="E323" s="184">
        <v>3037.393</v>
      </c>
      <c r="F323" s="184">
        <v>42.698999999999998</v>
      </c>
      <c r="G323" s="184">
        <v>23.015699999999999</v>
      </c>
      <c r="H323" s="184">
        <v>11.221299999999999</v>
      </c>
      <c r="I323" s="184">
        <v>9.2127999999999997</v>
      </c>
      <c r="J323" s="184">
        <v>4.6444999999999999</v>
      </c>
      <c r="K323" s="184">
        <v>6.2870999999999997</v>
      </c>
      <c r="L323" s="184">
        <v>4.1943999999999999</v>
      </c>
      <c r="M323" s="184">
        <v>4.6955999999999998</v>
      </c>
      <c r="N323" s="184">
        <v>5.2558999999999996</v>
      </c>
      <c r="O323" s="184">
        <v>8.5404</v>
      </c>
      <c r="P323" s="184">
        <v>8.2576000000000001</v>
      </c>
      <c r="Q323" s="184">
        <v>8.6914999999999996</v>
      </c>
      <c r="R323" s="184">
        <v>7.9930000000000003</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44393</v>
      </c>
      <c r="E324" s="184">
        <v>60.741900000000001</v>
      </c>
      <c r="F324" s="184">
        <v>36.993000000000002</v>
      </c>
      <c r="G324" s="184">
        <v>18.978000000000002</v>
      </c>
      <c r="H324" s="184">
        <v>4.0377999999999998</v>
      </c>
      <c r="I324" s="184">
        <v>6.0228999999999999</v>
      </c>
      <c r="J324" s="184">
        <v>0.30449999999999999</v>
      </c>
      <c r="K324" s="184">
        <v>6.0650000000000004</v>
      </c>
      <c r="L324" s="184">
        <v>3.0145</v>
      </c>
      <c r="M324" s="184">
        <v>3.8132999999999999</v>
      </c>
      <c r="N324" s="184">
        <v>3.3420999999999998</v>
      </c>
      <c r="O324" s="184">
        <v>10.364599999999999</v>
      </c>
      <c r="P324" s="184">
        <v>8.2024000000000008</v>
      </c>
      <c r="Q324" s="184">
        <v>8.3267000000000007</v>
      </c>
      <c r="R324" s="184">
        <v>8.1631999999999998</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44393</v>
      </c>
      <c r="E325" s="184">
        <v>57.794800000000002</v>
      </c>
      <c r="F325" s="184">
        <v>36.666400000000003</v>
      </c>
      <c r="G325" s="184">
        <v>18.638000000000002</v>
      </c>
      <c r="H325" s="184">
        <v>3.7017000000000002</v>
      </c>
      <c r="I325" s="184">
        <v>5.6826999999999996</v>
      </c>
      <c r="J325" s="184">
        <v>-3.3700000000000001E-2</v>
      </c>
      <c r="K325" s="184">
        <v>5.7206000000000001</v>
      </c>
      <c r="L325" s="184">
        <v>2.6553</v>
      </c>
      <c r="M325" s="184">
        <v>3.4521000000000002</v>
      </c>
      <c r="N325" s="184">
        <v>2.9874000000000001</v>
      </c>
      <c r="O325" s="184">
        <v>10.0124</v>
      </c>
      <c r="P325" s="184">
        <v>7.7224000000000004</v>
      </c>
      <c r="Q325" s="184">
        <v>7.4832999999999998</v>
      </c>
      <c r="R325" s="184">
        <v>7.8044000000000002</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44393</v>
      </c>
      <c r="E326" s="184">
        <v>10.222799999999999</v>
      </c>
      <c r="F326" s="184">
        <v>42.18</v>
      </c>
      <c r="G326" s="184">
        <v>25.8812</v>
      </c>
      <c r="H326" s="184">
        <v>17.502800000000001</v>
      </c>
      <c r="I326" s="184">
        <v>14.0769</v>
      </c>
      <c r="J326" s="184">
        <v>5.7516999999999996</v>
      </c>
      <c r="K326" s="184">
        <v>6.4665999999999997</v>
      </c>
      <c r="L326" s="184"/>
      <c r="M326" s="184"/>
      <c r="N326" s="184"/>
      <c r="O326" s="184"/>
      <c r="P326" s="184"/>
      <c r="Q326" s="184">
        <v>6.7207999999999997</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44393</v>
      </c>
      <c r="E327" s="184">
        <v>10.2072</v>
      </c>
      <c r="F327" s="184">
        <v>42.244500000000002</v>
      </c>
      <c r="G327" s="184">
        <v>25.561699999999998</v>
      </c>
      <c r="H327" s="184">
        <v>17.118200000000002</v>
      </c>
      <c r="I327" s="184">
        <v>13.685499999999999</v>
      </c>
      <c r="J327" s="184">
        <v>5.3274999999999997</v>
      </c>
      <c r="K327" s="184">
        <v>6.0065999999999997</v>
      </c>
      <c r="L327" s="184"/>
      <c r="M327" s="184"/>
      <c r="N327" s="184"/>
      <c r="O327" s="184"/>
      <c r="P327" s="184"/>
      <c r="Q327" s="184">
        <v>6.2502000000000004</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44393</v>
      </c>
      <c r="E328" s="184">
        <v>46.2879</v>
      </c>
      <c r="F328" s="184">
        <v>35.835000000000001</v>
      </c>
      <c r="G328" s="184">
        <v>22.99</v>
      </c>
      <c r="H328" s="184">
        <v>13.4511</v>
      </c>
      <c r="I328" s="184">
        <v>12.4506</v>
      </c>
      <c r="J328" s="184">
        <v>5.6536999999999997</v>
      </c>
      <c r="K328" s="184">
        <v>7.0308000000000002</v>
      </c>
      <c r="L328" s="184">
        <v>5.3627000000000002</v>
      </c>
      <c r="M328" s="184">
        <v>5.7487000000000004</v>
      </c>
      <c r="N328" s="184">
        <v>6.3136000000000001</v>
      </c>
      <c r="O328" s="184">
        <v>7.7618</v>
      </c>
      <c r="P328" s="184">
        <v>7.4817999999999998</v>
      </c>
      <c r="Q328" s="184">
        <v>7.6261999999999999</v>
      </c>
      <c r="R328" s="184">
        <v>7.7964000000000002</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44393</v>
      </c>
      <c r="E329" s="184">
        <v>47.882199999999997</v>
      </c>
      <c r="F329" s="184">
        <v>36.244599999999998</v>
      </c>
      <c r="G329" s="184">
        <v>23.3963</v>
      </c>
      <c r="H329" s="184">
        <v>13.866899999999999</v>
      </c>
      <c r="I329" s="184">
        <v>12.858599999999999</v>
      </c>
      <c r="J329" s="184">
        <v>6.0571999999999999</v>
      </c>
      <c r="K329" s="184">
        <v>7.4382999999999999</v>
      </c>
      <c r="L329" s="184">
        <v>5.7744999999999997</v>
      </c>
      <c r="M329" s="184">
        <v>6.1662999999999997</v>
      </c>
      <c r="N329" s="184">
        <v>6.7397999999999998</v>
      </c>
      <c r="O329" s="184">
        <v>8.1929999999999996</v>
      </c>
      <c r="P329" s="184">
        <v>7.9448999999999996</v>
      </c>
      <c r="Q329" s="184">
        <v>8.4883000000000006</v>
      </c>
      <c r="R329" s="184">
        <v>8.2274999999999991</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44393</v>
      </c>
      <c r="E330" s="184">
        <v>34.3872</v>
      </c>
      <c r="F330" s="184">
        <v>11.7858</v>
      </c>
      <c r="G330" s="184">
        <v>8.9934999999999992</v>
      </c>
      <c r="H330" s="184">
        <v>8.6423000000000005</v>
      </c>
      <c r="I330" s="184">
        <v>9.4353999999999996</v>
      </c>
      <c r="J330" s="184">
        <v>4.1750999999999996</v>
      </c>
      <c r="K330" s="184">
        <v>6.8704000000000001</v>
      </c>
      <c r="L330" s="184">
        <v>4.8715999999999999</v>
      </c>
      <c r="M330" s="184">
        <v>4.6875999999999998</v>
      </c>
      <c r="N330" s="184">
        <v>5.1050000000000004</v>
      </c>
      <c r="O330" s="184">
        <v>7.7580999999999998</v>
      </c>
      <c r="P330" s="184">
        <v>6.8230000000000004</v>
      </c>
      <c r="Q330" s="184">
        <v>6.9151999999999996</v>
      </c>
      <c r="R330" s="184">
        <v>7.5125999999999999</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44393</v>
      </c>
      <c r="E331" s="184">
        <v>37.2333</v>
      </c>
      <c r="F331" s="184">
        <v>12.552199999999999</v>
      </c>
      <c r="G331" s="184">
        <v>9.7127999999999997</v>
      </c>
      <c r="H331" s="184">
        <v>9.3576999999999995</v>
      </c>
      <c r="I331" s="184">
        <v>10.087</v>
      </c>
      <c r="J331" s="184">
        <v>4.6875</v>
      </c>
      <c r="K331" s="184">
        <v>7.3063000000000002</v>
      </c>
      <c r="L331" s="184">
        <v>5.4423000000000004</v>
      </c>
      <c r="M331" s="184">
        <v>5.3555999999999999</v>
      </c>
      <c r="N331" s="184">
        <v>5.8287000000000004</v>
      </c>
      <c r="O331" s="184">
        <v>8.6631999999999998</v>
      </c>
      <c r="P331" s="184">
        <v>7.83</v>
      </c>
      <c r="Q331" s="184">
        <v>8.1133000000000006</v>
      </c>
      <c r="R331" s="184">
        <v>8.3070000000000004</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44393</v>
      </c>
      <c r="E334" s="184">
        <v>12.422000000000001</v>
      </c>
      <c r="F334" s="184">
        <v>37.354999999999997</v>
      </c>
      <c r="G334" s="184">
        <v>21.389399999999998</v>
      </c>
      <c r="H334" s="184">
        <v>12.1172</v>
      </c>
      <c r="I334" s="184">
        <v>11.023199999999999</v>
      </c>
      <c r="J334" s="184">
        <v>4.1768999999999998</v>
      </c>
      <c r="K334" s="184">
        <v>5.984</v>
      </c>
      <c r="L334" s="184">
        <v>3.6945000000000001</v>
      </c>
      <c r="M334" s="184">
        <v>4.0875000000000004</v>
      </c>
      <c r="N334" s="184">
        <v>4.3163999999999998</v>
      </c>
      <c r="O334" s="184"/>
      <c r="P334" s="184"/>
      <c r="Q334" s="184">
        <v>9.2371999999999996</v>
      </c>
      <c r="R334" s="184">
        <v>8.3053000000000008</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44393</v>
      </c>
      <c r="E335" s="184">
        <v>12.271000000000001</v>
      </c>
      <c r="F335" s="184">
        <v>36.920999999999999</v>
      </c>
      <c r="G335" s="184">
        <v>20.956600000000002</v>
      </c>
      <c r="H335" s="184">
        <v>11.6691</v>
      </c>
      <c r="I335" s="184">
        <v>10.581</v>
      </c>
      <c r="J335" s="184">
        <v>3.7395</v>
      </c>
      <c r="K335" s="184">
        <v>5.5171999999999999</v>
      </c>
      <c r="L335" s="184">
        <v>3.2231999999999998</v>
      </c>
      <c r="M335" s="184">
        <v>3.6086999999999998</v>
      </c>
      <c r="N335" s="184">
        <v>3.8155999999999999</v>
      </c>
      <c r="O335" s="184"/>
      <c r="P335" s="184"/>
      <c r="Q335" s="184">
        <v>8.6943000000000001</v>
      </c>
      <c r="R335" s="184">
        <v>7.7744999999999997</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44393</v>
      </c>
      <c r="E336" s="184">
        <v>31.848700000000001</v>
      </c>
      <c r="F336" s="184">
        <v>28.214500000000001</v>
      </c>
      <c r="G336" s="184">
        <v>19.897200000000002</v>
      </c>
      <c r="H336" s="184">
        <v>13.936999999999999</v>
      </c>
      <c r="I336" s="184">
        <v>15.2575</v>
      </c>
      <c r="J336" s="184">
        <v>5.7381000000000002</v>
      </c>
      <c r="K336" s="184">
        <v>6.6444999999999999</v>
      </c>
      <c r="L336" s="184">
        <v>4.7672999999999996</v>
      </c>
      <c r="M336" s="184">
        <v>4.6089000000000002</v>
      </c>
      <c r="N336" s="184">
        <v>4.8852000000000002</v>
      </c>
      <c r="O336" s="184">
        <v>9.4837000000000007</v>
      </c>
      <c r="P336" s="184">
        <v>8.0368999999999993</v>
      </c>
      <c r="Q336" s="184">
        <v>7.2487000000000004</v>
      </c>
      <c r="R336" s="184">
        <v>8.6989999999999998</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44393</v>
      </c>
      <c r="E337" s="184">
        <v>32.6325</v>
      </c>
      <c r="F337" s="184">
        <v>28.432500000000001</v>
      </c>
      <c r="G337" s="184">
        <v>20.166699999999999</v>
      </c>
      <c r="H337" s="184">
        <v>14.1958</v>
      </c>
      <c r="I337" s="184">
        <v>15.519399999999999</v>
      </c>
      <c r="J337" s="184">
        <v>5.9947999999999997</v>
      </c>
      <c r="K337" s="184">
        <v>6.9104999999999999</v>
      </c>
      <c r="L337" s="184">
        <v>5.0316999999999998</v>
      </c>
      <c r="M337" s="184">
        <v>4.8688000000000002</v>
      </c>
      <c r="N337" s="184">
        <v>5.1444000000000001</v>
      </c>
      <c r="O337" s="184">
        <v>9.7667999999999999</v>
      </c>
      <c r="P337" s="184">
        <v>8.4570000000000007</v>
      </c>
      <c r="Q337" s="184">
        <v>8.2901000000000007</v>
      </c>
      <c r="R337" s="184">
        <v>8.9483999999999995</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44393</v>
      </c>
      <c r="E338" s="184">
        <v>200.18340000000001</v>
      </c>
      <c r="F338" s="184">
        <v>0</v>
      </c>
      <c r="G338" s="184">
        <v>0</v>
      </c>
      <c r="H338" s="184">
        <v>0</v>
      </c>
      <c r="I338" s="184">
        <v>0</v>
      </c>
      <c r="J338" s="184">
        <v>0</v>
      </c>
      <c r="K338" s="184">
        <v>0</v>
      </c>
      <c r="L338" s="184">
        <v>0</v>
      </c>
      <c r="M338" s="184">
        <v>0</v>
      </c>
      <c r="N338" s="184">
        <v>-2.8397999999999999</v>
      </c>
      <c r="O338" s="184"/>
      <c r="P338" s="184"/>
      <c r="Q338" s="184">
        <v>-10.5379</v>
      </c>
      <c r="R338" s="184">
        <v>-11.230399999999999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44393</v>
      </c>
      <c r="E339" s="184">
        <v>192.02520000000001</v>
      </c>
      <c r="F339" s="184">
        <v>0</v>
      </c>
      <c r="G339" s="184">
        <v>0</v>
      </c>
      <c r="H339" s="184">
        <v>0</v>
      </c>
      <c r="I339" s="184">
        <v>0</v>
      </c>
      <c r="J339" s="184">
        <v>0</v>
      </c>
      <c r="K339" s="184">
        <v>0</v>
      </c>
      <c r="L339" s="184">
        <v>0</v>
      </c>
      <c r="M339" s="184">
        <v>0</v>
      </c>
      <c r="N339" s="184">
        <v>-2.8397000000000001</v>
      </c>
      <c r="O339" s="184"/>
      <c r="P339" s="184"/>
      <c r="Q339" s="184">
        <v>-10.5379</v>
      </c>
      <c r="R339" s="184">
        <v>-11.230399999999999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44393</v>
      </c>
      <c r="E340" s="184">
        <v>12.3283</v>
      </c>
      <c r="F340" s="184">
        <v>52.479199999999999</v>
      </c>
      <c r="G340" s="184">
        <v>29.976400000000002</v>
      </c>
      <c r="H340" s="184">
        <v>17.058299999999999</v>
      </c>
      <c r="I340" s="184">
        <v>13.968400000000001</v>
      </c>
      <c r="J340" s="184">
        <v>3.4838</v>
      </c>
      <c r="K340" s="184">
        <v>6.3689999999999998</v>
      </c>
      <c r="L340" s="184">
        <v>3.3290000000000002</v>
      </c>
      <c r="M340" s="184">
        <v>3.9135</v>
      </c>
      <c r="N340" s="184">
        <v>4.2042000000000002</v>
      </c>
      <c r="O340" s="184">
        <v>6.7746000000000004</v>
      </c>
      <c r="P340" s="184"/>
      <c r="Q340" s="184">
        <v>6.8814000000000002</v>
      </c>
      <c r="R340" s="184">
        <v>8.5740999999999996</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44393</v>
      </c>
      <c r="E341" s="184">
        <v>12.204700000000001</v>
      </c>
      <c r="F341" s="184">
        <v>51.811700000000002</v>
      </c>
      <c r="G341" s="184">
        <v>29.579499999999999</v>
      </c>
      <c r="H341" s="184">
        <v>16.715599999999998</v>
      </c>
      <c r="I341" s="184">
        <v>13.592499999999999</v>
      </c>
      <c r="J341" s="184">
        <v>3.1181999999999999</v>
      </c>
      <c r="K341" s="184">
        <v>5.9973999999999998</v>
      </c>
      <c r="L341" s="184">
        <v>3.0884</v>
      </c>
      <c r="M341" s="184">
        <v>3.6762000000000001</v>
      </c>
      <c r="N341" s="184">
        <v>3.9352</v>
      </c>
      <c r="O341" s="184">
        <v>6.4428999999999998</v>
      </c>
      <c r="P341" s="184"/>
      <c r="Q341" s="184">
        <v>6.5395000000000003</v>
      </c>
      <c r="R341" s="184">
        <v>8.2324999999999999</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44393</v>
      </c>
      <c r="E342" s="184">
        <v>13.0319</v>
      </c>
      <c r="F342" s="184">
        <v>35.6051</v>
      </c>
      <c r="G342" s="184">
        <v>24.2286</v>
      </c>
      <c r="H342" s="184">
        <v>14.685499999999999</v>
      </c>
      <c r="I342" s="184">
        <v>13.614699999999999</v>
      </c>
      <c r="J342" s="184">
        <v>4.8742000000000001</v>
      </c>
      <c r="K342" s="184">
        <v>6.2134999999999998</v>
      </c>
      <c r="L342" s="184">
        <v>4.2061000000000002</v>
      </c>
      <c r="M342" s="184">
        <v>4.4097</v>
      </c>
      <c r="N342" s="184">
        <v>4.8853999999999997</v>
      </c>
      <c r="O342" s="184"/>
      <c r="P342" s="184"/>
      <c r="Q342" s="184">
        <v>9.4263999999999992</v>
      </c>
      <c r="R342" s="184">
        <v>8.5188000000000006</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44393</v>
      </c>
      <c r="E343" s="184">
        <v>12.914999999999999</v>
      </c>
      <c r="F343" s="184">
        <v>35.078200000000002</v>
      </c>
      <c r="G343" s="184">
        <v>23.880800000000001</v>
      </c>
      <c r="H343" s="184">
        <v>14.412800000000001</v>
      </c>
      <c r="I343" s="184">
        <v>13.3306</v>
      </c>
      <c r="J343" s="184">
        <v>4.5861999999999998</v>
      </c>
      <c r="K343" s="184">
        <v>5.9184999999999999</v>
      </c>
      <c r="L343" s="184">
        <v>3.9150999999999998</v>
      </c>
      <c r="M343" s="184">
        <v>4.1169000000000002</v>
      </c>
      <c r="N343" s="184">
        <v>4.5892999999999997</v>
      </c>
      <c r="O343" s="184"/>
      <c r="P343" s="184"/>
      <c r="Q343" s="184">
        <v>9.0914999999999999</v>
      </c>
      <c r="R343" s="184">
        <v>8.2271999999999998</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33.401845454545452</v>
      </c>
      <c r="G344" s="186">
        <v>19.405377272727279</v>
      </c>
      <c r="H344" s="186">
        <v>11.339775000000001</v>
      </c>
      <c r="I344" s="186">
        <v>10.249281818181817</v>
      </c>
      <c r="J344" s="186">
        <v>4.0224954545454539</v>
      </c>
      <c r="K344" s="186">
        <v>5.8940954545454538</v>
      </c>
      <c r="L344" s="186">
        <v>3.9166075</v>
      </c>
      <c r="M344" s="186">
        <v>4.28782</v>
      </c>
      <c r="N344" s="186">
        <v>4.4703526315789466</v>
      </c>
      <c r="O344" s="186">
        <v>8.410916666666667</v>
      </c>
      <c r="P344" s="186">
        <v>7.8165423076923073</v>
      </c>
      <c r="Q344" s="186">
        <v>7.1860477272727259</v>
      </c>
      <c r="R344" s="186">
        <v>7.1417947368421046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34.476500000000001</v>
      </c>
      <c r="G345" s="186">
        <v>20.991599999999998</v>
      </c>
      <c r="H345" s="186">
        <v>11.4452</v>
      </c>
      <c r="I345" s="186">
        <v>10.736000000000001</v>
      </c>
      <c r="J345" s="186">
        <v>4.4224499999999995</v>
      </c>
      <c r="K345" s="186">
        <v>6.1392500000000005</v>
      </c>
      <c r="L345" s="186">
        <v>4.1366500000000004</v>
      </c>
      <c r="M345" s="186">
        <v>4.4393000000000002</v>
      </c>
      <c r="N345" s="186">
        <v>4.8853</v>
      </c>
      <c r="O345" s="186">
        <v>8.6327499999999997</v>
      </c>
      <c r="P345" s="186">
        <v>7.9498499999999996</v>
      </c>
      <c r="Q345" s="186">
        <v>8.2123500000000007</v>
      </c>
      <c r="R345" s="186">
        <v>8.1951999999999998</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44393</v>
      </c>
      <c r="E348" s="184">
        <v>16.5867</v>
      </c>
      <c r="F348" s="184">
        <v>24.6629</v>
      </c>
      <c r="G348" s="184">
        <v>13.511699999999999</v>
      </c>
      <c r="H348" s="184">
        <v>11.7523</v>
      </c>
      <c r="I348" s="184">
        <v>10.383800000000001</v>
      </c>
      <c r="J348" s="184">
        <v>6.6821999999999999</v>
      </c>
      <c r="K348" s="184">
        <v>7.8628</v>
      </c>
      <c r="L348" s="184">
        <v>8.3986000000000001</v>
      </c>
      <c r="M348" s="184">
        <v>8.8274000000000008</v>
      </c>
      <c r="N348" s="184">
        <v>10.0724</v>
      </c>
      <c r="O348" s="184">
        <v>7.0251999999999999</v>
      </c>
      <c r="P348" s="184">
        <v>8.0263000000000009</v>
      </c>
      <c r="Q348" s="184">
        <v>8.4177999999999997</v>
      </c>
      <c r="R348" s="184">
        <v>6.9059999999999997</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44393</v>
      </c>
      <c r="E349" s="184">
        <v>15.6668</v>
      </c>
      <c r="F349" s="184">
        <v>23.7791</v>
      </c>
      <c r="G349" s="184">
        <v>12.7494</v>
      </c>
      <c r="H349" s="184">
        <v>11.006399999999999</v>
      </c>
      <c r="I349" s="184">
        <v>9.6206999999999994</v>
      </c>
      <c r="J349" s="184">
        <v>5.923</v>
      </c>
      <c r="K349" s="184">
        <v>6.8986000000000001</v>
      </c>
      <c r="L349" s="184">
        <v>7.4741999999999997</v>
      </c>
      <c r="M349" s="184">
        <v>7.9318999999999997</v>
      </c>
      <c r="N349" s="184">
        <v>9.1640999999999995</v>
      </c>
      <c r="O349" s="184">
        <v>6.0894000000000004</v>
      </c>
      <c r="P349" s="184">
        <v>7.0082000000000004</v>
      </c>
      <c r="Q349" s="184">
        <v>7.4328000000000003</v>
      </c>
      <c r="R349" s="184">
        <v>6.0317999999999996</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44393</v>
      </c>
      <c r="E350" s="184">
        <v>0.41570000000000001</v>
      </c>
      <c r="F350" s="184">
        <v>0</v>
      </c>
      <c r="G350" s="184">
        <v>0</v>
      </c>
      <c r="H350" s="184">
        <v>0</v>
      </c>
      <c r="I350" s="184">
        <v>0</v>
      </c>
      <c r="J350" s="184">
        <v>0</v>
      </c>
      <c r="K350" s="184">
        <v>0</v>
      </c>
      <c r="L350" s="184">
        <v>0</v>
      </c>
      <c r="M350" s="184">
        <v>0</v>
      </c>
      <c r="N350" s="184">
        <v>0</v>
      </c>
      <c r="O350" s="184"/>
      <c r="P350" s="184"/>
      <c r="Q350" s="184">
        <v>-15.3546</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44393</v>
      </c>
      <c r="E351" s="184">
        <v>0.39800000000000002</v>
      </c>
      <c r="F351" s="184">
        <v>0</v>
      </c>
      <c r="G351" s="184">
        <v>0</v>
      </c>
      <c r="H351" s="184">
        <v>0</v>
      </c>
      <c r="I351" s="184">
        <v>0</v>
      </c>
      <c r="J351" s="184">
        <v>0</v>
      </c>
      <c r="K351" s="184">
        <v>0</v>
      </c>
      <c r="L351" s="184">
        <v>0</v>
      </c>
      <c r="M351" s="184">
        <v>0</v>
      </c>
      <c r="N351" s="184">
        <v>0</v>
      </c>
      <c r="O351" s="184"/>
      <c r="P351" s="184"/>
      <c r="Q351" s="184">
        <v>-15.351599999999999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44393</v>
      </c>
      <c r="E352" s="184">
        <v>18.0197</v>
      </c>
      <c r="F352" s="184">
        <v>28.785599999999999</v>
      </c>
      <c r="G352" s="184">
        <v>19.5442</v>
      </c>
      <c r="H352" s="184">
        <v>13.519399999999999</v>
      </c>
      <c r="I352" s="184">
        <v>11.3927</v>
      </c>
      <c r="J352" s="184">
        <v>6.7759</v>
      </c>
      <c r="K352" s="184">
        <v>8.1117000000000008</v>
      </c>
      <c r="L352" s="184">
        <v>7.9358000000000004</v>
      </c>
      <c r="M352" s="184">
        <v>8.3840000000000003</v>
      </c>
      <c r="N352" s="184">
        <v>8.7995000000000001</v>
      </c>
      <c r="O352" s="184">
        <v>7.6954000000000002</v>
      </c>
      <c r="P352" s="184">
        <v>7.8952999999999998</v>
      </c>
      <c r="Q352" s="184">
        <v>8.7658000000000005</v>
      </c>
      <c r="R352" s="184">
        <v>8.8979999999999997</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44393</v>
      </c>
      <c r="E353" s="184">
        <v>16.636399999999998</v>
      </c>
      <c r="F353" s="184">
        <v>27.665199999999999</v>
      </c>
      <c r="G353" s="184">
        <v>18.530799999999999</v>
      </c>
      <c r="H353" s="184">
        <v>12.567299999999999</v>
      </c>
      <c r="I353" s="184">
        <v>10.4475</v>
      </c>
      <c r="J353" s="184">
        <v>5.8124000000000002</v>
      </c>
      <c r="K353" s="184">
        <v>7.0734000000000004</v>
      </c>
      <c r="L353" s="184">
        <v>6.8452999999999999</v>
      </c>
      <c r="M353" s="184">
        <v>7.2542999999999997</v>
      </c>
      <c r="N353" s="184">
        <v>7.6357999999999997</v>
      </c>
      <c r="O353" s="184">
        <v>6.5016999999999996</v>
      </c>
      <c r="P353" s="184">
        <v>6.5891000000000002</v>
      </c>
      <c r="Q353" s="184">
        <v>7.5332999999999997</v>
      </c>
      <c r="R353" s="184">
        <v>7.7138</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44393</v>
      </c>
      <c r="E354" s="184">
        <v>15.767200000000001</v>
      </c>
      <c r="F354" s="184">
        <v>17.8337</v>
      </c>
      <c r="G354" s="184">
        <v>9.0349000000000004</v>
      </c>
      <c r="H354" s="184">
        <v>8.3139000000000003</v>
      </c>
      <c r="I354" s="184">
        <v>7.5785999999999998</v>
      </c>
      <c r="J354" s="184">
        <v>4.1113</v>
      </c>
      <c r="K354" s="184">
        <v>4.7725</v>
      </c>
      <c r="L354" s="184">
        <v>14.395799999999999</v>
      </c>
      <c r="M354" s="184">
        <v>12.9976</v>
      </c>
      <c r="N354" s="184">
        <v>13.7966</v>
      </c>
      <c r="O354" s="184">
        <v>5.0106999999999999</v>
      </c>
      <c r="P354" s="184">
        <v>6.3367000000000004</v>
      </c>
      <c r="Q354" s="184">
        <v>7.2771999999999997</v>
      </c>
      <c r="R354" s="184">
        <v>5.4074999999999998</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44393</v>
      </c>
      <c r="E356" s="184">
        <v>16.822399999999998</v>
      </c>
      <c r="F356" s="184">
        <v>18.452000000000002</v>
      </c>
      <c r="G356" s="184">
        <v>9.6266999999999996</v>
      </c>
      <c r="H356" s="184">
        <v>8.9110999999999994</v>
      </c>
      <c r="I356" s="184">
        <v>8.1930999999999994</v>
      </c>
      <c r="J356" s="184">
        <v>4.7266000000000004</v>
      </c>
      <c r="K356" s="184">
        <v>5.4398999999999997</v>
      </c>
      <c r="L356" s="184">
        <v>15.13</v>
      </c>
      <c r="M356" s="184">
        <v>13.7643</v>
      </c>
      <c r="N356" s="184">
        <v>14.598699999999999</v>
      </c>
      <c r="O356" s="184">
        <v>5.8666999999999998</v>
      </c>
      <c r="P356" s="184">
        <v>7.3647</v>
      </c>
      <c r="Q356" s="184">
        <v>8.3545999999999996</v>
      </c>
      <c r="R356" s="184">
        <v>6.2165999999999997</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44393</v>
      </c>
      <c r="E358" s="184">
        <v>4.3247</v>
      </c>
      <c r="F358" s="184">
        <v>14.3535</v>
      </c>
      <c r="G358" s="184">
        <v>10.6999</v>
      </c>
      <c r="H358" s="184">
        <v>8.4535999999999998</v>
      </c>
      <c r="I358" s="184">
        <v>7.2542999999999997</v>
      </c>
      <c r="J358" s="184">
        <v>8.2422000000000004</v>
      </c>
      <c r="K358" s="184">
        <v>13.7956</v>
      </c>
      <c r="L358" s="184">
        <v>15.4642</v>
      </c>
      <c r="M358" s="184">
        <v>12.106999999999999</v>
      </c>
      <c r="N358" s="184">
        <v>14.404</v>
      </c>
      <c r="O358" s="184">
        <v>-31.837800000000001</v>
      </c>
      <c r="P358" s="184">
        <v>-17.626899999999999</v>
      </c>
      <c r="Q358" s="184">
        <v>-12.300700000000001</v>
      </c>
      <c r="R358" s="184">
        <v>-22.0396</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44393</v>
      </c>
      <c r="E359" s="184">
        <v>4.2725</v>
      </c>
      <c r="F359" s="184">
        <v>14.5289</v>
      </c>
      <c r="G359" s="184">
        <v>10.260300000000001</v>
      </c>
      <c r="H359" s="184">
        <v>8.1897000000000002</v>
      </c>
      <c r="I359" s="184">
        <v>6.9751000000000003</v>
      </c>
      <c r="J359" s="184">
        <v>7.9683999999999999</v>
      </c>
      <c r="K359" s="184">
        <v>13.508100000000001</v>
      </c>
      <c r="L359" s="184">
        <v>15.1671</v>
      </c>
      <c r="M359" s="184">
        <v>11.803699999999999</v>
      </c>
      <c r="N359" s="184">
        <v>14.0854</v>
      </c>
      <c r="O359" s="184">
        <v>-32.017000000000003</v>
      </c>
      <c r="P359" s="184">
        <v>-17.799299999999999</v>
      </c>
      <c r="Q359" s="184">
        <v>-12.4673</v>
      </c>
      <c r="R359" s="184">
        <v>-22.254200000000001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44393</v>
      </c>
      <c r="E360" s="184">
        <v>32.377000000000002</v>
      </c>
      <c r="F360" s="184">
        <v>4.0589000000000004</v>
      </c>
      <c r="G360" s="184">
        <v>4.8118999999999996</v>
      </c>
      <c r="H360" s="184">
        <v>4.4970999999999997</v>
      </c>
      <c r="I360" s="184">
        <v>4.2343999999999999</v>
      </c>
      <c r="J360" s="184">
        <v>3.5312999999999999</v>
      </c>
      <c r="K360" s="184">
        <v>4.8776999999999999</v>
      </c>
      <c r="L360" s="184">
        <v>4.8825000000000003</v>
      </c>
      <c r="M360" s="184">
        <v>4.8825000000000003</v>
      </c>
      <c r="N360" s="184">
        <v>6.6414999999999997</v>
      </c>
      <c r="O360" s="184">
        <v>2.8369</v>
      </c>
      <c r="P360" s="184">
        <v>4.7233000000000001</v>
      </c>
      <c r="Q360" s="184">
        <v>6.9749999999999996</v>
      </c>
      <c r="R360" s="184">
        <v>5.0385</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44393</v>
      </c>
      <c r="E361" s="184">
        <v>30.622499999999999</v>
      </c>
      <c r="F361" s="184">
        <v>3.2185000000000001</v>
      </c>
      <c r="G361" s="184">
        <v>3.9744000000000002</v>
      </c>
      <c r="H361" s="184">
        <v>3.6635</v>
      </c>
      <c r="I361" s="184">
        <v>3.4014000000000002</v>
      </c>
      <c r="J361" s="184">
        <v>2.6997</v>
      </c>
      <c r="K361" s="184">
        <v>4.0659000000000001</v>
      </c>
      <c r="L361" s="184">
        <v>4.0707000000000004</v>
      </c>
      <c r="M361" s="184">
        <v>4.0636999999999999</v>
      </c>
      <c r="N361" s="184">
        <v>5.7888999999999999</v>
      </c>
      <c r="O361" s="184">
        <v>2.0194000000000001</v>
      </c>
      <c r="P361" s="184">
        <v>3.9651999999999998</v>
      </c>
      <c r="Q361" s="184">
        <v>6.3460999999999999</v>
      </c>
      <c r="R361" s="184">
        <v>4.2104999999999997</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44393</v>
      </c>
      <c r="E362" s="184">
        <v>20.9251</v>
      </c>
      <c r="F362" s="184">
        <v>23.563500000000001</v>
      </c>
      <c r="G362" s="184">
        <v>21.959800000000001</v>
      </c>
      <c r="H362" s="184">
        <v>19.157900000000001</v>
      </c>
      <c r="I362" s="184">
        <v>-37.382599999999996</v>
      </c>
      <c r="J362" s="184">
        <v>-18.348400000000002</v>
      </c>
      <c r="K362" s="184">
        <v>0.8972</v>
      </c>
      <c r="L362" s="184">
        <v>9.1265000000000001</v>
      </c>
      <c r="M362" s="184">
        <v>14.2052</v>
      </c>
      <c r="N362" s="184">
        <v>11.452500000000001</v>
      </c>
      <c r="O362" s="184">
        <v>4.5555000000000003</v>
      </c>
      <c r="P362" s="184">
        <v>6.0688000000000004</v>
      </c>
      <c r="Q362" s="184">
        <v>7.9829999999999997</v>
      </c>
      <c r="R362" s="184">
        <v>2.9443000000000001</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44393</v>
      </c>
      <c r="E363" s="184">
        <v>22.2896</v>
      </c>
      <c r="F363" s="184">
        <v>23.595700000000001</v>
      </c>
      <c r="G363" s="184">
        <v>21.927800000000001</v>
      </c>
      <c r="H363" s="184">
        <v>19.159099999999999</v>
      </c>
      <c r="I363" s="184">
        <v>-37.388399999999997</v>
      </c>
      <c r="J363" s="184">
        <v>-18.348700000000001</v>
      </c>
      <c r="K363" s="184">
        <v>0.89629999999999999</v>
      </c>
      <c r="L363" s="184">
        <v>9.3293999999999997</v>
      </c>
      <c r="M363" s="184">
        <v>14.5631</v>
      </c>
      <c r="N363" s="184">
        <v>11.8855</v>
      </c>
      <c r="O363" s="184">
        <v>5.1723999999999997</v>
      </c>
      <c r="P363" s="184">
        <v>6.7747000000000002</v>
      </c>
      <c r="Q363" s="184">
        <v>8.2527000000000008</v>
      </c>
      <c r="R363" s="184">
        <v>3.4803999999999999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44393</v>
      </c>
      <c r="E370" s="184">
        <v>18.7821</v>
      </c>
      <c r="F370" s="184">
        <v>51.1815</v>
      </c>
      <c r="G370" s="184">
        <v>27.072500000000002</v>
      </c>
      <c r="H370" s="184">
        <v>16.822299999999998</v>
      </c>
      <c r="I370" s="184">
        <v>12.468999999999999</v>
      </c>
      <c r="J370" s="184">
        <v>8.0267999999999997</v>
      </c>
      <c r="K370" s="184">
        <v>10.897600000000001</v>
      </c>
      <c r="L370" s="184">
        <v>7.9748000000000001</v>
      </c>
      <c r="M370" s="184">
        <v>9.5881000000000007</v>
      </c>
      <c r="N370" s="184">
        <v>9.6982999999999997</v>
      </c>
      <c r="O370" s="184">
        <v>9.0739999999999998</v>
      </c>
      <c r="P370" s="184">
        <v>8.2303999999999995</v>
      </c>
      <c r="Q370" s="184">
        <v>8.9989000000000008</v>
      </c>
      <c r="R370" s="184">
        <v>9.4626000000000001</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44393</v>
      </c>
      <c r="E371" s="184">
        <v>19.808299999999999</v>
      </c>
      <c r="F371" s="184">
        <v>51.852400000000003</v>
      </c>
      <c r="G371" s="184">
        <v>27.641200000000001</v>
      </c>
      <c r="H371" s="184">
        <v>17.378799999999998</v>
      </c>
      <c r="I371" s="184">
        <v>13.0159</v>
      </c>
      <c r="J371" s="184">
        <v>8.5792999999999999</v>
      </c>
      <c r="K371" s="184">
        <v>11.4079</v>
      </c>
      <c r="L371" s="184">
        <v>8.5361999999999991</v>
      </c>
      <c r="M371" s="184">
        <v>10.1432</v>
      </c>
      <c r="N371" s="184">
        <v>10.2593</v>
      </c>
      <c r="O371" s="184">
        <v>9.6151</v>
      </c>
      <c r="P371" s="184">
        <v>8.9466999999999999</v>
      </c>
      <c r="Q371" s="184">
        <v>9.7943999999999996</v>
      </c>
      <c r="R371" s="184">
        <v>9.9735999999999994</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44393</v>
      </c>
      <c r="E372" s="184">
        <v>24.246700000000001</v>
      </c>
      <c r="F372" s="184">
        <v>19.429500000000001</v>
      </c>
      <c r="G372" s="184">
        <v>13.513</v>
      </c>
      <c r="H372" s="184">
        <v>10.3645</v>
      </c>
      <c r="I372" s="184">
        <v>10.775399999999999</v>
      </c>
      <c r="J372" s="184">
        <v>7.1063999999999998</v>
      </c>
      <c r="K372" s="184">
        <v>10.2782</v>
      </c>
      <c r="L372" s="184">
        <v>7.2805999999999997</v>
      </c>
      <c r="M372" s="184">
        <v>7.7587999999999999</v>
      </c>
      <c r="N372" s="184">
        <v>8.0459999999999994</v>
      </c>
      <c r="O372" s="184">
        <v>8.7575000000000003</v>
      </c>
      <c r="P372" s="184">
        <v>8.2936999999999994</v>
      </c>
      <c r="Q372" s="184">
        <v>8.6935000000000002</v>
      </c>
      <c r="R372" s="184">
        <v>9.0904000000000007</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44393</v>
      </c>
      <c r="E373" s="184">
        <v>26.030899999999999</v>
      </c>
      <c r="F373" s="184">
        <v>20.062200000000001</v>
      </c>
      <c r="G373" s="184">
        <v>14.1785</v>
      </c>
      <c r="H373" s="184">
        <v>11.0405</v>
      </c>
      <c r="I373" s="184">
        <v>11.447800000000001</v>
      </c>
      <c r="J373" s="184">
        <v>7.7896000000000001</v>
      </c>
      <c r="K373" s="184">
        <v>10.966900000000001</v>
      </c>
      <c r="L373" s="184">
        <v>7.9721000000000002</v>
      </c>
      <c r="M373" s="184">
        <v>8.4941999999999993</v>
      </c>
      <c r="N373" s="184">
        <v>8.7903000000000002</v>
      </c>
      <c r="O373" s="184">
        <v>9.5086999999999993</v>
      </c>
      <c r="P373" s="184">
        <v>9.1529000000000007</v>
      </c>
      <c r="Q373" s="184">
        <v>9.4982000000000006</v>
      </c>
      <c r="R373" s="184">
        <v>9.7668999999999997</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44393</v>
      </c>
      <c r="E374" s="184">
        <v>13.482799999999999</v>
      </c>
      <c r="F374" s="184">
        <v>102.3458</v>
      </c>
      <c r="G374" s="184">
        <v>21.967500000000001</v>
      </c>
      <c r="H374" s="184">
        <v>21.669599999999999</v>
      </c>
      <c r="I374" s="184">
        <v>15.6205</v>
      </c>
      <c r="J374" s="184">
        <v>11.229100000000001</v>
      </c>
      <c r="K374" s="184">
        <v>9.2087000000000003</v>
      </c>
      <c r="L374" s="184">
        <v>5.0942999999999996</v>
      </c>
      <c r="M374" s="184">
        <v>7.2211999999999996</v>
      </c>
      <c r="N374" s="184">
        <v>8.1417999999999999</v>
      </c>
      <c r="O374" s="184">
        <v>-1.0549999999999999</v>
      </c>
      <c r="P374" s="184">
        <v>1.7242999999999999</v>
      </c>
      <c r="Q374" s="184">
        <v>4.1349</v>
      </c>
      <c r="R374" s="184">
        <v>-1.3754</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44393</v>
      </c>
      <c r="E375" s="184">
        <v>14.3531</v>
      </c>
      <c r="F375" s="184">
        <v>103.2831</v>
      </c>
      <c r="G375" s="184">
        <v>22.674900000000001</v>
      </c>
      <c r="H375" s="184">
        <v>22.401599999999998</v>
      </c>
      <c r="I375" s="184">
        <v>16.359100000000002</v>
      </c>
      <c r="J375" s="184">
        <v>11.967000000000001</v>
      </c>
      <c r="K375" s="184">
        <v>9.9548000000000005</v>
      </c>
      <c r="L375" s="184">
        <v>5.8438999999999997</v>
      </c>
      <c r="M375" s="184">
        <v>7.9713000000000003</v>
      </c>
      <c r="N375" s="184">
        <v>8.9039000000000001</v>
      </c>
      <c r="O375" s="184">
        <v>-0.3584</v>
      </c>
      <c r="P375" s="184">
        <v>2.6191</v>
      </c>
      <c r="Q375" s="184">
        <v>5.0218999999999996</v>
      </c>
      <c r="R375" s="184">
        <v>-0.72399999999999998</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44393</v>
      </c>
      <c r="E376" s="184">
        <v>13.835699999999999</v>
      </c>
      <c r="F376" s="184">
        <v>18.740100000000002</v>
      </c>
      <c r="G376" s="184">
        <v>10.033099999999999</v>
      </c>
      <c r="H376" s="184">
        <v>9.5145</v>
      </c>
      <c r="I376" s="184">
        <v>8.9626000000000001</v>
      </c>
      <c r="J376" s="184">
        <v>5.5387000000000004</v>
      </c>
      <c r="K376" s="184">
        <v>6.6726000000000001</v>
      </c>
      <c r="L376" s="184">
        <v>5.0677000000000003</v>
      </c>
      <c r="M376" s="184">
        <v>5.8952999999999998</v>
      </c>
      <c r="N376" s="184">
        <v>5.8575999999999997</v>
      </c>
      <c r="O376" s="184">
        <v>8.1864000000000008</v>
      </c>
      <c r="P376" s="184"/>
      <c r="Q376" s="184">
        <v>7.7076000000000002</v>
      </c>
      <c r="R376" s="184">
        <v>7.4579000000000004</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44393</v>
      </c>
      <c r="E377" s="184">
        <v>13.244400000000001</v>
      </c>
      <c r="F377" s="184">
        <v>17.922000000000001</v>
      </c>
      <c r="G377" s="184">
        <v>9.1012000000000004</v>
      </c>
      <c r="H377" s="184">
        <v>8.5572999999999997</v>
      </c>
      <c r="I377" s="184">
        <v>8.0166000000000004</v>
      </c>
      <c r="J377" s="184">
        <v>4.5827999999999998</v>
      </c>
      <c r="K377" s="184">
        <v>5.7069000000000001</v>
      </c>
      <c r="L377" s="184">
        <v>4.0331000000000001</v>
      </c>
      <c r="M377" s="184">
        <v>4.8475000000000001</v>
      </c>
      <c r="N377" s="184">
        <v>4.8148</v>
      </c>
      <c r="O377" s="184">
        <v>7.1741999999999999</v>
      </c>
      <c r="P377" s="184"/>
      <c r="Q377" s="184">
        <v>6.6371000000000002</v>
      </c>
      <c r="R377" s="184">
        <v>6.4660000000000002</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44393</v>
      </c>
      <c r="E378" s="184">
        <v>1462.3030000000001</v>
      </c>
      <c r="F378" s="184">
        <v>24.622800000000002</v>
      </c>
      <c r="G378" s="184">
        <v>6.6173000000000002</v>
      </c>
      <c r="H378" s="184">
        <v>4.6833</v>
      </c>
      <c r="I378" s="184">
        <v>7.2378999999999998</v>
      </c>
      <c r="J378" s="184">
        <v>3.4148000000000001</v>
      </c>
      <c r="K378" s="184">
        <v>4.5471000000000004</v>
      </c>
      <c r="L378" s="184">
        <v>3.2507000000000001</v>
      </c>
      <c r="M378" s="184">
        <v>2.9398</v>
      </c>
      <c r="N378" s="184">
        <v>3.5019999999999998</v>
      </c>
      <c r="O378" s="184">
        <v>1.8318000000000001</v>
      </c>
      <c r="P378" s="184">
        <v>4.0880000000000001</v>
      </c>
      <c r="Q378" s="184">
        <v>5.6886000000000001</v>
      </c>
      <c r="R378" s="184">
        <v>6.2206000000000001</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44393</v>
      </c>
      <c r="E379" s="184">
        <v>1553.7183</v>
      </c>
      <c r="F379" s="184">
        <v>25.805399999999999</v>
      </c>
      <c r="G379" s="184">
        <v>7.7988999999999997</v>
      </c>
      <c r="H379" s="184">
        <v>5.8647999999999998</v>
      </c>
      <c r="I379" s="184">
        <v>8.4216999999999995</v>
      </c>
      <c r="J379" s="184">
        <v>4.5987</v>
      </c>
      <c r="K379" s="184">
        <v>5.7332999999999998</v>
      </c>
      <c r="L379" s="184">
        <v>4.4283999999999999</v>
      </c>
      <c r="M379" s="184">
        <v>4.1207000000000003</v>
      </c>
      <c r="N379" s="184">
        <v>4.6967999999999996</v>
      </c>
      <c r="O379" s="184">
        <v>2.911</v>
      </c>
      <c r="P379" s="184">
        <v>5.0629</v>
      </c>
      <c r="Q379" s="184">
        <v>6.6257999999999999</v>
      </c>
      <c r="R379" s="184">
        <v>7.4608999999999996</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44393</v>
      </c>
      <c r="E380" s="184">
        <v>23.835000000000001</v>
      </c>
      <c r="F380" s="184">
        <v>32.4938</v>
      </c>
      <c r="G380" s="184">
        <v>8.8373000000000008</v>
      </c>
      <c r="H380" s="184">
        <v>7.8875000000000002</v>
      </c>
      <c r="I380" s="184">
        <v>6.1947999999999999</v>
      </c>
      <c r="J380" s="184">
        <v>3.9073000000000002</v>
      </c>
      <c r="K380" s="184">
        <v>7.4772999999999996</v>
      </c>
      <c r="L380" s="184">
        <v>5.4909999999999997</v>
      </c>
      <c r="M380" s="184">
        <v>6.9898999999999996</v>
      </c>
      <c r="N380" s="184">
        <v>6.3996000000000004</v>
      </c>
      <c r="O380" s="184">
        <v>7.2126999999999999</v>
      </c>
      <c r="P380" s="184">
        <v>7.2804000000000002</v>
      </c>
      <c r="Q380" s="184">
        <v>8.0718999999999994</v>
      </c>
      <c r="R380" s="184">
        <v>6.8833000000000002</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44393</v>
      </c>
      <c r="E381" s="184">
        <v>25.814900000000002</v>
      </c>
      <c r="F381" s="184">
        <v>33.398899999999998</v>
      </c>
      <c r="G381" s="184">
        <v>9.8109999999999999</v>
      </c>
      <c r="H381" s="184">
        <v>8.8824000000000005</v>
      </c>
      <c r="I381" s="184">
        <v>7.1802000000000001</v>
      </c>
      <c r="J381" s="184">
        <v>4.8975999999999997</v>
      </c>
      <c r="K381" s="184">
        <v>8.5078999999999994</v>
      </c>
      <c r="L381" s="184">
        <v>6.5511999999999997</v>
      </c>
      <c r="M381" s="184">
        <v>8.0969999999999995</v>
      </c>
      <c r="N381" s="184">
        <v>7.5231000000000003</v>
      </c>
      <c r="O381" s="184">
        <v>8.2584</v>
      </c>
      <c r="P381" s="184">
        <v>8.3047000000000004</v>
      </c>
      <c r="Q381" s="184">
        <v>9.0989000000000004</v>
      </c>
      <c r="R381" s="184">
        <v>7.9553000000000003</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44393</v>
      </c>
      <c r="E382" s="184">
        <v>22.6326</v>
      </c>
      <c r="F382" s="184">
        <v>21.623200000000001</v>
      </c>
      <c r="G382" s="184">
        <v>11.891999999999999</v>
      </c>
      <c r="H382" s="184">
        <v>8.5614000000000008</v>
      </c>
      <c r="I382" s="184">
        <v>8.0190999999999999</v>
      </c>
      <c r="J382" s="184">
        <v>4.0236000000000001</v>
      </c>
      <c r="K382" s="184">
        <v>4.9408000000000003</v>
      </c>
      <c r="L382" s="184">
        <v>4.2991999999999999</v>
      </c>
      <c r="M382" s="184">
        <v>4.3338999999999999</v>
      </c>
      <c r="N382" s="184">
        <v>5.7880000000000003</v>
      </c>
      <c r="O382" s="184">
        <v>4.0868000000000002</v>
      </c>
      <c r="P382" s="184">
        <v>5.3521999999999998</v>
      </c>
      <c r="Q382" s="184">
        <v>7.1810999999999998</v>
      </c>
      <c r="R382" s="184">
        <v>3.6558999999999999</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44393</v>
      </c>
      <c r="E383" s="184">
        <v>23.7685</v>
      </c>
      <c r="F383" s="184">
        <v>22.588000000000001</v>
      </c>
      <c r="G383" s="184">
        <v>12.7079</v>
      </c>
      <c r="H383" s="184">
        <v>9.3622999999999994</v>
      </c>
      <c r="I383" s="184">
        <v>8.8268000000000004</v>
      </c>
      <c r="J383" s="184">
        <v>4.8308</v>
      </c>
      <c r="K383" s="184">
        <v>5.7514000000000003</v>
      </c>
      <c r="L383" s="184">
        <v>5.1155999999999997</v>
      </c>
      <c r="M383" s="184">
        <v>5.1580000000000004</v>
      </c>
      <c r="N383" s="184">
        <v>6.8612000000000002</v>
      </c>
      <c r="O383" s="184">
        <v>4.9107000000000003</v>
      </c>
      <c r="P383" s="184">
        <v>6.1029</v>
      </c>
      <c r="Q383" s="184">
        <v>7.45</v>
      </c>
      <c r="R383" s="184">
        <v>4.5640999999999998</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44393</v>
      </c>
      <c r="E384" s="184">
        <v>26.671800000000001</v>
      </c>
      <c r="F384" s="184">
        <v>42.7468</v>
      </c>
      <c r="G384" s="184">
        <v>25.507200000000001</v>
      </c>
      <c r="H384" s="184">
        <v>14.9396</v>
      </c>
      <c r="I384" s="184">
        <v>167.98429999999999</v>
      </c>
      <c r="J384" s="184">
        <v>78.687299999999993</v>
      </c>
      <c r="K384" s="184">
        <v>32.425199999999997</v>
      </c>
      <c r="L384" s="184">
        <v>19.9466</v>
      </c>
      <c r="M384" s="184">
        <v>16.921299999999999</v>
      </c>
      <c r="N384" s="184">
        <v>15.3086</v>
      </c>
      <c r="O384" s="184">
        <v>2.9377</v>
      </c>
      <c r="P384" s="184">
        <v>4.6612</v>
      </c>
      <c r="Q384" s="184">
        <v>6.2602000000000002</v>
      </c>
      <c r="R384" s="184">
        <v>2.4470000000000001</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44393</v>
      </c>
      <c r="E385" s="184">
        <v>28.5396</v>
      </c>
      <c r="F385" s="184">
        <v>43.4071</v>
      </c>
      <c r="G385" s="184">
        <v>26.146100000000001</v>
      </c>
      <c r="H385" s="184">
        <v>15.5578</v>
      </c>
      <c r="I385" s="184">
        <v>168.6404</v>
      </c>
      <c r="J385" s="184">
        <v>79.341899999999995</v>
      </c>
      <c r="K385" s="184">
        <v>33.092700000000001</v>
      </c>
      <c r="L385" s="184">
        <v>20.627700000000001</v>
      </c>
      <c r="M385" s="184">
        <v>17.6187</v>
      </c>
      <c r="N385" s="184">
        <v>16.0212</v>
      </c>
      <c r="O385" s="184">
        <v>3.6217999999999999</v>
      </c>
      <c r="P385" s="184">
        <v>5.4549000000000003</v>
      </c>
      <c r="Q385" s="184">
        <v>7.4058999999999999</v>
      </c>
      <c r="R385" s="184">
        <v>3.0876999999999999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44393</v>
      </c>
      <c r="E386" s="184">
        <v>0.1206</v>
      </c>
      <c r="F386" s="184">
        <v>30.290500000000002</v>
      </c>
      <c r="G386" s="184">
        <v>10.0968</v>
      </c>
      <c r="H386" s="184">
        <v>13.0032</v>
      </c>
      <c r="I386" s="184">
        <v>10.854100000000001</v>
      </c>
      <c r="J386" s="184">
        <v>11.199400000000001</v>
      </c>
      <c r="K386" s="184">
        <v>11.2841</v>
      </c>
      <c r="L386" s="184">
        <v>-40.9041</v>
      </c>
      <c r="M386" s="184">
        <v>-24.972899999999999</v>
      </c>
      <c r="N386" s="184">
        <v>-20.396000000000001</v>
      </c>
      <c r="O386" s="184"/>
      <c r="P386" s="184"/>
      <c r="Q386" s="184">
        <v>-12.626099999999999</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44393</v>
      </c>
      <c r="E387" s="184">
        <v>0.12790000000000001</v>
      </c>
      <c r="F387" s="184">
        <v>0</v>
      </c>
      <c r="G387" s="184">
        <v>9.5200999999999993</v>
      </c>
      <c r="H387" s="184">
        <v>12.2593</v>
      </c>
      <c r="I387" s="184">
        <v>10.232100000000001</v>
      </c>
      <c r="J387" s="184">
        <v>10.5547</v>
      </c>
      <c r="K387" s="184">
        <v>11.2849</v>
      </c>
      <c r="L387" s="184">
        <v>-40.933599999999998</v>
      </c>
      <c r="M387" s="184">
        <v>-24.989000000000001</v>
      </c>
      <c r="N387" s="184">
        <v>-20.410699999999999</v>
      </c>
      <c r="O387" s="184"/>
      <c r="P387" s="184"/>
      <c r="Q387" s="184">
        <v>-12.6135</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44393</v>
      </c>
      <c r="E390" s="184">
        <v>16.022600000000001</v>
      </c>
      <c r="F390" s="184">
        <v>8.8864999999999998</v>
      </c>
      <c r="G390" s="184">
        <v>11.096500000000001</v>
      </c>
      <c r="H390" s="184">
        <v>9.1934000000000005</v>
      </c>
      <c r="I390" s="184">
        <v>8.7835999999999999</v>
      </c>
      <c r="J390" s="184">
        <v>5.2545000000000002</v>
      </c>
      <c r="K390" s="184">
        <v>5.1238999999999999</v>
      </c>
      <c r="L390" s="184">
        <v>9.0169999999999995</v>
      </c>
      <c r="M390" s="184">
        <v>11.0222</v>
      </c>
      <c r="N390" s="184">
        <v>8.9260999999999999</v>
      </c>
      <c r="O390" s="184">
        <v>3.6168999999999998</v>
      </c>
      <c r="P390" s="184">
        <v>5.4657</v>
      </c>
      <c r="Q390" s="184">
        <v>7.1784999999999997</v>
      </c>
      <c r="R390" s="184">
        <v>4.0038999999999998</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44393</v>
      </c>
      <c r="E391" s="184">
        <v>14.9215</v>
      </c>
      <c r="F391" s="184">
        <v>7.8292999999999999</v>
      </c>
      <c r="G391" s="184">
        <v>10.1191</v>
      </c>
      <c r="H391" s="184">
        <v>8.2249999999999996</v>
      </c>
      <c r="I391" s="184">
        <v>7.7633000000000001</v>
      </c>
      <c r="J391" s="184">
        <v>4.1398999999999999</v>
      </c>
      <c r="K391" s="184">
        <v>3.9605999999999999</v>
      </c>
      <c r="L391" s="184">
        <v>7.8128000000000002</v>
      </c>
      <c r="M391" s="184">
        <v>9.7904</v>
      </c>
      <c r="N391" s="184">
        <v>7.6726999999999999</v>
      </c>
      <c r="O391" s="184">
        <v>2.5181</v>
      </c>
      <c r="P391" s="184">
        <v>4.3334000000000001</v>
      </c>
      <c r="Q391" s="184">
        <v>6.0621999999999998</v>
      </c>
      <c r="R391" s="184">
        <v>2.8605999999999998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44393</v>
      </c>
      <c r="E396" s="184">
        <v>36.835099999999997</v>
      </c>
      <c r="F396" s="184">
        <v>35.210999999999999</v>
      </c>
      <c r="G396" s="184">
        <v>20.049199999999999</v>
      </c>
      <c r="H396" s="184">
        <v>12.629099999999999</v>
      </c>
      <c r="I396" s="184">
        <v>10.753</v>
      </c>
      <c r="J396" s="184">
        <v>6.1447000000000003</v>
      </c>
      <c r="K396" s="184">
        <v>8.1539000000000001</v>
      </c>
      <c r="L396" s="184">
        <v>6.1125999999999996</v>
      </c>
      <c r="M396" s="184">
        <v>6.8394000000000004</v>
      </c>
      <c r="N396" s="184">
        <v>7.6653000000000002</v>
      </c>
      <c r="O396" s="184">
        <v>8.1560000000000006</v>
      </c>
      <c r="P396" s="184">
        <v>8.0917999999999992</v>
      </c>
      <c r="Q396" s="184">
        <v>9.1722999999999999</v>
      </c>
      <c r="R396" s="184">
        <v>8.4819999999999993</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44393</v>
      </c>
      <c r="E397" s="184">
        <v>34.9846</v>
      </c>
      <c r="F397" s="184">
        <v>34.670999999999999</v>
      </c>
      <c r="G397" s="184">
        <v>19.401800000000001</v>
      </c>
      <c r="H397" s="184">
        <v>11.995900000000001</v>
      </c>
      <c r="I397" s="184">
        <v>10.1221</v>
      </c>
      <c r="J397" s="184">
        <v>5.5126999999999997</v>
      </c>
      <c r="K397" s="184">
        <v>7.5111999999999997</v>
      </c>
      <c r="L397" s="184">
        <v>5.4543999999999997</v>
      </c>
      <c r="M397" s="184">
        <v>6.1718000000000002</v>
      </c>
      <c r="N397" s="184">
        <v>6.9839000000000002</v>
      </c>
      <c r="O397" s="184">
        <v>7.4602000000000004</v>
      </c>
      <c r="P397" s="184">
        <v>7.3255999999999997</v>
      </c>
      <c r="Q397" s="184">
        <v>7.6371000000000002</v>
      </c>
      <c r="R397" s="184">
        <v>7.8102999999999998</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44393</v>
      </c>
      <c r="E404" s="184">
        <v>0.64390000000000003</v>
      </c>
      <c r="F404" s="184">
        <v>11.3407</v>
      </c>
      <c r="G404" s="184">
        <v>11.3477</v>
      </c>
      <c r="H404" s="184">
        <v>11.3619</v>
      </c>
      <c r="I404" s="184">
        <v>10.978300000000001</v>
      </c>
      <c r="J404" s="184">
        <v>11.0589</v>
      </c>
      <c r="K404" s="184">
        <v>11.2057</v>
      </c>
      <c r="L404" s="184">
        <v>-39.795299999999997</v>
      </c>
      <c r="M404" s="184">
        <v>-24.254899999999999</v>
      </c>
      <c r="N404" s="184">
        <v>-16.344000000000001</v>
      </c>
      <c r="O404" s="184"/>
      <c r="P404" s="184"/>
      <c r="Q404" s="184">
        <v>-45.533499999999997</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44393</v>
      </c>
      <c r="E405" s="184">
        <v>0.5867</v>
      </c>
      <c r="F405" s="184">
        <v>12.4467</v>
      </c>
      <c r="G405" s="184">
        <v>10.377599999999999</v>
      </c>
      <c r="H405" s="184">
        <v>10.6868</v>
      </c>
      <c r="I405" s="184">
        <v>11.1569</v>
      </c>
      <c r="J405" s="184">
        <v>11.090999999999999</v>
      </c>
      <c r="K405" s="184">
        <v>11.245100000000001</v>
      </c>
      <c r="L405" s="184">
        <v>-40.224699999999999</v>
      </c>
      <c r="M405" s="184">
        <v>-24.540700000000001</v>
      </c>
      <c r="N405" s="184">
        <v>-16.555299999999999</v>
      </c>
      <c r="O405" s="184"/>
      <c r="P405" s="184"/>
      <c r="Q405" s="184">
        <v>-45.954000000000001</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44393</v>
      </c>
      <c r="E406" s="184">
        <v>12.7157</v>
      </c>
      <c r="F406" s="184">
        <v>15.7944</v>
      </c>
      <c r="G406" s="184">
        <v>13.793900000000001</v>
      </c>
      <c r="H406" s="184">
        <v>10.8895</v>
      </c>
      <c r="I406" s="184">
        <v>9.8788999999999998</v>
      </c>
      <c r="J406" s="184">
        <v>6.2320000000000002</v>
      </c>
      <c r="K406" s="184">
        <v>6.7092999999999998</v>
      </c>
      <c r="L406" s="184">
        <v>5.8064999999999998</v>
      </c>
      <c r="M406" s="184">
        <v>6.0271999999999997</v>
      </c>
      <c r="N406" s="184">
        <v>6.1906999999999996</v>
      </c>
      <c r="O406" s="184">
        <v>-9.3489000000000004</v>
      </c>
      <c r="P406" s="184">
        <v>-2.6074999999999999</v>
      </c>
      <c r="Q406" s="184">
        <v>2.7056</v>
      </c>
      <c r="R406" s="184">
        <v>-15.355700000000001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44393</v>
      </c>
      <c r="E407" s="184">
        <v>11.5777</v>
      </c>
      <c r="F407" s="184">
        <v>14.8233</v>
      </c>
      <c r="G407" s="184">
        <v>12.939500000000001</v>
      </c>
      <c r="H407" s="184">
        <v>10.0175</v>
      </c>
      <c r="I407" s="184">
        <v>9.0387000000000004</v>
      </c>
      <c r="J407" s="184">
        <v>5.4043999999999999</v>
      </c>
      <c r="K407" s="184">
        <v>5.8773999999999997</v>
      </c>
      <c r="L407" s="184">
        <v>4.9686000000000003</v>
      </c>
      <c r="M407" s="184">
        <v>5.1658999999999997</v>
      </c>
      <c r="N407" s="184">
        <v>5.2977999999999996</v>
      </c>
      <c r="O407" s="184">
        <v>-10.167999999999999</v>
      </c>
      <c r="P407" s="184">
        <v>-3.5720000000000001</v>
      </c>
      <c r="Q407" s="184">
        <v>1.706</v>
      </c>
      <c r="R407" s="184">
        <v>-16.068999999999999</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25.682337499999996</v>
      </c>
      <c r="G408" s="186">
        <v>13.521839999999997</v>
      </c>
      <c r="H408" s="186">
        <v>10.823527499999999</v>
      </c>
      <c r="I408" s="186">
        <v>14.586092500000001</v>
      </c>
      <c r="J408" s="186">
        <v>8.622245000000003</v>
      </c>
      <c r="K408" s="186">
        <v>8.4531274999999972</v>
      </c>
      <c r="L408" s="186">
        <v>2.9261850000000003</v>
      </c>
      <c r="M408" s="186">
        <v>4.8785749999999997</v>
      </c>
      <c r="N408" s="186">
        <v>5.6991974999999986</v>
      </c>
      <c r="O408" s="186">
        <v>2.2890058823529422</v>
      </c>
      <c r="P408" s="186">
        <v>4.1761687500000004</v>
      </c>
      <c r="Q408" s="186">
        <v>1.4466900000000007</v>
      </c>
      <c r="R408" s="186">
        <v>2.8434852941176474</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22.105600000000003</v>
      </c>
      <c r="G409" s="186">
        <v>11.61985</v>
      </c>
      <c r="H409" s="186">
        <v>10.525649999999999</v>
      </c>
      <c r="I409" s="186">
        <v>9.0006500000000003</v>
      </c>
      <c r="J409" s="186">
        <v>5.6755500000000003</v>
      </c>
      <c r="K409" s="186">
        <v>7.2753499999999995</v>
      </c>
      <c r="L409" s="186">
        <v>5.9782499999999992</v>
      </c>
      <c r="M409" s="186">
        <v>7.2377500000000001</v>
      </c>
      <c r="N409" s="186">
        <v>7.65055</v>
      </c>
      <c r="O409" s="186">
        <v>4.9607000000000001</v>
      </c>
      <c r="P409" s="186">
        <v>6.0858500000000006</v>
      </c>
      <c r="Q409" s="186">
        <v>7.1798000000000002</v>
      </c>
      <c r="R409" s="186">
        <v>5.7196499999999997</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44393</v>
      </c>
      <c r="E412" s="184">
        <v>1138.4502</v>
      </c>
      <c r="F412" s="184">
        <v>19.7379</v>
      </c>
      <c r="G412" s="184">
        <v>22.587199999999999</v>
      </c>
      <c r="H412" s="184">
        <v>15.2423</v>
      </c>
      <c r="I412" s="184">
        <v>15.447100000000001</v>
      </c>
      <c r="J412" s="184">
        <v>6.4569999999999999</v>
      </c>
      <c r="K412" s="184">
        <v>6.8533999999999997</v>
      </c>
      <c r="L412" s="184">
        <v>5.2668999999999997</v>
      </c>
      <c r="M412" s="184">
        <v>5.0793999999999997</v>
      </c>
      <c r="N412" s="184">
        <v>5.4710000000000001</v>
      </c>
      <c r="O412" s="184"/>
      <c r="P412" s="184"/>
      <c r="Q412" s="184">
        <v>8.7094000000000005</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44393</v>
      </c>
      <c r="E413" s="184">
        <v>1156.615</v>
      </c>
      <c r="F413" s="184">
        <v>26.578199999999999</v>
      </c>
      <c r="G413" s="184">
        <v>20.301200000000001</v>
      </c>
      <c r="H413" s="184">
        <v>-0.44490000000000002</v>
      </c>
      <c r="I413" s="184">
        <v>3.4171999999999998</v>
      </c>
      <c r="J413" s="184">
        <v>-2.4424999999999999</v>
      </c>
      <c r="K413" s="184">
        <v>5.4863</v>
      </c>
      <c r="L413" s="184">
        <v>4.3372999999999999</v>
      </c>
      <c r="M413" s="184">
        <v>4.9854000000000003</v>
      </c>
      <c r="N413" s="184">
        <v>4.5289000000000001</v>
      </c>
      <c r="O413" s="184"/>
      <c r="P413" s="184"/>
      <c r="Q413" s="184">
        <v>9.8285</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44393</v>
      </c>
      <c r="E414" s="184">
        <v>22.079699999999999</v>
      </c>
      <c r="F414" s="184">
        <v>-34.187199999999997</v>
      </c>
      <c r="G414" s="184">
        <v>-9.5803999999999991</v>
      </c>
      <c r="H414" s="184">
        <v>-7.2870999999999997</v>
      </c>
      <c r="I414" s="184">
        <v>-10.6776</v>
      </c>
      <c r="J414" s="184">
        <v>-4.8025000000000002</v>
      </c>
      <c r="K414" s="184">
        <v>3.7589000000000001</v>
      </c>
      <c r="L414" s="184">
        <v>0.37580000000000002</v>
      </c>
      <c r="M414" s="184">
        <v>1.8055000000000001</v>
      </c>
      <c r="N414" s="184">
        <v>1.9202999999999999</v>
      </c>
      <c r="O414" s="184">
        <v>9.4193999999999996</v>
      </c>
      <c r="P414" s="184">
        <v>7.3177000000000003</v>
      </c>
      <c r="Q414" s="184">
        <v>7.8928000000000003</v>
      </c>
      <c r="R414" s="184">
        <v>5.3406000000000002</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44393</v>
      </c>
      <c r="E415" s="184">
        <v>22.4682</v>
      </c>
      <c r="F415" s="184">
        <v>-33.758699999999997</v>
      </c>
      <c r="G415" s="184">
        <v>-9.3607999999999993</v>
      </c>
      <c r="H415" s="184">
        <v>-7.0686999999999998</v>
      </c>
      <c r="I415" s="184">
        <v>-10.447699999999999</v>
      </c>
      <c r="J415" s="184">
        <v>-4.6337999999999999</v>
      </c>
      <c r="K415" s="184">
        <v>3.9552999999999998</v>
      </c>
      <c r="L415" s="184">
        <v>0.86599999999999999</v>
      </c>
      <c r="M415" s="184">
        <v>2.1341000000000001</v>
      </c>
      <c r="N415" s="184">
        <v>2.1703999999999999</v>
      </c>
      <c r="O415" s="184">
        <v>9.7716999999999992</v>
      </c>
      <c r="P415" s="184">
        <v>7.6018999999999997</v>
      </c>
      <c r="Q415" s="184">
        <v>7.7834000000000003</v>
      </c>
      <c r="R415" s="184">
        <v>5.7234999999999996</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44393</v>
      </c>
      <c r="E416" s="184">
        <v>204.24469999999999</v>
      </c>
      <c r="F416" s="184">
        <v>-44.586500000000001</v>
      </c>
      <c r="G416" s="184">
        <v>-5.7755000000000001</v>
      </c>
      <c r="H416" s="184">
        <v>-8.5510999999999999</v>
      </c>
      <c r="I416" s="184">
        <v>-21.808499999999999</v>
      </c>
      <c r="J416" s="184">
        <v>-8.0784000000000002</v>
      </c>
      <c r="K416" s="184">
        <v>2.1484999999999999</v>
      </c>
      <c r="L416" s="184">
        <v>1.8475999999999999</v>
      </c>
      <c r="M416" s="184">
        <v>2.4693999999999998</v>
      </c>
      <c r="N416" s="184">
        <v>2.0844</v>
      </c>
      <c r="O416" s="184">
        <v>8.4497999999999998</v>
      </c>
      <c r="P416" s="184">
        <v>6.5422000000000002</v>
      </c>
      <c r="Q416" s="184">
        <v>6.8677999999999999</v>
      </c>
      <c r="R416" s="184">
        <v>4.7382999999999997</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-13.243259999999998</v>
      </c>
      <c r="G417" s="186">
        <v>3.6343400000000017</v>
      </c>
      <c r="H417" s="186">
        <v>-1.6219000000000001</v>
      </c>
      <c r="I417" s="186">
        <v>-4.8138999999999994</v>
      </c>
      <c r="J417" s="186">
        <v>-2.70004</v>
      </c>
      <c r="K417" s="186">
        <v>4.44048</v>
      </c>
      <c r="L417" s="186">
        <v>2.5387199999999996</v>
      </c>
      <c r="M417" s="186">
        <v>3.2947600000000001</v>
      </c>
      <c r="N417" s="186">
        <v>3.2349999999999994</v>
      </c>
      <c r="O417" s="186">
        <v>9.2136333333333322</v>
      </c>
      <c r="P417" s="186">
        <v>7.1539333333333337</v>
      </c>
      <c r="Q417" s="186">
        <v>8.2163800000000009</v>
      </c>
      <c r="R417" s="186">
        <v>5.2674666666666665</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-33.758699999999997</v>
      </c>
      <c r="G418" s="186">
        <v>-5.7755000000000001</v>
      </c>
      <c r="H418" s="186">
        <v>-7.0686999999999998</v>
      </c>
      <c r="I418" s="186">
        <v>-10.447699999999999</v>
      </c>
      <c r="J418" s="186">
        <v>-4.6337999999999999</v>
      </c>
      <c r="K418" s="186">
        <v>3.9552999999999998</v>
      </c>
      <c r="L418" s="186">
        <v>1.8475999999999999</v>
      </c>
      <c r="M418" s="186">
        <v>2.4693999999999998</v>
      </c>
      <c r="N418" s="186">
        <v>2.1703999999999999</v>
      </c>
      <c r="O418" s="186">
        <v>9.4193999999999996</v>
      </c>
      <c r="P418" s="186">
        <v>7.3177000000000003</v>
      </c>
      <c r="Q418" s="186">
        <v>7.8928000000000003</v>
      </c>
      <c r="R418" s="186">
        <v>5.3406000000000002</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44393</v>
      </c>
      <c r="E421" s="184">
        <v>29.759599999999999</v>
      </c>
      <c r="F421" s="184">
        <v>22.827100000000002</v>
      </c>
      <c r="G421" s="184">
        <v>14.9817</v>
      </c>
      <c r="H421" s="184">
        <v>10.234999999999999</v>
      </c>
      <c r="I421" s="184">
        <v>9.7960999999999991</v>
      </c>
      <c r="J421" s="184">
        <v>-35.718600000000002</v>
      </c>
      <c r="K421" s="184">
        <v>6.2790999999999997</v>
      </c>
      <c r="L421" s="184">
        <v>6.4903000000000004</v>
      </c>
      <c r="M421" s="184">
        <v>5.8102</v>
      </c>
      <c r="N421" s="184">
        <v>5.9082999999999997</v>
      </c>
      <c r="O421" s="184">
        <v>7.9893999999999998</v>
      </c>
      <c r="P421" s="184">
        <v>7.2740999999999998</v>
      </c>
      <c r="Q421" s="184">
        <v>7.7784000000000004</v>
      </c>
      <c r="R421" s="184">
        <v>7.7801</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44393</v>
      </c>
      <c r="E422" s="184">
        <v>30.977399999999999</v>
      </c>
      <c r="F422" s="184">
        <v>23.344799999999999</v>
      </c>
      <c r="G422" s="184">
        <v>15.494400000000001</v>
      </c>
      <c r="H422" s="184">
        <v>10.744400000000001</v>
      </c>
      <c r="I422" s="184">
        <v>10.291499999999999</v>
      </c>
      <c r="J422" s="184">
        <v>-35.250900000000001</v>
      </c>
      <c r="K422" s="184">
        <v>6.3689999999999998</v>
      </c>
      <c r="L422" s="184">
        <v>6.7888999999999999</v>
      </c>
      <c r="M422" s="184">
        <v>6.1828000000000003</v>
      </c>
      <c r="N422" s="184">
        <v>6.3334999999999999</v>
      </c>
      <c r="O422" s="184">
        <v>8.5375999999999994</v>
      </c>
      <c r="P422" s="184">
        <v>7.8159999999999998</v>
      </c>
      <c r="Q422" s="184">
        <v>8.1918000000000006</v>
      </c>
      <c r="R422" s="184">
        <v>8.3253000000000004</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44393</v>
      </c>
      <c r="E423" s="184">
        <v>41.792700000000004</v>
      </c>
      <c r="F423" s="184">
        <v>26.132100000000001</v>
      </c>
      <c r="G423" s="184">
        <v>110.0989</v>
      </c>
      <c r="H423" s="184">
        <v>71.407300000000006</v>
      </c>
      <c r="I423" s="184">
        <v>55.537399999999998</v>
      </c>
      <c r="J423" s="184">
        <v>34.909500000000001</v>
      </c>
      <c r="K423" s="184">
        <v>40.616399999999999</v>
      </c>
      <c r="L423" s="184">
        <v>25.9924</v>
      </c>
      <c r="M423" s="184">
        <v>38.783799999999999</v>
      </c>
      <c r="N423" s="184">
        <v>38.265599999999999</v>
      </c>
      <c r="O423" s="184">
        <v>14.179</v>
      </c>
      <c r="P423" s="184">
        <v>12.629300000000001</v>
      </c>
      <c r="Q423" s="184">
        <v>10.057499999999999</v>
      </c>
      <c r="R423" s="184">
        <v>20.3367</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44393</v>
      </c>
      <c r="E424" s="184">
        <v>21.164100000000001</v>
      </c>
      <c r="F424" s="184">
        <v>26.578499999999998</v>
      </c>
      <c r="G424" s="184">
        <v>110.625</v>
      </c>
      <c r="H424" s="184">
        <v>71.959900000000005</v>
      </c>
      <c r="I424" s="184">
        <v>56.098399999999998</v>
      </c>
      <c r="J424" s="184">
        <v>35.474400000000003</v>
      </c>
      <c r="K424" s="184">
        <v>40.525100000000002</v>
      </c>
      <c r="L424" s="184">
        <v>26.3063</v>
      </c>
      <c r="M424" s="184">
        <v>39.317900000000002</v>
      </c>
      <c r="N424" s="184">
        <v>38.926699999999997</v>
      </c>
      <c r="O424" s="184">
        <v>14.6623</v>
      </c>
      <c r="P424" s="184">
        <v>12.9312</v>
      </c>
      <c r="Q424" s="184">
        <v>11.878500000000001</v>
      </c>
      <c r="R424" s="184">
        <v>20.815200000000001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44393</v>
      </c>
      <c r="E425" s="184">
        <v>23.3231</v>
      </c>
      <c r="F425" s="184">
        <v>19.572600000000001</v>
      </c>
      <c r="G425" s="184">
        <v>52.337699999999998</v>
      </c>
      <c r="H425" s="184">
        <v>37.809199999999997</v>
      </c>
      <c r="I425" s="184">
        <v>26.068899999999999</v>
      </c>
      <c r="J425" s="184">
        <v>14.094900000000001</v>
      </c>
      <c r="K425" s="184">
        <v>20.6374</v>
      </c>
      <c r="L425" s="184">
        <v>12.6028</v>
      </c>
      <c r="M425" s="184">
        <v>19.8094</v>
      </c>
      <c r="N425" s="184">
        <v>19.106000000000002</v>
      </c>
      <c r="O425" s="184">
        <v>9.6437000000000008</v>
      </c>
      <c r="P425" s="184">
        <v>8.5183999999999997</v>
      </c>
      <c r="Q425" s="184">
        <v>8.6617999999999995</v>
      </c>
      <c r="R425" s="184">
        <v>12.3086</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44393</v>
      </c>
      <c r="E426" s="184">
        <v>24.378599999999999</v>
      </c>
      <c r="F426" s="184">
        <v>20.3735</v>
      </c>
      <c r="G426" s="184">
        <v>53.082299999999996</v>
      </c>
      <c r="H426" s="184">
        <v>38.373800000000003</v>
      </c>
      <c r="I426" s="184">
        <v>26.718299999999999</v>
      </c>
      <c r="J426" s="184">
        <v>14.780200000000001</v>
      </c>
      <c r="K426" s="184">
        <v>21.250299999999999</v>
      </c>
      <c r="L426" s="184">
        <v>13.245900000000001</v>
      </c>
      <c r="M426" s="184">
        <v>20.522600000000001</v>
      </c>
      <c r="N426" s="184">
        <v>19.807200000000002</v>
      </c>
      <c r="O426" s="184">
        <v>10.2234</v>
      </c>
      <c r="P426" s="184">
        <v>9.0945</v>
      </c>
      <c r="Q426" s="184">
        <v>9.0077999999999996</v>
      </c>
      <c r="R426" s="184">
        <v>12.9047</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44393</v>
      </c>
      <c r="E427" s="184">
        <v>26.930599999999998</v>
      </c>
      <c r="F427" s="184">
        <v>30.927800000000001</v>
      </c>
      <c r="G427" s="184">
        <v>71.299400000000006</v>
      </c>
      <c r="H427" s="184">
        <v>56.741100000000003</v>
      </c>
      <c r="I427" s="184">
        <v>36.079700000000003</v>
      </c>
      <c r="J427" s="184">
        <v>20.927900000000001</v>
      </c>
      <c r="K427" s="184">
        <v>30.201599999999999</v>
      </c>
      <c r="L427" s="184">
        <v>18.3904</v>
      </c>
      <c r="M427" s="184">
        <v>30.220099999999999</v>
      </c>
      <c r="N427" s="184">
        <v>29.0794</v>
      </c>
      <c r="O427" s="184">
        <v>11.8339</v>
      </c>
      <c r="P427" s="184">
        <v>10.394299999999999</v>
      </c>
      <c r="Q427" s="184">
        <v>10.2056</v>
      </c>
      <c r="R427" s="184">
        <v>15.733700000000001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44393</v>
      </c>
      <c r="E428" s="184">
        <v>28.148599999999998</v>
      </c>
      <c r="F428" s="184">
        <v>31.926500000000001</v>
      </c>
      <c r="G428" s="184">
        <v>72.219499999999996</v>
      </c>
      <c r="H428" s="184">
        <v>57.571899999999999</v>
      </c>
      <c r="I428" s="184">
        <v>36.953400000000002</v>
      </c>
      <c r="J428" s="184">
        <v>21.787299999999998</v>
      </c>
      <c r="K428" s="184">
        <v>31.035399999999999</v>
      </c>
      <c r="L428" s="184">
        <v>19.203399999999998</v>
      </c>
      <c r="M428" s="184">
        <v>31.1265</v>
      </c>
      <c r="N428" s="184">
        <v>29.966200000000001</v>
      </c>
      <c r="O428" s="184">
        <v>12.478</v>
      </c>
      <c r="P428" s="184">
        <v>11.011100000000001</v>
      </c>
      <c r="Q428" s="184">
        <v>10.866099999999999</v>
      </c>
      <c r="R428" s="184">
        <v>16.426400000000001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44393</v>
      </c>
      <c r="E429" s="184">
        <v>11.2621</v>
      </c>
      <c r="F429" s="184">
        <v>26.595199999999998</v>
      </c>
      <c r="G429" s="184">
        <v>15.576499999999999</v>
      </c>
      <c r="H429" s="184">
        <v>10.2058</v>
      </c>
      <c r="I429" s="184">
        <v>8.4305000000000003</v>
      </c>
      <c r="J429" s="184">
        <v>4.9027000000000003</v>
      </c>
      <c r="K429" s="184">
        <v>7.5362</v>
      </c>
      <c r="L429" s="184">
        <v>5.5842999999999998</v>
      </c>
      <c r="M429" s="184">
        <v>6.2805</v>
      </c>
      <c r="N429" s="184">
        <v>6.0011999999999999</v>
      </c>
      <c r="O429" s="184"/>
      <c r="P429" s="184"/>
      <c r="Q429" s="184">
        <v>8.4468999999999994</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44393</v>
      </c>
      <c r="E430" s="184">
        <v>11.2157</v>
      </c>
      <c r="F430" s="184">
        <v>26.3794</v>
      </c>
      <c r="G430" s="184">
        <v>15.206</v>
      </c>
      <c r="H430" s="184">
        <v>9.8747000000000007</v>
      </c>
      <c r="I430" s="184">
        <v>8.1145999999999994</v>
      </c>
      <c r="J430" s="184">
        <v>4.5951000000000004</v>
      </c>
      <c r="K430" s="184">
        <v>7.2304000000000004</v>
      </c>
      <c r="L430" s="184">
        <v>5.2742000000000004</v>
      </c>
      <c r="M430" s="184">
        <v>5.9648000000000003</v>
      </c>
      <c r="N430" s="184">
        <v>5.6818999999999997</v>
      </c>
      <c r="O430" s="184"/>
      <c r="P430" s="184"/>
      <c r="Q430" s="184">
        <v>8.1417999999999999</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44393</v>
      </c>
      <c r="E431" s="184">
        <v>11.3629</v>
      </c>
      <c r="F431" s="184">
        <v>19.2834</v>
      </c>
      <c r="G431" s="184">
        <v>22.312200000000001</v>
      </c>
      <c r="H431" s="184">
        <v>15.0489</v>
      </c>
      <c r="I431" s="184">
        <v>15.2782</v>
      </c>
      <c r="J431" s="184">
        <v>6.4043999999999999</v>
      </c>
      <c r="K431" s="184">
        <v>6.7625000000000002</v>
      </c>
      <c r="L431" s="184">
        <v>5.1837</v>
      </c>
      <c r="M431" s="184">
        <v>5.0212000000000003</v>
      </c>
      <c r="N431" s="184">
        <v>5.4141000000000004</v>
      </c>
      <c r="O431" s="184"/>
      <c r="P431" s="184"/>
      <c r="Q431" s="184">
        <v>8.6202000000000005</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44393</v>
      </c>
      <c r="E432" s="184">
        <v>11.3629</v>
      </c>
      <c r="F432" s="184">
        <v>19.2834</v>
      </c>
      <c r="G432" s="184">
        <v>22.312200000000001</v>
      </c>
      <c r="H432" s="184">
        <v>15.0489</v>
      </c>
      <c r="I432" s="184">
        <v>15.2782</v>
      </c>
      <c r="J432" s="184">
        <v>6.4043999999999999</v>
      </c>
      <c r="K432" s="184">
        <v>6.7625000000000002</v>
      </c>
      <c r="L432" s="184">
        <v>5.1837</v>
      </c>
      <c r="M432" s="184">
        <v>5.0212000000000003</v>
      </c>
      <c r="N432" s="184">
        <v>5.4141000000000004</v>
      </c>
      <c r="O432" s="184"/>
      <c r="P432" s="184"/>
      <c r="Q432" s="184">
        <v>8.6202000000000005</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44393</v>
      </c>
      <c r="E433" s="184">
        <v>11.548299999999999</v>
      </c>
      <c r="F433" s="184">
        <v>26.252199999999998</v>
      </c>
      <c r="G433" s="184">
        <v>20.0504</v>
      </c>
      <c r="H433" s="184">
        <v>-0.49659999999999999</v>
      </c>
      <c r="I433" s="184">
        <v>3.3454999999999999</v>
      </c>
      <c r="J433" s="184">
        <v>-2.5127999999999999</v>
      </c>
      <c r="K433" s="184">
        <v>5.3783000000000003</v>
      </c>
      <c r="L433" s="184">
        <v>4.2870999999999997</v>
      </c>
      <c r="M433" s="184">
        <v>4.9202000000000004</v>
      </c>
      <c r="N433" s="184">
        <v>4.4717000000000002</v>
      </c>
      <c r="O433" s="184"/>
      <c r="P433" s="184"/>
      <c r="Q433" s="184">
        <v>9.7638999999999996</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44393</v>
      </c>
      <c r="E434" s="184">
        <v>11.548299999999999</v>
      </c>
      <c r="F434" s="184">
        <v>26.252199999999998</v>
      </c>
      <c r="G434" s="184">
        <v>20.0504</v>
      </c>
      <c r="H434" s="184">
        <v>-0.49659999999999999</v>
      </c>
      <c r="I434" s="184">
        <v>3.3454999999999999</v>
      </c>
      <c r="J434" s="184">
        <v>-2.5127999999999999</v>
      </c>
      <c r="K434" s="184">
        <v>5.3783000000000003</v>
      </c>
      <c r="L434" s="184">
        <v>4.2870999999999997</v>
      </c>
      <c r="M434" s="184">
        <v>4.9202000000000004</v>
      </c>
      <c r="N434" s="184">
        <v>4.4717000000000002</v>
      </c>
      <c r="O434" s="184"/>
      <c r="P434" s="184"/>
      <c r="Q434" s="184">
        <v>9.7638999999999996</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44393</v>
      </c>
      <c r="E435" s="184">
        <v>98.522199999999998</v>
      </c>
      <c r="F435" s="184">
        <v>32.779400000000003</v>
      </c>
      <c r="G435" s="184">
        <v>69.163399999999996</v>
      </c>
      <c r="H435" s="184">
        <v>57.305599999999998</v>
      </c>
      <c r="I435" s="184">
        <v>21.405200000000001</v>
      </c>
      <c r="J435" s="184">
        <v>39.357599999999998</v>
      </c>
      <c r="K435" s="184">
        <v>52.4268</v>
      </c>
      <c r="L435" s="184">
        <v>38.765700000000002</v>
      </c>
      <c r="M435" s="184">
        <v>51.535200000000003</v>
      </c>
      <c r="N435" s="184">
        <v>43.641199999999998</v>
      </c>
      <c r="O435" s="184">
        <v>7.9413999999999998</v>
      </c>
      <c r="P435" s="184">
        <v>8.0673999999999992</v>
      </c>
      <c r="Q435" s="184">
        <v>13.780200000000001</v>
      </c>
      <c r="R435" s="184">
        <v>7.9833999999999996</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44393</v>
      </c>
      <c r="E436" s="184">
        <v>107.2663</v>
      </c>
      <c r="F436" s="184">
        <v>33.786499999999997</v>
      </c>
      <c r="G436" s="184">
        <v>70.192999999999998</v>
      </c>
      <c r="H436" s="184">
        <v>58.311700000000002</v>
      </c>
      <c r="I436" s="184">
        <v>22.403500000000001</v>
      </c>
      <c r="J436" s="184">
        <v>40.399299999999997</v>
      </c>
      <c r="K436" s="184">
        <v>53.517499999999998</v>
      </c>
      <c r="L436" s="184">
        <v>40.033700000000003</v>
      </c>
      <c r="M436" s="184">
        <v>52.998600000000003</v>
      </c>
      <c r="N436" s="184">
        <v>45.144500000000001</v>
      </c>
      <c r="O436" s="184">
        <v>9.0748999999999995</v>
      </c>
      <c r="P436" s="184">
        <v>9.2186000000000003</v>
      </c>
      <c r="Q436" s="184">
        <v>10.408799999999999</v>
      </c>
      <c r="R436" s="184">
        <v>9.1051000000000002</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44393</v>
      </c>
      <c r="E437" s="184">
        <v>53.927900000000001</v>
      </c>
      <c r="F437" s="184">
        <v>26.6188</v>
      </c>
      <c r="G437" s="184">
        <v>29.6495</v>
      </c>
      <c r="H437" s="184">
        <v>38.2879</v>
      </c>
      <c r="I437" s="184">
        <v>24.886399999999998</v>
      </c>
      <c r="J437" s="184">
        <v>25.639500000000002</v>
      </c>
      <c r="K437" s="184">
        <v>34.819899999999997</v>
      </c>
      <c r="L437" s="184">
        <v>34.381500000000003</v>
      </c>
      <c r="M437" s="184">
        <v>40.315399999999997</v>
      </c>
      <c r="N437" s="184">
        <v>34.651800000000001</v>
      </c>
      <c r="O437" s="184">
        <v>5.6722999999999999</v>
      </c>
      <c r="P437" s="184">
        <v>6.5838999999999999</v>
      </c>
      <c r="Q437" s="184">
        <v>10.026300000000001</v>
      </c>
      <c r="R437" s="184">
        <v>5.3406000000000002</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44393</v>
      </c>
      <c r="E438" s="184">
        <v>57.088000000000001</v>
      </c>
      <c r="F438" s="184">
        <v>27.385300000000001</v>
      </c>
      <c r="G438" s="184">
        <v>30.402899999999999</v>
      </c>
      <c r="H438" s="184">
        <v>39.044800000000002</v>
      </c>
      <c r="I438" s="184">
        <v>25.6416</v>
      </c>
      <c r="J438" s="184">
        <v>26.397300000000001</v>
      </c>
      <c r="K438" s="184">
        <v>35.677900000000001</v>
      </c>
      <c r="L438" s="184">
        <v>35.313299999999998</v>
      </c>
      <c r="M438" s="184">
        <v>41.277099999999997</v>
      </c>
      <c r="N438" s="184">
        <v>35.593499999999999</v>
      </c>
      <c r="O438" s="184">
        <v>6.3648999999999996</v>
      </c>
      <c r="P438" s="184">
        <v>7.3653000000000004</v>
      </c>
      <c r="Q438" s="184">
        <v>9.2055000000000007</v>
      </c>
      <c r="R438" s="184">
        <v>6.0289999999999999</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44393</v>
      </c>
      <c r="E439" s="184">
        <v>34.225999999999999</v>
      </c>
      <c r="F439" s="184">
        <v>26.894100000000002</v>
      </c>
      <c r="G439" s="184">
        <v>25.648499999999999</v>
      </c>
      <c r="H439" s="184">
        <v>28.322299999999998</v>
      </c>
      <c r="I439" s="184">
        <v>18.542300000000001</v>
      </c>
      <c r="J439" s="184">
        <v>18.909400000000002</v>
      </c>
      <c r="K439" s="184">
        <v>26.200299999999999</v>
      </c>
      <c r="L439" s="184">
        <v>26.445399999999999</v>
      </c>
      <c r="M439" s="184">
        <v>28.712299999999999</v>
      </c>
      <c r="N439" s="184">
        <v>24.315799999999999</v>
      </c>
      <c r="O439" s="184">
        <v>0.21029999999999999</v>
      </c>
      <c r="P439" s="184">
        <v>3.2113</v>
      </c>
      <c r="Q439" s="184">
        <v>7.2259000000000002</v>
      </c>
      <c r="R439" s="184">
        <v>-3.0792000000000002</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44393</v>
      </c>
      <c r="E440" s="184">
        <v>36.275500000000001</v>
      </c>
      <c r="F440" s="184">
        <v>27.590399999999999</v>
      </c>
      <c r="G440" s="184">
        <v>26.4194</v>
      </c>
      <c r="H440" s="184">
        <v>29.082000000000001</v>
      </c>
      <c r="I440" s="184">
        <v>19.3172</v>
      </c>
      <c r="J440" s="184">
        <v>19.689399999999999</v>
      </c>
      <c r="K440" s="184">
        <v>27.054400000000001</v>
      </c>
      <c r="L440" s="184">
        <v>27.386500000000002</v>
      </c>
      <c r="M440" s="184">
        <v>29.694800000000001</v>
      </c>
      <c r="N440" s="184">
        <v>25.256799999999998</v>
      </c>
      <c r="O440" s="184">
        <v>0.9153</v>
      </c>
      <c r="P440" s="184">
        <v>3.9727999999999999</v>
      </c>
      <c r="Q440" s="184">
        <v>6.3295000000000003</v>
      </c>
      <c r="R440" s="184">
        <v>-2.4275000000000002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44393</v>
      </c>
      <c r="E441" s="184">
        <v>45.286799999999999</v>
      </c>
      <c r="F441" s="184">
        <v>13.464700000000001</v>
      </c>
      <c r="G441" s="184">
        <v>18.673500000000001</v>
      </c>
      <c r="H441" s="184">
        <v>24.4894</v>
      </c>
      <c r="I441" s="184">
        <v>13.1632</v>
      </c>
      <c r="J441" s="184">
        <v>7.8602999999999996</v>
      </c>
      <c r="K441" s="184">
        <v>13.761200000000001</v>
      </c>
      <c r="L441" s="184">
        <v>10.196999999999999</v>
      </c>
      <c r="M441" s="184">
        <v>15.8322</v>
      </c>
      <c r="N441" s="184">
        <v>14.2239</v>
      </c>
      <c r="O441" s="184">
        <v>8.1876999999999995</v>
      </c>
      <c r="P441" s="184">
        <v>7.8185000000000002</v>
      </c>
      <c r="Q441" s="184">
        <v>9.2744</v>
      </c>
      <c r="R441" s="184">
        <v>8.8070000000000004</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44393</v>
      </c>
      <c r="E442" s="184">
        <v>47.051000000000002</v>
      </c>
      <c r="F442" s="184">
        <v>14.0466</v>
      </c>
      <c r="G442" s="184">
        <v>19.243200000000002</v>
      </c>
      <c r="H442" s="184">
        <v>25.077100000000002</v>
      </c>
      <c r="I442" s="184">
        <v>13.7531</v>
      </c>
      <c r="J442" s="184">
        <v>8.4466999999999999</v>
      </c>
      <c r="K442" s="184">
        <v>14.368399999999999</v>
      </c>
      <c r="L442" s="184">
        <v>10.844900000000001</v>
      </c>
      <c r="M442" s="184">
        <v>16.5365</v>
      </c>
      <c r="N442" s="184">
        <v>14.9582</v>
      </c>
      <c r="O442" s="184">
        <v>8.7444000000000006</v>
      </c>
      <c r="P442" s="184">
        <v>8.3178999999999998</v>
      </c>
      <c r="Q442" s="184">
        <v>9.1369000000000007</v>
      </c>
      <c r="R442" s="184">
        <v>9.4472000000000005</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44393</v>
      </c>
      <c r="E443" s="184">
        <v>13.401300000000001</v>
      </c>
      <c r="F443" s="184">
        <v>-20.687799999999999</v>
      </c>
      <c r="G443" s="184">
        <v>67.831000000000003</v>
      </c>
      <c r="H443" s="184">
        <v>48.737099999999998</v>
      </c>
      <c r="I443" s="184">
        <v>29.5318</v>
      </c>
      <c r="J443" s="184">
        <v>30.058</v>
      </c>
      <c r="K443" s="184">
        <v>42.751199999999997</v>
      </c>
      <c r="L443" s="184">
        <v>31.694800000000001</v>
      </c>
      <c r="M443" s="184">
        <v>36.741799999999998</v>
      </c>
      <c r="N443" s="184">
        <v>30.988499999999998</v>
      </c>
      <c r="O443" s="184">
        <v>3.6520999999999999</v>
      </c>
      <c r="P443" s="184">
        <v>3.9277000000000002</v>
      </c>
      <c r="Q443" s="184">
        <v>4.5107999999999997</v>
      </c>
      <c r="R443" s="184">
        <v>2.6665000000000001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44393</v>
      </c>
      <c r="E444" s="184">
        <v>14.542899999999999</v>
      </c>
      <c r="F444" s="184">
        <v>-19.3154</v>
      </c>
      <c r="G444" s="184">
        <v>69.075199999999995</v>
      </c>
      <c r="H444" s="184">
        <v>49.807099999999998</v>
      </c>
      <c r="I444" s="184">
        <v>30.671600000000002</v>
      </c>
      <c r="J444" s="184">
        <v>31.2166</v>
      </c>
      <c r="K444" s="184">
        <v>43.788499999999999</v>
      </c>
      <c r="L444" s="184">
        <v>32.716500000000003</v>
      </c>
      <c r="M444" s="184">
        <v>37.8215</v>
      </c>
      <c r="N444" s="184">
        <v>32.022199999999998</v>
      </c>
      <c r="O444" s="184">
        <v>4.4423000000000004</v>
      </c>
      <c r="P444" s="184">
        <v>5.0437000000000003</v>
      </c>
      <c r="Q444" s="184">
        <v>5.8064</v>
      </c>
      <c r="R444" s="184">
        <v>3.3843999999999999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44393</v>
      </c>
      <c r="E445" s="184">
        <v>27.170500000000001</v>
      </c>
      <c r="F445" s="184">
        <v>115.6262</v>
      </c>
      <c r="G445" s="184">
        <v>78.644400000000005</v>
      </c>
      <c r="H445" s="184">
        <v>65.289100000000005</v>
      </c>
      <c r="I445" s="184">
        <v>36.4373</v>
      </c>
      <c r="J445" s="184">
        <v>34.945</v>
      </c>
      <c r="K445" s="184">
        <v>42.075499999999998</v>
      </c>
      <c r="L445" s="184">
        <v>29.682099999999998</v>
      </c>
      <c r="M445" s="184">
        <v>39.258200000000002</v>
      </c>
      <c r="N445" s="184">
        <v>38.5246</v>
      </c>
      <c r="O445" s="184">
        <v>14.6005</v>
      </c>
      <c r="P445" s="184">
        <v>12.583500000000001</v>
      </c>
      <c r="Q445" s="184">
        <v>11.307700000000001</v>
      </c>
      <c r="R445" s="184">
        <v>16.777999999999999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44393</v>
      </c>
      <c r="E446" s="184">
        <v>25.389199999999999</v>
      </c>
      <c r="F446" s="184">
        <v>114.9391</v>
      </c>
      <c r="G446" s="184">
        <v>77.887299999999996</v>
      </c>
      <c r="H446" s="184">
        <v>64.537199999999999</v>
      </c>
      <c r="I446" s="184">
        <v>35.672400000000003</v>
      </c>
      <c r="J446" s="184">
        <v>34.171300000000002</v>
      </c>
      <c r="K446" s="184">
        <v>41.396099999999997</v>
      </c>
      <c r="L446" s="184">
        <v>29.01</v>
      </c>
      <c r="M446" s="184">
        <v>38.452300000000001</v>
      </c>
      <c r="N446" s="184">
        <v>37.625799999999998</v>
      </c>
      <c r="O446" s="184">
        <v>13.7369</v>
      </c>
      <c r="P446" s="184">
        <v>11.6511</v>
      </c>
      <c r="Q446" s="184">
        <v>10.366099999999999</v>
      </c>
      <c r="R446" s="184">
        <v>15.9148</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44393</v>
      </c>
      <c r="E447" s="184">
        <v>17.060099999999998</v>
      </c>
      <c r="F447" s="184">
        <v>8.56</v>
      </c>
      <c r="G447" s="184">
        <v>19.357500000000002</v>
      </c>
      <c r="H447" s="184">
        <v>16.6494</v>
      </c>
      <c r="I447" s="184">
        <v>10.3102</v>
      </c>
      <c r="J447" s="184">
        <v>3.1030000000000002</v>
      </c>
      <c r="K447" s="184">
        <v>8.1783000000000001</v>
      </c>
      <c r="L447" s="184">
        <v>3.7641</v>
      </c>
      <c r="M447" s="184">
        <v>6.8944999999999999</v>
      </c>
      <c r="N447" s="184">
        <v>6.5537000000000001</v>
      </c>
      <c r="O447" s="184">
        <v>6.7784000000000004</v>
      </c>
      <c r="P447" s="184">
        <v>6.4252000000000002</v>
      </c>
      <c r="Q447" s="184">
        <v>7.6828000000000003</v>
      </c>
      <c r="R447" s="184">
        <v>6.8872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44393</v>
      </c>
      <c r="E448" s="184">
        <v>17.564900000000002</v>
      </c>
      <c r="F448" s="184">
        <v>9.3534000000000006</v>
      </c>
      <c r="G448" s="184">
        <v>20.190100000000001</v>
      </c>
      <c r="H448" s="184">
        <v>17.394400000000001</v>
      </c>
      <c r="I448" s="184">
        <v>11.0602</v>
      </c>
      <c r="J448" s="184">
        <v>3.8494999999999999</v>
      </c>
      <c r="K448" s="184">
        <v>8.9408999999999992</v>
      </c>
      <c r="L448" s="184">
        <v>4.5349000000000004</v>
      </c>
      <c r="M448" s="184">
        <v>7.6863000000000001</v>
      </c>
      <c r="N448" s="184">
        <v>7.3544</v>
      </c>
      <c r="O448" s="184">
        <v>7.4427000000000003</v>
      </c>
      <c r="P448" s="184">
        <v>6.9288999999999996</v>
      </c>
      <c r="Q448" s="184">
        <v>8.1188000000000002</v>
      </c>
      <c r="R448" s="184">
        <v>7.6886999999999999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44393</v>
      </c>
      <c r="E449" s="184">
        <v>74.982399999999998</v>
      </c>
      <c r="F449" s="184">
        <v>57.237699999999997</v>
      </c>
      <c r="G449" s="184">
        <v>63.169699999999999</v>
      </c>
      <c r="H449" s="184">
        <v>53.2</v>
      </c>
      <c r="I449" s="184">
        <v>33.805</v>
      </c>
      <c r="J449" s="184">
        <v>14.706</v>
      </c>
      <c r="K449" s="184">
        <v>28.4724</v>
      </c>
      <c r="L449" s="184">
        <v>19.474</v>
      </c>
      <c r="M449" s="184">
        <v>34.735999999999997</v>
      </c>
      <c r="N449" s="184">
        <v>31.207599999999999</v>
      </c>
      <c r="O449" s="184">
        <v>13.6365</v>
      </c>
      <c r="P449" s="184">
        <v>12.704499999999999</v>
      </c>
      <c r="Q449" s="184">
        <v>12.135899999999999</v>
      </c>
      <c r="R449" s="184">
        <v>15.111800000000001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44393</v>
      </c>
      <c r="E450" s="184">
        <v>79.254400000000004</v>
      </c>
      <c r="F450" s="184">
        <v>58.536499999999997</v>
      </c>
      <c r="G450" s="184">
        <v>64.447100000000006</v>
      </c>
      <c r="H450" s="184">
        <v>54.472900000000003</v>
      </c>
      <c r="I450" s="184">
        <v>35.068600000000004</v>
      </c>
      <c r="J450" s="184">
        <v>15.9618</v>
      </c>
      <c r="K450" s="184">
        <v>29.860399999999998</v>
      </c>
      <c r="L450" s="184">
        <v>20.921900000000001</v>
      </c>
      <c r="M450" s="184">
        <v>36.399700000000003</v>
      </c>
      <c r="N450" s="184">
        <v>32.927399999999999</v>
      </c>
      <c r="O450" s="184">
        <v>14.8383</v>
      </c>
      <c r="P450" s="184">
        <v>13.5002</v>
      </c>
      <c r="Q450" s="184">
        <v>12.4122</v>
      </c>
      <c r="R450" s="184">
        <v>16.595500000000001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44393</v>
      </c>
      <c r="E451" s="184">
        <v>34.889499999999998</v>
      </c>
      <c r="F451" s="184">
        <v>11.5114</v>
      </c>
      <c r="G451" s="184">
        <v>7.8163</v>
      </c>
      <c r="H451" s="184">
        <v>5.3109000000000002</v>
      </c>
      <c r="I451" s="184">
        <v>3.8915000000000002</v>
      </c>
      <c r="J451" s="184">
        <v>2.6490999999999998</v>
      </c>
      <c r="K451" s="184">
        <v>5.1406999999999998</v>
      </c>
      <c r="L451" s="184">
        <v>4.3883999999999999</v>
      </c>
      <c r="M451" s="184">
        <v>5.4127000000000001</v>
      </c>
      <c r="N451" s="184">
        <v>5.8634000000000004</v>
      </c>
      <c r="O451" s="184">
        <v>7.8986000000000001</v>
      </c>
      <c r="P451" s="184">
        <v>7.7012999999999998</v>
      </c>
      <c r="Q451" s="184">
        <v>7.3628999999999998</v>
      </c>
      <c r="R451" s="184">
        <v>7.8361000000000001</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44393</v>
      </c>
      <c r="E452" s="184">
        <v>35.9634</v>
      </c>
      <c r="F452" s="184">
        <v>11.776899999999999</v>
      </c>
      <c r="G452" s="184">
        <v>8.1586999999999996</v>
      </c>
      <c r="H452" s="184">
        <v>5.6462000000000003</v>
      </c>
      <c r="I452" s="184">
        <v>4.226</v>
      </c>
      <c r="J452" s="184">
        <v>2.9775999999999998</v>
      </c>
      <c r="K452" s="184">
        <v>5.4154999999999998</v>
      </c>
      <c r="L452" s="184">
        <v>4.6146000000000003</v>
      </c>
      <c r="M452" s="184">
        <v>5.6252000000000004</v>
      </c>
      <c r="N452" s="184">
        <v>6.1124000000000001</v>
      </c>
      <c r="O452" s="184">
        <v>8.3725000000000005</v>
      </c>
      <c r="P452" s="184">
        <v>8.1935000000000002</v>
      </c>
      <c r="Q452" s="184">
        <v>8.8984000000000005</v>
      </c>
      <c r="R452" s="184">
        <v>8.1326999999999998</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44393</v>
      </c>
      <c r="E453" s="184">
        <v>42.724400000000003</v>
      </c>
      <c r="F453" s="184">
        <v>44.906599999999997</v>
      </c>
      <c r="G453" s="184">
        <v>28.172000000000001</v>
      </c>
      <c r="H453" s="184">
        <v>27.7164</v>
      </c>
      <c r="I453" s="184">
        <v>22.837599999999998</v>
      </c>
      <c r="J453" s="184">
        <v>12.0588</v>
      </c>
      <c r="K453" s="184">
        <v>18.9267</v>
      </c>
      <c r="L453" s="184">
        <v>13.8041</v>
      </c>
      <c r="M453" s="184">
        <v>17.4557</v>
      </c>
      <c r="N453" s="184">
        <v>18.601800000000001</v>
      </c>
      <c r="O453" s="184">
        <v>9.5920000000000005</v>
      </c>
      <c r="P453" s="184">
        <v>8.5856999999999992</v>
      </c>
      <c r="Q453" s="184">
        <v>8.6066000000000003</v>
      </c>
      <c r="R453" s="184">
        <v>10.388400000000001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44393</v>
      </c>
      <c r="E454" s="184">
        <v>44.685000000000002</v>
      </c>
      <c r="F454" s="184">
        <v>45.636000000000003</v>
      </c>
      <c r="G454" s="184">
        <v>28.847799999999999</v>
      </c>
      <c r="H454" s="184">
        <v>28.404499999999999</v>
      </c>
      <c r="I454" s="184">
        <v>23.524999999999999</v>
      </c>
      <c r="J454" s="184">
        <v>12.7384</v>
      </c>
      <c r="K454" s="184">
        <v>19.5503</v>
      </c>
      <c r="L454" s="184">
        <v>14.373900000000001</v>
      </c>
      <c r="M454" s="184">
        <v>18.035399999999999</v>
      </c>
      <c r="N454" s="184">
        <v>19.197800000000001</v>
      </c>
      <c r="O454" s="184">
        <v>10.184900000000001</v>
      </c>
      <c r="P454" s="184">
        <v>9.1381999999999994</v>
      </c>
      <c r="Q454" s="184">
        <v>9.4086999999999996</v>
      </c>
      <c r="R454" s="184">
        <v>11.0137</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44393</v>
      </c>
      <c r="E455" s="184">
        <v>36.093699999999998</v>
      </c>
      <c r="F455" s="184">
        <v>27.931999999999999</v>
      </c>
      <c r="G455" s="184">
        <v>18.6356</v>
      </c>
      <c r="H455" s="184">
        <v>12.6859</v>
      </c>
      <c r="I455" s="184">
        <v>12.2356</v>
      </c>
      <c r="J455" s="184">
        <v>5.6520999999999999</v>
      </c>
      <c r="K455" s="184">
        <v>5.8677000000000001</v>
      </c>
      <c r="L455" s="184">
        <v>4.4993999999999996</v>
      </c>
      <c r="M455" s="184">
        <v>4.3985000000000003</v>
      </c>
      <c r="N455" s="184">
        <v>4.7773000000000003</v>
      </c>
      <c r="O455" s="184">
        <v>9.1964000000000006</v>
      </c>
      <c r="P455" s="184">
        <v>8.1776999999999997</v>
      </c>
      <c r="Q455" s="184">
        <v>8.6949000000000005</v>
      </c>
      <c r="R455" s="184">
        <v>8.5693999999999999</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44393</v>
      </c>
      <c r="E456" s="184">
        <v>34.8247</v>
      </c>
      <c r="F456" s="184">
        <v>27.585999999999999</v>
      </c>
      <c r="G456" s="184">
        <v>18.264399999999998</v>
      </c>
      <c r="H456" s="184">
        <v>12.3369</v>
      </c>
      <c r="I456" s="184">
        <v>11.8825</v>
      </c>
      <c r="J456" s="184">
        <v>5.2984</v>
      </c>
      <c r="K456" s="184">
        <v>5.5110000000000001</v>
      </c>
      <c r="L456" s="184">
        <v>4.1295000000000002</v>
      </c>
      <c r="M456" s="184">
        <v>4.0186999999999999</v>
      </c>
      <c r="N456" s="184">
        <v>4.3890000000000002</v>
      </c>
      <c r="O456" s="184">
        <v>8.7845999999999993</v>
      </c>
      <c r="P456" s="184">
        <v>7.7422000000000004</v>
      </c>
      <c r="Q456" s="184">
        <v>7.6863999999999999</v>
      </c>
      <c r="R456" s="184">
        <v>8.1567000000000007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44393</v>
      </c>
      <c r="E457" s="184">
        <v>26.244399999999999</v>
      </c>
      <c r="F457" s="184">
        <v>12.1037</v>
      </c>
      <c r="G457" s="184">
        <v>37.014099999999999</v>
      </c>
      <c r="H457" s="184">
        <v>27.683499999999999</v>
      </c>
      <c r="I457" s="184">
        <v>15.8613</v>
      </c>
      <c r="J457" s="184">
        <v>8.8112999999999992</v>
      </c>
      <c r="K457" s="184">
        <v>13.0228</v>
      </c>
      <c r="L457" s="184">
        <v>7.3974000000000002</v>
      </c>
      <c r="M457" s="184">
        <v>11.1297</v>
      </c>
      <c r="N457" s="184">
        <v>11.802899999999999</v>
      </c>
      <c r="O457" s="184">
        <v>8.0884999999999998</v>
      </c>
      <c r="P457" s="184">
        <v>8.2893000000000008</v>
      </c>
      <c r="Q457" s="184">
        <v>9.0868000000000002</v>
      </c>
      <c r="R457" s="184">
        <v>8.7569999999999997</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44393</v>
      </c>
      <c r="E458" s="184">
        <v>25.066199999999998</v>
      </c>
      <c r="F458" s="184">
        <v>11.361499999999999</v>
      </c>
      <c r="G458" s="184">
        <v>36.366399999999999</v>
      </c>
      <c r="H458" s="184">
        <v>27.015499999999999</v>
      </c>
      <c r="I458" s="184">
        <v>15.190300000000001</v>
      </c>
      <c r="J458" s="184">
        <v>8.1455000000000002</v>
      </c>
      <c r="K458" s="184">
        <v>12.345800000000001</v>
      </c>
      <c r="L458" s="184">
        <v>6.7073</v>
      </c>
      <c r="M458" s="184">
        <v>10.401300000000001</v>
      </c>
      <c r="N458" s="184">
        <v>11.063800000000001</v>
      </c>
      <c r="O458" s="184">
        <v>7.2979000000000003</v>
      </c>
      <c r="P458" s="184">
        <v>7.5608000000000004</v>
      </c>
      <c r="Q458" s="184">
        <v>8.3695000000000004</v>
      </c>
      <c r="R458" s="184">
        <v>8.0173000000000005</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44393</v>
      </c>
      <c r="E459" s="184">
        <v>29.182400000000001</v>
      </c>
      <c r="F459" s="184">
        <v>57.750999999999998</v>
      </c>
      <c r="G459" s="184">
        <v>87.849000000000004</v>
      </c>
      <c r="H459" s="184">
        <v>64.322100000000006</v>
      </c>
      <c r="I459" s="184">
        <v>35.874299999999998</v>
      </c>
      <c r="J459" s="184">
        <v>22.0687</v>
      </c>
      <c r="K459" s="184">
        <v>28.9785</v>
      </c>
      <c r="L459" s="184">
        <v>15.227399999999999</v>
      </c>
      <c r="M459" s="184">
        <v>22.8339</v>
      </c>
      <c r="N459" s="184">
        <v>23.5825</v>
      </c>
      <c r="O459" s="184">
        <v>9.4252000000000002</v>
      </c>
      <c r="P459" s="184">
        <v>9.2039000000000009</v>
      </c>
      <c r="Q459" s="184">
        <v>9.8369999999999997</v>
      </c>
      <c r="R459" s="184">
        <v>11.9054</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44393</v>
      </c>
      <c r="E460" s="184">
        <v>27.946100000000001</v>
      </c>
      <c r="F460" s="184">
        <v>56.903300000000002</v>
      </c>
      <c r="G460" s="184">
        <v>87.081699999999998</v>
      </c>
      <c r="H460" s="184">
        <v>63.531500000000001</v>
      </c>
      <c r="I460" s="184">
        <v>35.086500000000001</v>
      </c>
      <c r="J460" s="184">
        <v>21.2806</v>
      </c>
      <c r="K460" s="184">
        <v>28.196100000000001</v>
      </c>
      <c r="L460" s="184">
        <v>14.4406</v>
      </c>
      <c r="M460" s="184">
        <v>21.985600000000002</v>
      </c>
      <c r="N460" s="184">
        <v>22.7332</v>
      </c>
      <c r="O460" s="184">
        <v>8.6653000000000002</v>
      </c>
      <c r="P460" s="184">
        <v>8.5138999999999996</v>
      </c>
      <c r="Q460" s="184">
        <v>9.4053000000000004</v>
      </c>
      <c r="R460" s="184">
        <v>11.136100000000001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44393</v>
      </c>
      <c r="E461" s="184">
        <v>126.679</v>
      </c>
      <c r="F461" s="184">
        <v>98.807199999999995</v>
      </c>
      <c r="G461" s="184">
        <v>58.579000000000001</v>
      </c>
      <c r="H461" s="184">
        <v>51.796599999999998</v>
      </c>
      <c r="I461" s="184">
        <v>34.786700000000003</v>
      </c>
      <c r="J461" s="184">
        <v>32.450899999999997</v>
      </c>
      <c r="K461" s="184">
        <v>43.401200000000003</v>
      </c>
      <c r="L461" s="184">
        <v>29.446999999999999</v>
      </c>
      <c r="M461" s="184">
        <v>39.902099999999997</v>
      </c>
      <c r="N461" s="184">
        <v>39.814599999999999</v>
      </c>
      <c r="O461" s="184">
        <v>18.196400000000001</v>
      </c>
      <c r="P461" s="184">
        <v>14.244</v>
      </c>
      <c r="Q461" s="184">
        <v>16.1648</v>
      </c>
      <c r="R461" s="184">
        <v>23.805700000000002</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44393</v>
      </c>
      <c r="E462" s="184">
        <v>132.24700000000001</v>
      </c>
      <c r="F462" s="184">
        <v>99.630700000000004</v>
      </c>
      <c r="G462" s="184">
        <v>59.351799999999997</v>
      </c>
      <c r="H462" s="184">
        <v>52.610399999999998</v>
      </c>
      <c r="I462" s="184">
        <v>35.590299999999999</v>
      </c>
      <c r="J462" s="184">
        <v>33.259700000000002</v>
      </c>
      <c r="K462" s="184">
        <v>44.294499999999999</v>
      </c>
      <c r="L462" s="184">
        <v>30.273900000000001</v>
      </c>
      <c r="M462" s="184">
        <v>40.798499999999997</v>
      </c>
      <c r="N462" s="184">
        <v>40.713700000000003</v>
      </c>
      <c r="O462" s="184">
        <v>18.958600000000001</v>
      </c>
      <c r="P462" s="184">
        <v>15.0647</v>
      </c>
      <c r="Q462" s="184">
        <v>15.319699999999999</v>
      </c>
      <c r="R462" s="184">
        <v>24.452000000000002</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44393</v>
      </c>
      <c r="E463" s="184">
        <v>22.995699999999999</v>
      </c>
      <c r="F463" s="184">
        <v>-29.340599999999998</v>
      </c>
      <c r="G463" s="184">
        <v>43.167200000000001</v>
      </c>
      <c r="H463" s="184">
        <v>30.058</v>
      </c>
      <c r="I463" s="184">
        <v>20.165500000000002</v>
      </c>
      <c r="J463" s="184">
        <v>4.6844999999999999</v>
      </c>
      <c r="K463" s="184">
        <v>13.9482</v>
      </c>
      <c r="L463" s="184">
        <v>7.7229000000000001</v>
      </c>
      <c r="M463" s="184">
        <v>14.14</v>
      </c>
      <c r="N463" s="184">
        <v>15.786099999999999</v>
      </c>
      <c r="O463" s="184">
        <v>9.7664000000000009</v>
      </c>
      <c r="P463" s="184">
        <v>8.8201000000000001</v>
      </c>
      <c r="Q463" s="184">
        <v>9.6723999999999997</v>
      </c>
      <c r="R463" s="184">
        <v>10.777900000000001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44393</v>
      </c>
      <c r="E464" s="184">
        <v>22.7989</v>
      </c>
      <c r="F464" s="184">
        <v>-29.593599999999999</v>
      </c>
      <c r="G464" s="184">
        <v>42.842399999999998</v>
      </c>
      <c r="H464" s="184">
        <v>29.694299999999998</v>
      </c>
      <c r="I464" s="184">
        <v>19.795200000000001</v>
      </c>
      <c r="J464" s="184">
        <v>4.3164999999999996</v>
      </c>
      <c r="K464" s="184">
        <v>13.5664</v>
      </c>
      <c r="L464" s="184">
        <v>7.3403</v>
      </c>
      <c r="M464" s="184">
        <v>13.730399999999999</v>
      </c>
      <c r="N464" s="184">
        <v>15.378500000000001</v>
      </c>
      <c r="O464" s="184">
        <v>9.4892000000000003</v>
      </c>
      <c r="P464" s="184">
        <v>8.6231000000000009</v>
      </c>
      <c r="Q464" s="184">
        <v>9.5106999999999999</v>
      </c>
      <c r="R464" s="184">
        <v>10.451599999999999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29.989006818181814</v>
      </c>
      <c r="G465" s="186">
        <v>43.813379545454545</v>
      </c>
      <c r="H465" s="186">
        <v>34.382918181818191</v>
      </c>
      <c r="I465" s="186">
        <v>22.36259318181818</v>
      </c>
      <c r="J465" s="186">
        <v>14.077011363636366</v>
      </c>
      <c r="K465" s="186">
        <v>22.668581818181824</v>
      </c>
      <c r="L465" s="186">
        <v>16.326215909090912</v>
      </c>
      <c r="M465" s="186">
        <v>22.015034090909086</v>
      </c>
      <c r="N465" s="186">
        <v>20.764875000000004</v>
      </c>
      <c r="O465" s="186">
        <v>9.4658605263157902</v>
      </c>
      <c r="P465" s="186">
        <v>8.8644157894736839</v>
      </c>
      <c r="Q465" s="186">
        <v>9.4490159090909103</v>
      </c>
      <c r="R465" s="186">
        <v>10.638505263157892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26.478949999999998</v>
      </c>
      <c r="G466" s="186">
        <v>33.384650000000001</v>
      </c>
      <c r="H466" s="186">
        <v>29.38815</v>
      </c>
      <c r="I466" s="186">
        <v>20.785350000000001</v>
      </c>
      <c r="J466" s="186">
        <v>13.416650000000001</v>
      </c>
      <c r="K466" s="186">
        <v>20.09385</v>
      </c>
      <c r="L466" s="186">
        <v>13.525</v>
      </c>
      <c r="M466" s="186">
        <v>18.9224</v>
      </c>
      <c r="N466" s="186">
        <v>19.151900000000001</v>
      </c>
      <c r="O466" s="186">
        <v>8.9297499999999985</v>
      </c>
      <c r="P466" s="186">
        <v>8.4159000000000006</v>
      </c>
      <c r="Q466" s="186">
        <v>9.1712000000000007</v>
      </c>
      <c r="R466" s="186">
        <v>9.2761500000000012</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44393</v>
      </c>
      <c r="E469" s="184">
        <v>239.68</v>
      </c>
      <c r="F469" s="184">
        <v>7.5200000000000003E-2</v>
      </c>
      <c r="G469" s="184">
        <v>1.5335000000000001</v>
      </c>
      <c r="H469" s="184">
        <v>2.0653000000000001</v>
      </c>
      <c r="I469" s="184">
        <v>2.2263999999999999</v>
      </c>
      <c r="J469" s="184">
        <v>4.1679000000000004</v>
      </c>
      <c r="K469" s="184">
        <v>19.6008</v>
      </c>
      <c r="L469" s="184">
        <v>23.6037</v>
      </c>
      <c r="M469" s="184">
        <v>47.658900000000003</v>
      </c>
      <c r="N469" s="184">
        <v>57.394300000000001</v>
      </c>
      <c r="O469" s="184">
        <v>13.894299999999999</v>
      </c>
      <c r="P469" s="184">
        <v>11.4336</v>
      </c>
      <c r="Q469" s="184">
        <v>18.798999999999999</v>
      </c>
      <c r="R469" s="184">
        <v>24.631699999999999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44393</v>
      </c>
      <c r="E470" s="184">
        <v>255.31</v>
      </c>
      <c r="F470" s="184">
        <v>7.4499999999999997E-2</v>
      </c>
      <c r="G470" s="184">
        <v>1.5390999999999999</v>
      </c>
      <c r="H470" s="184">
        <v>2.0790999999999999</v>
      </c>
      <c r="I470" s="184">
        <v>2.2507999999999999</v>
      </c>
      <c r="J470" s="184">
        <v>4.2252000000000001</v>
      </c>
      <c r="K470" s="184">
        <v>19.790700000000001</v>
      </c>
      <c r="L470" s="184">
        <v>23.978999999999999</v>
      </c>
      <c r="M470" s="184">
        <v>48.375700000000002</v>
      </c>
      <c r="N470" s="184">
        <v>58.459499999999998</v>
      </c>
      <c r="O470" s="184">
        <v>14.658799999999999</v>
      </c>
      <c r="P470" s="184">
        <v>12.2395</v>
      </c>
      <c r="Q470" s="184">
        <v>12.2042</v>
      </c>
      <c r="R470" s="184">
        <v>25.449000000000002</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44393</v>
      </c>
      <c r="E471" s="184">
        <v>12.67</v>
      </c>
      <c r="F471" s="184">
        <v>0.25319999999999998</v>
      </c>
      <c r="G471" s="184">
        <v>0.77949999999999997</v>
      </c>
      <c r="H471" s="184">
        <v>1.6854</v>
      </c>
      <c r="I471" s="184">
        <v>2.0539999999999998</v>
      </c>
      <c r="J471" s="184">
        <v>2.6493000000000002</v>
      </c>
      <c r="K471" s="184">
        <v>16.185199999999998</v>
      </c>
      <c r="L471" s="184">
        <v>21.035499999999999</v>
      </c>
      <c r="M471" s="184"/>
      <c r="N471" s="184"/>
      <c r="O471" s="184"/>
      <c r="P471" s="184"/>
      <c r="Q471" s="184">
        <v>26.7</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44393</v>
      </c>
      <c r="E472" s="184">
        <v>12.547000000000001</v>
      </c>
      <c r="F472" s="184">
        <v>0.2477</v>
      </c>
      <c r="G472" s="184">
        <v>0.75480000000000003</v>
      </c>
      <c r="H472" s="184">
        <v>1.6528</v>
      </c>
      <c r="I472" s="184">
        <v>1.9833000000000001</v>
      </c>
      <c r="J472" s="184">
        <v>2.5082</v>
      </c>
      <c r="K472" s="184">
        <v>15.704499999999999</v>
      </c>
      <c r="L472" s="184">
        <v>20.021000000000001</v>
      </c>
      <c r="M472" s="184"/>
      <c r="N472" s="184"/>
      <c r="O472" s="184"/>
      <c r="P472" s="184"/>
      <c r="Q472" s="184">
        <v>25.47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44393</v>
      </c>
      <c r="E473" s="184">
        <v>23.19</v>
      </c>
      <c r="F473" s="184">
        <v>4.3099999999999999E-2</v>
      </c>
      <c r="G473" s="184">
        <v>1.0458000000000001</v>
      </c>
      <c r="H473" s="184">
        <v>1.7998000000000001</v>
      </c>
      <c r="I473" s="184">
        <v>1.5324</v>
      </c>
      <c r="J473" s="184">
        <v>2.0238</v>
      </c>
      <c r="K473" s="184">
        <v>16.415700000000001</v>
      </c>
      <c r="L473" s="184">
        <v>22.8935</v>
      </c>
      <c r="M473" s="184">
        <v>58.401600000000002</v>
      </c>
      <c r="N473" s="184">
        <v>63.309899999999999</v>
      </c>
      <c r="O473" s="184">
        <v>11.822100000000001</v>
      </c>
      <c r="P473" s="184">
        <v>12.1717</v>
      </c>
      <c r="Q473" s="184">
        <v>12.442399999999999</v>
      </c>
      <c r="R473" s="184">
        <v>19.762899999999998</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44393</v>
      </c>
      <c r="E474" s="184">
        <v>24.49</v>
      </c>
      <c r="F474" s="184">
        <v>8.1699999999999995E-2</v>
      </c>
      <c r="G474" s="184">
        <v>1.073</v>
      </c>
      <c r="H474" s="184">
        <v>1.8718999999999999</v>
      </c>
      <c r="I474" s="184">
        <v>1.5761000000000001</v>
      </c>
      <c r="J474" s="184">
        <v>2.1267999999999998</v>
      </c>
      <c r="K474" s="184">
        <v>16.674600000000002</v>
      </c>
      <c r="L474" s="184">
        <v>23.499700000000001</v>
      </c>
      <c r="M474" s="184">
        <v>59.543999999999997</v>
      </c>
      <c r="N474" s="184">
        <v>64.8048</v>
      </c>
      <c r="O474" s="184">
        <v>12.7727</v>
      </c>
      <c r="P474" s="184">
        <v>13.056699999999999</v>
      </c>
      <c r="Q474" s="184">
        <v>13.300700000000001</v>
      </c>
      <c r="R474" s="184">
        <v>20.813500000000001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44393</v>
      </c>
      <c r="E475" s="184">
        <v>16.14</v>
      </c>
      <c r="F475" s="184">
        <v>-0.1855</v>
      </c>
      <c r="G475" s="184">
        <v>0.49809999999999999</v>
      </c>
      <c r="H475" s="184">
        <v>0.93810000000000004</v>
      </c>
      <c r="I475" s="184">
        <v>0.56069999999999998</v>
      </c>
      <c r="J475" s="184">
        <v>1.8297000000000001</v>
      </c>
      <c r="K475" s="184">
        <v>11.4641</v>
      </c>
      <c r="L475" s="184">
        <v>11.927899999999999</v>
      </c>
      <c r="M475" s="184">
        <v>35.630299999999998</v>
      </c>
      <c r="N475" s="184">
        <v>49.168199999999999</v>
      </c>
      <c r="O475" s="184"/>
      <c r="P475" s="184"/>
      <c r="Q475" s="184">
        <v>20.475999999999999</v>
      </c>
      <c r="R475" s="184">
        <v>25.999099999999999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44393</v>
      </c>
      <c r="E476" s="184">
        <v>15.57</v>
      </c>
      <c r="F476" s="184">
        <v>-0.1923</v>
      </c>
      <c r="G476" s="184">
        <v>0.51649999999999996</v>
      </c>
      <c r="H476" s="184">
        <v>0.9073</v>
      </c>
      <c r="I476" s="184">
        <v>0.51649999999999996</v>
      </c>
      <c r="J476" s="184">
        <v>1.7646999999999999</v>
      </c>
      <c r="K476" s="184">
        <v>11.1349</v>
      </c>
      <c r="L476" s="184">
        <v>11.3734</v>
      </c>
      <c r="M476" s="184">
        <v>34.688600000000001</v>
      </c>
      <c r="N476" s="184">
        <v>47.722999999999999</v>
      </c>
      <c r="O476" s="184"/>
      <c r="P476" s="184"/>
      <c r="Q476" s="184">
        <v>18.802199999999999</v>
      </c>
      <c r="R476" s="184">
        <v>24.37</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44393</v>
      </c>
      <c r="E477" s="184">
        <v>79.489999999999995</v>
      </c>
      <c r="F477" s="184">
        <v>0.27750000000000002</v>
      </c>
      <c r="G477" s="184">
        <v>1.0295000000000001</v>
      </c>
      <c r="H477" s="184">
        <v>1.4032</v>
      </c>
      <c r="I477" s="184">
        <v>1.5847</v>
      </c>
      <c r="J477" s="184">
        <v>3.0865</v>
      </c>
      <c r="K477" s="184">
        <v>12.2265</v>
      </c>
      <c r="L477" s="184">
        <v>17.293800000000001</v>
      </c>
      <c r="M477" s="184">
        <v>43.044800000000002</v>
      </c>
      <c r="N477" s="184">
        <v>53.692999999999998</v>
      </c>
      <c r="O477" s="184">
        <v>15.0998</v>
      </c>
      <c r="P477" s="184">
        <v>16.607199999999999</v>
      </c>
      <c r="Q477" s="184">
        <v>13.165100000000001</v>
      </c>
      <c r="R477" s="184">
        <v>24.248799999999999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44393</v>
      </c>
      <c r="E478" s="184">
        <v>83.09</v>
      </c>
      <c r="F478" s="184">
        <v>0.28970000000000001</v>
      </c>
      <c r="G478" s="184">
        <v>1.0458000000000001</v>
      </c>
      <c r="H478" s="184">
        <v>1.4157999999999999</v>
      </c>
      <c r="I478" s="184">
        <v>1.6143000000000001</v>
      </c>
      <c r="J478" s="184">
        <v>3.1276999999999999</v>
      </c>
      <c r="K478" s="184">
        <v>12.3597</v>
      </c>
      <c r="L478" s="184">
        <v>17.541399999999999</v>
      </c>
      <c r="M478" s="184">
        <v>43.506</v>
      </c>
      <c r="N478" s="184">
        <v>54.413699999999999</v>
      </c>
      <c r="O478" s="184">
        <v>15.805099999999999</v>
      </c>
      <c r="P478" s="184">
        <v>17.189599999999999</v>
      </c>
      <c r="Q478" s="184">
        <v>14.3339</v>
      </c>
      <c r="R478" s="184">
        <v>24.876999999999999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44393</v>
      </c>
      <c r="E479" s="184">
        <v>74.880399999999995</v>
      </c>
      <c r="F479" s="184">
        <v>0.47470000000000001</v>
      </c>
      <c r="G479" s="184">
        <v>0.5585</v>
      </c>
      <c r="H479" s="184">
        <v>1.1674</v>
      </c>
      <c r="I479" s="184">
        <v>1.7597</v>
      </c>
      <c r="J479" s="184">
        <v>3.7970000000000002</v>
      </c>
      <c r="K479" s="184">
        <v>17.1663</v>
      </c>
      <c r="L479" s="184">
        <v>25.221</v>
      </c>
      <c r="M479" s="184">
        <v>59.6982</v>
      </c>
      <c r="N479" s="184">
        <v>79.654200000000003</v>
      </c>
      <c r="O479" s="184">
        <v>17.062799999999999</v>
      </c>
      <c r="P479" s="184">
        <v>16.294799999999999</v>
      </c>
      <c r="Q479" s="184">
        <v>14.19</v>
      </c>
      <c r="R479" s="184">
        <v>27.515899999999998</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44393</v>
      </c>
      <c r="E480" s="184">
        <v>79.399100000000004</v>
      </c>
      <c r="F480" s="184">
        <v>0.47670000000000001</v>
      </c>
      <c r="G480" s="184">
        <v>0.56440000000000001</v>
      </c>
      <c r="H480" s="184">
        <v>1.1811</v>
      </c>
      <c r="I480" s="184">
        <v>1.7870999999999999</v>
      </c>
      <c r="J480" s="184">
        <v>3.8563000000000001</v>
      </c>
      <c r="K480" s="184">
        <v>17.3687</v>
      </c>
      <c r="L480" s="184">
        <v>25.6812</v>
      </c>
      <c r="M480" s="184">
        <v>60.6417</v>
      </c>
      <c r="N480" s="184">
        <v>81.213200000000001</v>
      </c>
      <c r="O480" s="184">
        <v>18.026299999999999</v>
      </c>
      <c r="P480" s="184">
        <v>17.2011</v>
      </c>
      <c r="Q480" s="184">
        <v>15.3901</v>
      </c>
      <c r="R480" s="184">
        <v>28.702300000000001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44393</v>
      </c>
      <c r="E481" s="184">
        <v>103.01309999999999</v>
      </c>
      <c r="F481" s="184">
        <v>-7.9399999999999998E-2</v>
      </c>
      <c r="G481" s="184">
        <v>1.7518</v>
      </c>
      <c r="H481" s="184">
        <v>1.6084000000000001</v>
      </c>
      <c r="I481" s="184">
        <v>1.9117999999999999</v>
      </c>
      <c r="J481" s="184">
        <v>3.0817999999999999</v>
      </c>
      <c r="K481" s="184">
        <v>15.8667</v>
      </c>
      <c r="L481" s="184">
        <v>19.634399999999999</v>
      </c>
      <c r="M481" s="184">
        <v>45.661299999999997</v>
      </c>
      <c r="N481" s="184">
        <v>55.414499999999997</v>
      </c>
      <c r="O481" s="184">
        <v>17.1294</v>
      </c>
      <c r="P481" s="184">
        <v>15.5741</v>
      </c>
      <c r="Q481" s="184">
        <v>13.5463</v>
      </c>
      <c r="R481" s="184">
        <v>24.734000000000002</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44393</v>
      </c>
      <c r="E482" s="184">
        <v>97.791300000000007</v>
      </c>
      <c r="F482" s="184">
        <v>-8.1000000000000003E-2</v>
      </c>
      <c r="G482" s="184">
        <v>1.7470000000000001</v>
      </c>
      <c r="H482" s="184">
        <v>1.5976999999999999</v>
      </c>
      <c r="I482" s="184">
        <v>1.8900999999999999</v>
      </c>
      <c r="J482" s="184">
        <v>3.0344000000000002</v>
      </c>
      <c r="K482" s="184">
        <v>15.7058</v>
      </c>
      <c r="L482" s="184">
        <v>19.295200000000001</v>
      </c>
      <c r="M482" s="184">
        <v>45.041499999999999</v>
      </c>
      <c r="N482" s="184">
        <v>54.532299999999999</v>
      </c>
      <c r="O482" s="184">
        <v>16.449300000000001</v>
      </c>
      <c r="P482" s="184">
        <v>14.878</v>
      </c>
      <c r="Q482" s="184">
        <v>15.1007</v>
      </c>
      <c r="R482" s="184">
        <v>24.0426</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0.12541428571428576</v>
      </c>
      <c r="G483" s="186">
        <v>1.0312357142857143</v>
      </c>
      <c r="H483" s="186">
        <v>1.5266642857142858</v>
      </c>
      <c r="I483" s="186">
        <v>1.6605642857142857</v>
      </c>
      <c r="J483" s="186">
        <v>2.9485214285714285</v>
      </c>
      <c r="K483" s="186">
        <v>15.547442857142858</v>
      </c>
      <c r="L483" s="186">
        <v>20.214335714285717</v>
      </c>
      <c r="M483" s="186">
        <v>48.491050000000008</v>
      </c>
      <c r="N483" s="186">
        <v>59.981716666666664</v>
      </c>
      <c r="O483" s="186">
        <v>15.27206</v>
      </c>
      <c r="P483" s="186">
        <v>14.664629999999999</v>
      </c>
      <c r="Q483" s="186">
        <v>16.708614285714283</v>
      </c>
      <c r="R483" s="186">
        <v>24.595566666666667</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7.8449999999999992E-2</v>
      </c>
      <c r="G484" s="186">
        <v>1.0376500000000002</v>
      </c>
      <c r="H484" s="186">
        <v>1.6030500000000001</v>
      </c>
      <c r="I484" s="186">
        <v>1.7734000000000001</v>
      </c>
      <c r="J484" s="186">
        <v>3.0581</v>
      </c>
      <c r="K484" s="186">
        <v>16.025949999999998</v>
      </c>
      <c r="L484" s="186">
        <v>20.52825</v>
      </c>
      <c r="M484" s="186">
        <v>46.6601</v>
      </c>
      <c r="N484" s="186">
        <v>56.404399999999995</v>
      </c>
      <c r="O484" s="186">
        <v>15.452449999999999</v>
      </c>
      <c r="P484" s="186">
        <v>15.226050000000001</v>
      </c>
      <c r="Q484" s="186">
        <v>14.7173</v>
      </c>
      <c r="R484" s="186">
        <v>24.682850000000002</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44393</v>
      </c>
      <c r="E487" s="184">
        <v>36.860500000000002</v>
      </c>
      <c r="F487" s="184">
        <v>26.953900000000001</v>
      </c>
      <c r="G487" s="184">
        <v>14.904500000000001</v>
      </c>
      <c r="H487" s="184">
        <v>9.7363999999999997</v>
      </c>
      <c r="I487" s="184">
        <v>9.5550999999999995</v>
      </c>
      <c r="J487" s="184">
        <v>4.5720999999999998</v>
      </c>
      <c r="K487" s="184">
        <v>7.0636000000000001</v>
      </c>
      <c r="L487" s="184">
        <v>5.9080000000000004</v>
      </c>
      <c r="M487" s="184">
        <v>5.7279999999999998</v>
      </c>
      <c r="N487" s="184">
        <v>6.3849999999999998</v>
      </c>
      <c r="O487" s="184">
        <v>5.9417999999999997</v>
      </c>
      <c r="P487" s="184">
        <v>5.6104000000000003</v>
      </c>
      <c r="Q487" s="184">
        <v>7.7824</v>
      </c>
      <c r="R487" s="184">
        <v>3.8169</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44393</v>
      </c>
      <c r="E488" s="184">
        <v>24.327999999999999</v>
      </c>
      <c r="F488" s="184">
        <v>26.274699999999999</v>
      </c>
      <c r="G488" s="184">
        <v>14.32</v>
      </c>
      <c r="H488" s="184">
        <v>9.1465999999999994</v>
      </c>
      <c r="I488" s="184">
        <v>8.9467999999999996</v>
      </c>
      <c r="J488" s="184">
        <v>3.9687999999999999</v>
      </c>
      <c r="K488" s="184">
        <v>6.5228000000000002</v>
      </c>
      <c r="L488" s="184">
        <v>5.3932000000000002</v>
      </c>
      <c r="M488" s="184">
        <v>5.1664000000000003</v>
      </c>
      <c r="N488" s="184">
        <v>5.7954999999999997</v>
      </c>
      <c r="O488" s="184">
        <v>5.3457999999999997</v>
      </c>
      <c r="P488" s="184">
        <v>5.0152000000000001</v>
      </c>
      <c r="Q488" s="184">
        <v>7.5086000000000004</v>
      </c>
      <c r="R488" s="184">
        <v>3.2341000000000002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44393</v>
      </c>
      <c r="E489" s="184">
        <v>35.174199999999999</v>
      </c>
      <c r="F489" s="184">
        <v>26.3764</v>
      </c>
      <c r="G489" s="184">
        <v>14.3024</v>
      </c>
      <c r="H489" s="184">
        <v>9.1327999999999996</v>
      </c>
      <c r="I489" s="184">
        <v>8.9548000000000005</v>
      </c>
      <c r="J489" s="184">
        <v>3.97</v>
      </c>
      <c r="K489" s="184">
        <v>6.5255999999999998</v>
      </c>
      <c r="L489" s="184">
        <v>5.4001999999999999</v>
      </c>
      <c r="M489" s="184">
        <v>5.1768999999999998</v>
      </c>
      <c r="N489" s="184">
        <v>5.8055000000000003</v>
      </c>
      <c r="O489" s="184">
        <v>5.3510999999999997</v>
      </c>
      <c r="P489" s="184">
        <v>5.0182000000000002</v>
      </c>
      <c r="Q489" s="184">
        <v>7.7686000000000002</v>
      </c>
      <c r="R489" s="184">
        <v>3.2412999999999998</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44393</v>
      </c>
      <c r="E490" s="184">
        <v>1.4522999999999999</v>
      </c>
      <c r="F490" s="184">
        <v>0</v>
      </c>
      <c r="G490" s="184">
        <v>0</v>
      </c>
      <c r="H490" s="184">
        <v>0</v>
      </c>
      <c r="I490" s="184">
        <v>0</v>
      </c>
      <c r="J490" s="184">
        <v>0</v>
      </c>
      <c r="K490" s="184">
        <v>0</v>
      </c>
      <c r="L490" s="184">
        <v>0</v>
      </c>
      <c r="M490" s="184">
        <v>0</v>
      </c>
      <c r="N490" s="184">
        <v>0</v>
      </c>
      <c r="O490" s="184"/>
      <c r="P490" s="184"/>
      <c r="Q490" s="184">
        <v>-15.3583</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44393</v>
      </c>
      <c r="E491" s="184">
        <v>0.96740000000000004</v>
      </c>
      <c r="F491" s="184">
        <v>0</v>
      </c>
      <c r="G491" s="184">
        <v>0</v>
      </c>
      <c r="H491" s="184">
        <v>0</v>
      </c>
      <c r="I491" s="184">
        <v>0</v>
      </c>
      <c r="J491" s="184">
        <v>0</v>
      </c>
      <c r="K491" s="184">
        <v>0</v>
      </c>
      <c r="L491" s="184">
        <v>0</v>
      </c>
      <c r="M491" s="184">
        <v>0</v>
      </c>
      <c r="N491" s="184">
        <v>0</v>
      </c>
      <c r="O491" s="184"/>
      <c r="P491" s="184"/>
      <c r="Q491" s="184">
        <v>-15.354900000000001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44393</v>
      </c>
      <c r="E492" s="184">
        <v>1.3985000000000001</v>
      </c>
      <c r="F492" s="184">
        <v>0</v>
      </c>
      <c r="G492" s="184">
        <v>0</v>
      </c>
      <c r="H492" s="184">
        <v>0</v>
      </c>
      <c r="I492" s="184">
        <v>0</v>
      </c>
      <c r="J492" s="184">
        <v>0</v>
      </c>
      <c r="K492" s="184">
        <v>0</v>
      </c>
      <c r="L492" s="184">
        <v>0</v>
      </c>
      <c r="M492" s="184">
        <v>0</v>
      </c>
      <c r="N492" s="184">
        <v>0</v>
      </c>
      <c r="O492" s="184"/>
      <c r="P492" s="184"/>
      <c r="Q492" s="184">
        <v>-15.356400000000001</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44393</v>
      </c>
      <c r="E493" s="184">
        <v>25.276</v>
      </c>
      <c r="F493" s="184">
        <v>30.928999999999998</v>
      </c>
      <c r="G493" s="184">
        <v>11.7081</v>
      </c>
      <c r="H493" s="184">
        <v>-4.5757000000000003</v>
      </c>
      <c r="I493" s="184">
        <v>-1.7317</v>
      </c>
      <c r="J493" s="184">
        <v>-3.1734</v>
      </c>
      <c r="K493" s="184">
        <v>5.1951999999999998</v>
      </c>
      <c r="L493" s="184">
        <v>3.1364000000000001</v>
      </c>
      <c r="M493" s="184">
        <v>3.9946999999999999</v>
      </c>
      <c r="N493" s="184">
        <v>3.6682999999999999</v>
      </c>
      <c r="O493" s="184">
        <v>10.3544</v>
      </c>
      <c r="P493" s="184">
        <v>8.9603000000000002</v>
      </c>
      <c r="Q493" s="184">
        <v>9.4863999999999997</v>
      </c>
      <c r="R493" s="184">
        <v>8.6508000000000003</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44393</v>
      </c>
      <c r="E494" s="184">
        <v>23.336200000000002</v>
      </c>
      <c r="F494" s="184">
        <v>30.525300000000001</v>
      </c>
      <c r="G494" s="184">
        <v>11.2719</v>
      </c>
      <c r="H494" s="184">
        <v>-5.0003000000000002</v>
      </c>
      <c r="I494" s="184">
        <v>-2.1433</v>
      </c>
      <c r="J494" s="184">
        <v>-3.5920000000000001</v>
      </c>
      <c r="K494" s="184">
        <v>4.7706999999999997</v>
      </c>
      <c r="L494" s="184">
        <v>2.7212000000000001</v>
      </c>
      <c r="M494" s="184">
        <v>3.5705</v>
      </c>
      <c r="N494" s="184">
        <v>3.2406000000000001</v>
      </c>
      <c r="O494" s="184">
        <v>9.7058</v>
      </c>
      <c r="P494" s="184">
        <v>8.1920000000000002</v>
      </c>
      <c r="Q494" s="184">
        <v>8.6387</v>
      </c>
      <c r="R494" s="184">
        <v>8.1286000000000005</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44393</v>
      </c>
      <c r="E495" s="184">
        <v>18.528099999999998</v>
      </c>
      <c r="F495" s="184">
        <v>16.3582</v>
      </c>
      <c r="G495" s="184">
        <v>17.031300000000002</v>
      </c>
      <c r="H495" s="184">
        <v>10.292299999999999</v>
      </c>
      <c r="I495" s="184">
        <v>8.5268999999999995</v>
      </c>
      <c r="J495" s="184">
        <v>2.2170000000000001</v>
      </c>
      <c r="K495" s="184">
        <v>5.2859999999999996</v>
      </c>
      <c r="L495" s="184">
        <v>1.4654</v>
      </c>
      <c r="M495" s="184">
        <v>6.4261999999999997</v>
      </c>
      <c r="N495" s="184">
        <v>5.3396999999999997</v>
      </c>
      <c r="O495" s="184">
        <v>4.1208999999999998</v>
      </c>
      <c r="P495" s="184">
        <v>5.0837000000000003</v>
      </c>
      <c r="Q495" s="184">
        <v>7.0525000000000002</v>
      </c>
      <c r="R495" s="184">
        <v>5.9016000000000002</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44393</v>
      </c>
      <c r="E496" s="184">
        <v>19.593900000000001</v>
      </c>
      <c r="F496" s="184">
        <v>16.773099999999999</v>
      </c>
      <c r="G496" s="184">
        <v>17.411200000000001</v>
      </c>
      <c r="H496" s="184">
        <v>10.666499999999999</v>
      </c>
      <c r="I496" s="184">
        <v>8.9053000000000004</v>
      </c>
      <c r="J496" s="184">
        <v>2.5760999999999998</v>
      </c>
      <c r="K496" s="184">
        <v>5.6231999999999998</v>
      </c>
      <c r="L496" s="184">
        <v>1.7989999999999999</v>
      </c>
      <c r="M496" s="184">
        <v>6.7735000000000003</v>
      </c>
      <c r="N496" s="184">
        <v>5.6872999999999996</v>
      </c>
      <c r="O496" s="184">
        <v>4.5354999999999999</v>
      </c>
      <c r="P496" s="184">
        <v>5.6086</v>
      </c>
      <c r="Q496" s="184">
        <v>7.5396999999999998</v>
      </c>
      <c r="R496" s="184">
        <v>6.2838000000000003</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44393</v>
      </c>
      <c r="E497" s="184">
        <v>36.143799999999999</v>
      </c>
      <c r="F497" s="184">
        <v>-17.663900000000002</v>
      </c>
      <c r="G497" s="184">
        <v>1.4476</v>
      </c>
      <c r="H497" s="184">
        <v>2.2804000000000002</v>
      </c>
      <c r="I497" s="184">
        <v>0.5988</v>
      </c>
      <c r="J497" s="184">
        <v>-3.7852000000000001</v>
      </c>
      <c r="K497" s="184">
        <v>2.3643000000000001</v>
      </c>
      <c r="L497" s="184">
        <v>-0.19239999999999999</v>
      </c>
      <c r="M497" s="184">
        <v>1.4182999999999999</v>
      </c>
      <c r="N497" s="184">
        <v>1.4893000000000001</v>
      </c>
      <c r="O497" s="184">
        <v>6.7278000000000002</v>
      </c>
      <c r="P497" s="184">
        <v>6.3921000000000001</v>
      </c>
      <c r="Q497" s="184">
        <v>7.9377000000000004</v>
      </c>
      <c r="R497" s="184">
        <v>4.9968000000000004</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44393</v>
      </c>
      <c r="E498" s="184">
        <v>38.6556</v>
      </c>
      <c r="F498" s="184">
        <v>-16.4223</v>
      </c>
      <c r="G498" s="184">
        <v>2.7389000000000001</v>
      </c>
      <c r="H498" s="184">
        <v>3.6040999999999999</v>
      </c>
      <c r="I498" s="184">
        <v>1.9303999999999999</v>
      </c>
      <c r="J498" s="184">
        <v>-2.4563000000000001</v>
      </c>
      <c r="K498" s="184">
        <v>3.7029000000000001</v>
      </c>
      <c r="L498" s="184">
        <v>1.1279999999999999</v>
      </c>
      <c r="M498" s="184">
        <v>2.7008000000000001</v>
      </c>
      <c r="N498" s="184">
        <v>2.7320000000000002</v>
      </c>
      <c r="O498" s="184">
        <v>7.8323999999999998</v>
      </c>
      <c r="P498" s="184">
        <v>7.4194000000000004</v>
      </c>
      <c r="Q498" s="184">
        <v>8.5449000000000002</v>
      </c>
      <c r="R498" s="184">
        <v>6.0777000000000001</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44393</v>
      </c>
      <c r="E499" s="184">
        <v>25.297799999999999</v>
      </c>
      <c r="F499" s="184">
        <v>-16.873100000000001</v>
      </c>
      <c r="G499" s="184">
        <v>2.2608000000000001</v>
      </c>
      <c r="H499" s="184">
        <v>3.1141999999999999</v>
      </c>
      <c r="I499" s="184">
        <v>1.4333</v>
      </c>
      <c r="J499" s="184">
        <v>-2.9506000000000001</v>
      </c>
      <c r="K499" s="184">
        <v>3.206</v>
      </c>
      <c r="L499" s="184">
        <v>0.62660000000000005</v>
      </c>
      <c r="M499" s="184">
        <v>2.1888999999999998</v>
      </c>
      <c r="N499" s="184">
        <v>2.2103999999999999</v>
      </c>
      <c r="O499" s="184">
        <v>7.3266</v>
      </c>
      <c r="P499" s="184">
        <v>6.9682000000000004</v>
      </c>
      <c r="Q499" s="184">
        <v>7.7544000000000004</v>
      </c>
      <c r="R499" s="184">
        <v>5.5522999999999998</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44393</v>
      </c>
      <c r="E500" s="184">
        <v>25.382300000000001</v>
      </c>
      <c r="F500" s="184">
        <v>4.4584000000000001</v>
      </c>
      <c r="G500" s="184">
        <v>4.9391999999999996</v>
      </c>
      <c r="H500" s="184">
        <v>3.9678</v>
      </c>
      <c r="I500" s="184">
        <v>4.1356999999999999</v>
      </c>
      <c r="J500" s="184">
        <v>1.7906</v>
      </c>
      <c r="K500" s="184">
        <v>3.7</v>
      </c>
      <c r="L500" s="184">
        <v>1.3787</v>
      </c>
      <c r="M500" s="184">
        <v>2.4727000000000001</v>
      </c>
      <c r="N500" s="184">
        <v>2.4918</v>
      </c>
      <c r="O500" s="184">
        <v>8.1321999999999992</v>
      </c>
      <c r="P500" s="184">
        <v>7.5885999999999996</v>
      </c>
      <c r="Q500" s="184">
        <v>8.5795999999999992</v>
      </c>
      <c r="R500" s="184">
        <v>5.8715000000000002</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44393</v>
      </c>
      <c r="E501" s="184">
        <v>24.0258</v>
      </c>
      <c r="F501" s="184">
        <v>3.3424999999999998</v>
      </c>
      <c r="G501" s="184">
        <v>3.7991999999999999</v>
      </c>
      <c r="H501" s="184">
        <v>2.8664000000000001</v>
      </c>
      <c r="I501" s="184">
        <v>3.0419</v>
      </c>
      <c r="J501" s="184">
        <v>0.70430000000000004</v>
      </c>
      <c r="K501" s="184">
        <v>2.6551999999999998</v>
      </c>
      <c r="L501" s="184">
        <v>0.34949999999999998</v>
      </c>
      <c r="M501" s="184">
        <v>1.4683999999999999</v>
      </c>
      <c r="N501" s="184">
        <v>1.5178</v>
      </c>
      <c r="O501" s="184">
        <v>7.1871999999999998</v>
      </c>
      <c r="P501" s="184">
        <v>6.7602000000000002</v>
      </c>
      <c r="Q501" s="184">
        <v>7.4874999999999998</v>
      </c>
      <c r="R501" s="184">
        <v>4.9386999999999999</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44393</v>
      </c>
      <c r="E502" s="184">
        <v>2739.0871999999999</v>
      </c>
      <c r="F502" s="184">
        <v>25.189399999999999</v>
      </c>
      <c r="G502" s="184">
        <v>18.387799999999999</v>
      </c>
      <c r="H502" s="184">
        <v>9.9323999999999995</v>
      </c>
      <c r="I502" s="184">
        <v>7.2114000000000003</v>
      </c>
      <c r="J502" s="184">
        <v>1.3274999999999999</v>
      </c>
      <c r="K502" s="184">
        <v>4.9493</v>
      </c>
      <c r="L502" s="184">
        <v>1.6025</v>
      </c>
      <c r="M502" s="184">
        <v>3.0257000000000001</v>
      </c>
      <c r="N502" s="184">
        <v>2.7799</v>
      </c>
      <c r="O502" s="184">
        <v>10.1068</v>
      </c>
      <c r="P502" s="184">
        <v>7.9489999999999998</v>
      </c>
      <c r="Q502" s="184">
        <v>8.7847000000000008</v>
      </c>
      <c r="R502" s="184">
        <v>8.8299000000000003</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44393</v>
      </c>
      <c r="E503" s="184">
        <v>2637.2233000000001</v>
      </c>
      <c r="F503" s="184">
        <v>24.578900000000001</v>
      </c>
      <c r="G503" s="184">
        <v>17.777100000000001</v>
      </c>
      <c r="H503" s="184">
        <v>9.3215000000000003</v>
      </c>
      <c r="I503" s="184">
        <v>6.5998999999999999</v>
      </c>
      <c r="J503" s="184">
        <v>0.73340000000000005</v>
      </c>
      <c r="K503" s="184">
        <v>4.3356000000000003</v>
      </c>
      <c r="L503" s="184">
        <v>0.9647</v>
      </c>
      <c r="M503" s="184">
        <v>2.3656999999999999</v>
      </c>
      <c r="N503" s="184">
        <v>2.1246999999999998</v>
      </c>
      <c r="O503" s="184">
        <v>9.4426000000000005</v>
      </c>
      <c r="P503" s="184">
        <v>7.4074</v>
      </c>
      <c r="Q503" s="184">
        <v>7.0690999999999997</v>
      </c>
      <c r="R503" s="184">
        <v>8.1380999999999997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44393</v>
      </c>
      <c r="E504" s="184">
        <v>71.489800000000002</v>
      </c>
      <c r="F504" s="184">
        <v>16.4986</v>
      </c>
      <c r="G504" s="184">
        <v>16.2576</v>
      </c>
      <c r="H504" s="184">
        <v>15.787599999999999</v>
      </c>
      <c r="I504" s="184">
        <v>-43.286900000000003</v>
      </c>
      <c r="J504" s="184">
        <v>-19.9224</v>
      </c>
      <c r="K504" s="184">
        <v>1.0982000000000001</v>
      </c>
      <c r="L504" s="184">
        <v>8.9503000000000004</v>
      </c>
      <c r="M504" s="184">
        <v>11.966900000000001</v>
      </c>
      <c r="N504" s="184">
        <v>7.1694000000000004</v>
      </c>
      <c r="O504" s="184">
        <v>4.7865000000000002</v>
      </c>
      <c r="P504" s="184">
        <v>6.2682000000000002</v>
      </c>
      <c r="Q504" s="184">
        <v>8.4021000000000008</v>
      </c>
      <c r="R504" s="184">
        <v>2.5575999999999999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44393</v>
      </c>
      <c r="E505" s="184">
        <v>76.420900000000003</v>
      </c>
      <c r="F505" s="184">
        <v>16.485299999999999</v>
      </c>
      <c r="G505" s="184">
        <v>16.2607</v>
      </c>
      <c r="H505" s="184">
        <v>15.788600000000001</v>
      </c>
      <c r="I505" s="184">
        <v>-43.2851</v>
      </c>
      <c r="J505" s="184">
        <v>-19.920999999999999</v>
      </c>
      <c r="K505" s="184">
        <v>1.0978000000000001</v>
      </c>
      <c r="L505" s="184">
        <v>9.2066999999999997</v>
      </c>
      <c r="M505" s="184">
        <v>12.436500000000001</v>
      </c>
      <c r="N505" s="184">
        <v>7.7319000000000004</v>
      </c>
      <c r="O505" s="184">
        <v>5.5934999999999997</v>
      </c>
      <c r="P505" s="184">
        <v>7.1430999999999996</v>
      </c>
      <c r="Q505" s="184">
        <v>8.2005999999999997</v>
      </c>
      <c r="R505" s="184">
        <v>3.2658</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44393</v>
      </c>
      <c r="E512" s="184">
        <v>72.361500000000007</v>
      </c>
      <c r="F512" s="184">
        <v>55.367400000000004</v>
      </c>
      <c r="G512" s="184">
        <v>13.836600000000001</v>
      </c>
      <c r="H512" s="184">
        <v>10.9109</v>
      </c>
      <c r="I512" s="184">
        <v>9.5502000000000002</v>
      </c>
      <c r="J512" s="184">
        <v>70.796599999999998</v>
      </c>
      <c r="K512" s="184">
        <v>26.587399999999999</v>
      </c>
      <c r="L512" s="184">
        <v>12.4666</v>
      </c>
      <c r="M512" s="184">
        <v>10.3751</v>
      </c>
      <c r="N512" s="184">
        <v>8.9887999999999995</v>
      </c>
      <c r="O512" s="184">
        <v>7.3299000000000003</v>
      </c>
      <c r="P512" s="184">
        <v>6.3375000000000004</v>
      </c>
      <c r="Q512" s="184">
        <v>8.5097000000000005</v>
      </c>
      <c r="R512" s="184">
        <v>9.0406999999999993</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44393</v>
      </c>
      <c r="E513" s="184">
        <v>76.933599999999998</v>
      </c>
      <c r="F513" s="184">
        <v>55.974200000000003</v>
      </c>
      <c r="G513" s="184">
        <v>14.344799999999999</v>
      </c>
      <c r="H513" s="184">
        <v>11.4862</v>
      </c>
      <c r="I513" s="184">
        <v>10.1448</v>
      </c>
      <c r="J513" s="184">
        <v>71.425200000000004</v>
      </c>
      <c r="K513" s="184">
        <v>27.116599999999998</v>
      </c>
      <c r="L513" s="184">
        <v>12.949199999999999</v>
      </c>
      <c r="M513" s="184">
        <v>10.9305</v>
      </c>
      <c r="N513" s="184">
        <v>9.5783000000000005</v>
      </c>
      <c r="O513" s="184">
        <v>8.0079999999999991</v>
      </c>
      <c r="P513" s="184">
        <v>7.0125999999999999</v>
      </c>
      <c r="Q513" s="184">
        <v>8.4509000000000007</v>
      </c>
      <c r="R513" s="184">
        <v>9.7568000000000001</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44393</v>
      </c>
      <c r="E514" s="184">
        <v>72.361500000000007</v>
      </c>
      <c r="F514" s="184">
        <v>55.367400000000004</v>
      </c>
      <c r="G514" s="184">
        <v>13.836600000000001</v>
      </c>
      <c r="H514" s="184">
        <v>10.9109</v>
      </c>
      <c r="I514" s="184">
        <v>9.5502000000000002</v>
      </c>
      <c r="J514" s="184">
        <v>70.796599999999998</v>
      </c>
      <c r="K514" s="184">
        <v>26.587399999999999</v>
      </c>
      <c r="L514" s="184">
        <v>12.4666</v>
      </c>
      <c r="M514" s="184">
        <v>10.3751</v>
      </c>
      <c r="N514" s="184">
        <v>8.9887999999999995</v>
      </c>
      <c r="O514" s="184">
        <v>7.3299000000000003</v>
      </c>
      <c r="P514" s="184">
        <v>6.3375000000000004</v>
      </c>
      <c r="Q514" s="184">
        <v>8.5097000000000005</v>
      </c>
      <c r="R514" s="184">
        <v>9.0406999999999993</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44393</v>
      </c>
      <c r="E515" s="184">
        <v>72.361500000000007</v>
      </c>
      <c r="F515" s="184">
        <v>55.367400000000004</v>
      </c>
      <c r="G515" s="184">
        <v>13.836600000000001</v>
      </c>
      <c r="H515" s="184">
        <v>10.9109</v>
      </c>
      <c r="I515" s="184">
        <v>9.5502000000000002</v>
      </c>
      <c r="J515" s="184">
        <v>70.796599999999998</v>
      </c>
      <c r="K515" s="184">
        <v>26.587399999999999</v>
      </c>
      <c r="L515" s="184">
        <v>12.4666</v>
      </c>
      <c r="M515" s="184">
        <v>10.3751</v>
      </c>
      <c r="N515" s="184">
        <v>8.9887999999999995</v>
      </c>
      <c r="O515" s="184">
        <v>7.3299000000000003</v>
      </c>
      <c r="P515" s="184">
        <v>6.3375000000000004</v>
      </c>
      <c r="Q515" s="184">
        <v>8.5097000000000005</v>
      </c>
      <c r="R515" s="184">
        <v>9.0406999999999993</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44393</v>
      </c>
      <c r="E516" s="184">
        <v>28.396599999999999</v>
      </c>
      <c r="F516" s="184">
        <v>-7.9675000000000002</v>
      </c>
      <c r="G516" s="184">
        <v>0.89980000000000004</v>
      </c>
      <c r="H516" s="184">
        <v>2.3698000000000001</v>
      </c>
      <c r="I516" s="184">
        <v>2.6101000000000001</v>
      </c>
      <c r="J516" s="184">
        <v>-0.91190000000000004</v>
      </c>
      <c r="K516" s="184">
        <v>4.1543000000000001</v>
      </c>
      <c r="L516" s="184">
        <v>0.61129999999999995</v>
      </c>
      <c r="M516" s="184">
        <v>1.8492</v>
      </c>
      <c r="N516" s="184">
        <v>1.7435</v>
      </c>
      <c r="O516" s="184">
        <v>7.8136000000000001</v>
      </c>
      <c r="P516" s="184">
        <v>6.2214</v>
      </c>
      <c r="Q516" s="184">
        <v>7.8628</v>
      </c>
      <c r="R516" s="184">
        <v>4.9950999999999999</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44393</v>
      </c>
      <c r="E517" s="184">
        <v>30.316600000000001</v>
      </c>
      <c r="F517" s="184">
        <v>-7.3426999999999998</v>
      </c>
      <c r="G517" s="184">
        <v>1.6858</v>
      </c>
      <c r="H517" s="184">
        <v>3.1322000000000001</v>
      </c>
      <c r="I517" s="184">
        <v>3.3927</v>
      </c>
      <c r="J517" s="184">
        <v>-0.13239999999999999</v>
      </c>
      <c r="K517" s="184">
        <v>4.9462000000000002</v>
      </c>
      <c r="L517" s="184">
        <v>1.4021999999999999</v>
      </c>
      <c r="M517" s="184">
        <v>2.6486000000000001</v>
      </c>
      <c r="N517" s="184">
        <v>2.5453000000000001</v>
      </c>
      <c r="O517" s="184">
        <v>8.6475000000000009</v>
      </c>
      <c r="P517" s="184">
        <v>7.0327000000000002</v>
      </c>
      <c r="Q517" s="184">
        <v>7.7129000000000003</v>
      </c>
      <c r="R517" s="184">
        <v>5.8185000000000002</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44393</v>
      </c>
      <c r="E518" s="184">
        <v>27.300699999999999</v>
      </c>
      <c r="F518" s="184">
        <v>-8.1536000000000008</v>
      </c>
      <c r="G518" s="184">
        <v>0.66849999999999998</v>
      </c>
      <c r="H518" s="184">
        <v>2.1208999999999998</v>
      </c>
      <c r="I518" s="184">
        <v>2.3609</v>
      </c>
      <c r="J518" s="184">
        <v>-1.1619999999999999</v>
      </c>
      <c r="K518" s="184">
        <v>3.9030999999999998</v>
      </c>
      <c r="L518" s="184">
        <v>0.36499999999999999</v>
      </c>
      <c r="M518" s="184">
        <v>1.6003000000000001</v>
      </c>
      <c r="N518" s="184">
        <v>1.4937</v>
      </c>
      <c r="O518" s="184">
        <v>7.5495999999999999</v>
      </c>
      <c r="P518" s="184">
        <v>5.9581999999999997</v>
      </c>
      <c r="Q518" s="184">
        <v>7.5552999999999999</v>
      </c>
      <c r="R518" s="184">
        <v>4.7412000000000001</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44393</v>
      </c>
      <c r="E519" s="184">
        <v>28.4267</v>
      </c>
      <c r="F519" s="184">
        <v>4.3661000000000003</v>
      </c>
      <c r="G519" s="184">
        <v>1.5409999999999999</v>
      </c>
      <c r="H519" s="184">
        <v>4.6081000000000003</v>
      </c>
      <c r="I519" s="184">
        <v>4.2717000000000001</v>
      </c>
      <c r="J519" s="184">
        <v>1.5770999999999999</v>
      </c>
      <c r="K519" s="184">
        <v>5.6287000000000003</v>
      </c>
      <c r="L519" s="184">
        <v>4.2948000000000004</v>
      </c>
      <c r="M519" s="184">
        <v>5.2257999999999996</v>
      </c>
      <c r="N519" s="184">
        <v>5.4101999999999997</v>
      </c>
      <c r="O519" s="184">
        <v>9.2289999999999992</v>
      </c>
      <c r="P519" s="184">
        <v>8.6323000000000008</v>
      </c>
      <c r="Q519" s="184">
        <v>9.5160999999999998</v>
      </c>
      <c r="R519" s="184">
        <v>8.5237999999999996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44393</v>
      </c>
      <c r="E520" s="184">
        <v>29.830200000000001</v>
      </c>
      <c r="F520" s="184">
        <v>5.1398000000000001</v>
      </c>
      <c r="G520" s="184">
        <v>2.3252999999999999</v>
      </c>
      <c r="H520" s="184">
        <v>5.4069000000000003</v>
      </c>
      <c r="I520" s="184">
        <v>5.0614999999999997</v>
      </c>
      <c r="J520" s="184">
        <v>2.3660999999999999</v>
      </c>
      <c r="K520" s="184">
        <v>6.4305000000000003</v>
      </c>
      <c r="L520" s="184">
        <v>5.1022999999999996</v>
      </c>
      <c r="M520" s="184">
        <v>6.0338000000000003</v>
      </c>
      <c r="N520" s="184">
        <v>6.2159000000000004</v>
      </c>
      <c r="O520" s="184">
        <v>9.9989000000000008</v>
      </c>
      <c r="P520" s="184">
        <v>9.3977000000000004</v>
      </c>
      <c r="Q520" s="184">
        <v>10.6937</v>
      </c>
      <c r="R520" s="184">
        <v>9.2898999999999994</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44393</v>
      </c>
      <c r="E521" s="184">
        <v>17.536100000000001</v>
      </c>
      <c r="F521" s="184">
        <v>47.5182</v>
      </c>
      <c r="G521" s="184">
        <v>17.5091</v>
      </c>
      <c r="H521" s="184">
        <v>14.4314</v>
      </c>
      <c r="I521" s="184">
        <v>12.428599999999999</v>
      </c>
      <c r="J521" s="184">
        <v>6.5148999999999999</v>
      </c>
      <c r="K521" s="184">
        <v>6.8605</v>
      </c>
      <c r="L521" s="184">
        <v>3.5404</v>
      </c>
      <c r="M521" s="184">
        <v>5.1612999999999998</v>
      </c>
      <c r="N521" s="184">
        <v>5.0311000000000003</v>
      </c>
      <c r="O521" s="184">
        <v>7.1306000000000003</v>
      </c>
      <c r="P521" s="184">
        <v>5.4562999999999997</v>
      </c>
      <c r="Q521" s="184">
        <v>6.1536999999999997</v>
      </c>
      <c r="R521" s="184">
        <v>6.7839</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44393</v>
      </c>
      <c r="E522" s="184">
        <v>18.789300000000001</v>
      </c>
      <c r="F522" s="184">
        <v>48.045299999999997</v>
      </c>
      <c r="G522" s="184">
        <v>18.222899999999999</v>
      </c>
      <c r="H522" s="184">
        <v>15.1685</v>
      </c>
      <c r="I522" s="184">
        <v>13.178800000000001</v>
      </c>
      <c r="J522" s="184">
        <v>7.2695999999999996</v>
      </c>
      <c r="K522" s="184">
        <v>7.6222000000000003</v>
      </c>
      <c r="L522" s="184">
        <v>4.2899000000000003</v>
      </c>
      <c r="M522" s="184">
        <v>5.9256000000000002</v>
      </c>
      <c r="N522" s="184">
        <v>5.8170999999999999</v>
      </c>
      <c r="O522" s="184">
        <v>8.0808999999999997</v>
      </c>
      <c r="P522" s="184">
        <v>6.5892999999999997</v>
      </c>
      <c r="Q522" s="184">
        <v>6.65</v>
      </c>
      <c r="R522" s="184">
        <v>7.6033999999999997</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44393</v>
      </c>
      <c r="E523" s="184">
        <v>29.456199999999999</v>
      </c>
      <c r="F523" s="184">
        <v>40.440300000000001</v>
      </c>
      <c r="G523" s="184">
        <v>30.31</v>
      </c>
      <c r="H523" s="184">
        <v>14.9833</v>
      </c>
      <c r="I523" s="184">
        <v>10.682399999999999</v>
      </c>
      <c r="J523" s="184">
        <v>5.2850000000000001</v>
      </c>
      <c r="K523" s="184">
        <v>7.4339000000000004</v>
      </c>
      <c r="L523" s="184">
        <v>2.2673999999999999</v>
      </c>
      <c r="M523" s="184">
        <v>3.2589000000000001</v>
      </c>
      <c r="N523" s="184">
        <v>3.2879999999999998</v>
      </c>
      <c r="O523" s="184">
        <v>10.713900000000001</v>
      </c>
      <c r="P523" s="184">
        <v>9.0437999999999992</v>
      </c>
      <c r="Q523" s="184">
        <v>9.4176000000000002</v>
      </c>
      <c r="R523" s="184">
        <v>8.2393999999999998</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44393</v>
      </c>
      <c r="E524" s="184">
        <v>27.423999999999999</v>
      </c>
      <c r="F524" s="184">
        <v>39.572099999999999</v>
      </c>
      <c r="G524" s="184">
        <v>29.4407</v>
      </c>
      <c r="H524" s="184">
        <v>14.1081</v>
      </c>
      <c r="I524" s="184">
        <v>9.8097999999999992</v>
      </c>
      <c r="J524" s="184">
        <v>4.4081000000000001</v>
      </c>
      <c r="K524" s="184">
        <v>6.5448000000000004</v>
      </c>
      <c r="L524" s="184">
        <v>1.3353999999999999</v>
      </c>
      <c r="M524" s="184">
        <v>2.3439999999999999</v>
      </c>
      <c r="N524" s="184">
        <v>2.3929</v>
      </c>
      <c r="O524" s="184">
        <v>9.8560999999999996</v>
      </c>
      <c r="P524" s="184">
        <v>8.1883999999999997</v>
      </c>
      <c r="Q524" s="184">
        <v>8.3152000000000008</v>
      </c>
      <c r="R524" s="184">
        <v>7.3555000000000001</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44393</v>
      </c>
      <c r="E525" s="184">
        <v>18.0471</v>
      </c>
      <c r="F525" s="184">
        <v>65.443399999999997</v>
      </c>
      <c r="G525" s="184">
        <v>27.568100000000001</v>
      </c>
      <c r="H525" s="184">
        <v>17.567900000000002</v>
      </c>
      <c r="I525" s="184">
        <v>13.169</v>
      </c>
      <c r="J525" s="184">
        <v>5.7167000000000003</v>
      </c>
      <c r="K525" s="184">
        <v>9.6268999999999991</v>
      </c>
      <c r="L525" s="184">
        <v>6.3914999999999997</v>
      </c>
      <c r="M525" s="184">
        <v>6.8838999999999997</v>
      </c>
      <c r="N525" s="184">
        <v>6.8552</v>
      </c>
      <c r="O525" s="184">
        <v>7.8257000000000003</v>
      </c>
      <c r="P525" s="184">
        <v>7.4783999999999997</v>
      </c>
      <c r="Q525" s="184">
        <v>7.5944000000000003</v>
      </c>
      <c r="R525" s="184">
        <v>7.6544999999999996</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44393</v>
      </c>
      <c r="E526" s="184">
        <v>17.276399999999999</v>
      </c>
      <c r="F526" s="184">
        <v>64.9756</v>
      </c>
      <c r="G526" s="184">
        <v>27.244399999999999</v>
      </c>
      <c r="H526" s="184">
        <v>17.290800000000001</v>
      </c>
      <c r="I526" s="184">
        <v>12.905799999999999</v>
      </c>
      <c r="J526" s="184">
        <v>5.4611000000000001</v>
      </c>
      <c r="K526" s="184">
        <v>9.3704999999999998</v>
      </c>
      <c r="L526" s="184">
        <v>6.0461</v>
      </c>
      <c r="M526" s="184">
        <v>6.4737999999999998</v>
      </c>
      <c r="N526" s="184">
        <v>6.4047000000000001</v>
      </c>
      <c r="O526" s="184">
        <v>7.2089999999999996</v>
      </c>
      <c r="P526" s="184">
        <v>6.8726000000000003</v>
      </c>
      <c r="Q526" s="184">
        <v>7.0137999999999998</v>
      </c>
      <c r="R526" s="184">
        <v>7.0792999999999999</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44393</v>
      </c>
      <c r="E527" s="184">
        <v>1215.0704000000001</v>
      </c>
      <c r="F527" s="184">
        <v>30.277799999999999</v>
      </c>
      <c r="G527" s="184">
        <v>32.563499999999998</v>
      </c>
      <c r="H527" s="184">
        <v>17.194400000000002</v>
      </c>
      <c r="I527" s="184">
        <v>10.3621</v>
      </c>
      <c r="J527" s="184">
        <v>2.7408999999999999</v>
      </c>
      <c r="K527" s="184">
        <v>5.2179000000000002</v>
      </c>
      <c r="L527" s="184">
        <v>3.9638</v>
      </c>
      <c r="M527" s="184">
        <v>5.3362999999999996</v>
      </c>
      <c r="N527" s="184">
        <v>4.6977000000000002</v>
      </c>
      <c r="O527" s="184"/>
      <c r="P527" s="184"/>
      <c r="Q527" s="184">
        <v>7.7294999999999998</v>
      </c>
      <c r="R527" s="184">
        <v>6.2214</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44393</v>
      </c>
      <c r="E528" s="184">
        <v>1198.7498000000001</v>
      </c>
      <c r="F528" s="184">
        <v>29.760100000000001</v>
      </c>
      <c r="G528" s="184">
        <v>32.045900000000003</v>
      </c>
      <c r="H528" s="184">
        <v>16.676200000000001</v>
      </c>
      <c r="I528" s="184">
        <v>9.8445</v>
      </c>
      <c r="J528" s="184">
        <v>2.2239</v>
      </c>
      <c r="K528" s="184">
        <v>4.6947000000000001</v>
      </c>
      <c r="L528" s="184">
        <v>3.4373</v>
      </c>
      <c r="M528" s="184">
        <v>4.8003999999999998</v>
      </c>
      <c r="N528" s="184">
        <v>4.1562000000000001</v>
      </c>
      <c r="O528" s="184"/>
      <c r="P528" s="184"/>
      <c r="Q528" s="184">
        <v>7.1741000000000001</v>
      </c>
      <c r="R528" s="184">
        <v>5.6700999999999997</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44393</v>
      </c>
      <c r="E529" s="184">
        <v>34.314399999999999</v>
      </c>
      <c r="F529" s="184">
        <v>22.5642</v>
      </c>
      <c r="G529" s="184">
        <v>16.082999999999998</v>
      </c>
      <c r="H529" s="184">
        <v>11.085900000000001</v>
      </c>
      <c r="I529" s="184">
        <v>8.4456000000000007</v>
      </c>
      <c r="J529" s="184">
        <v>3.4241000000000001</v>
      </c>
      <c r="K529" s="184">
        <v>5.1559999999999997</v>
      </c>
      <c r="L529" s="184">
        <v>3.7477999999999998</v>
      </c>
      <c r="M529" s="184">
        <v>4.0884999999999998</v>
      </c>
      <c r="N529" s="184">
        <v>3.9786000000000001</v>
      </c>
      <c r="O529" s="184">
        <v>6.7599</v>
      </c>
      <c r="P529" s="184">
        <v>7.3304</v>
      </c>
      <c r="Q529" s="184">
        <v>8.1012000000000004</v>
      </c>
      <c r="R529" s="184">
        <v>6.2442000000000002</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44393</v>
      </c>
      <c r="E530" s="184">
        <v>32.718899999999998</v>
      </c>
      <c r="F530" s="184">
        <v>21.8781</v>
      </c>
      <c r="G530" s="184">
        <v>15.377000000000001</v>
      </c>
      <c r="H530" s="184">
        <v>10.3634</v>
      </c>
      <c r="I530" s="184">
        <v>7.7202000000000002</v>
      </c>
      <c r="J530" s="184">
        <v>2.6945000000000001</v>
      </c>
      <c r="K530" s="184">
        <v>4.4184999999999999</v>
      </c>
      <c r="L530" s="184">
        <v>3.0055000000000001</v>
      </c>
      <c r="M530" s="184">
        <v>3.3384999999999998</v>
      </c>
      <c r="N530" s="184">
        <v>3.2223000000000002</v>
      </c>
      <c r="O530" s="184">
        <v>6.1121999999999996</v>
      </c>
      <c r="P530" s="184">
        <v>6.7004999999999999</v>
      </c>
      <c r="Q530" s="184">
        <v>6.7793000000000001</v>
      </c>
      <c r="R530" s="184">
        <v>5.5423</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44393</v>
      </c>
      <c r="E531" s="184">
        <v>31.049700000000001</v>
      </c>
      <c r="F531" s="184">
        <v>27.410499999999999</v>
      </c>
      <c r="G531" s="184">
        <v>12.2379</v>
      </c>
      <c r="H531" s="184">
        <v>2.5537999999999998</v>
      </c>
      <c r="I531" s="184">
        <v>3.1105</v>
      </c>
      <c r="J531" s="184">
        <v>1.3220000000000001</v>
      </c>
      <c r="K531" s="184">
        <v>6.0503</v>
      </c>
      <c r="L531" s="184">
        <v>2.0916999999999999</v>
      </c>
      <c r="M531" s="184">
        <v>4.1635</v>
      </c>
      <c r="N531" s="184">
        <v>4.4477000000000002</v>
      </c>
      <c r="O531" s="184">
        <v>10.2111</v>
      </c>
      <c r="P531" s="184">
        <v>9.1771999999999991</v>
      </c>
      <c r="Q531" s="184">
        <v>9.5959000000000003</v>
      </c>
      <c r="R531" s="184">
        <v>7.9768999999999997</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44393</v>
      </c>
      <c r="E532" s="184">
        <v>29.432600000000001</v>
      </c>
      <c r="F532" s="184">
        <v>26.682099999999998</v>
      </c>
      <c r="G532" s="184">
        <v>11.4612</v>
      </c>
      <c r="H532" s="184">
        <v>1.8077000000000001</v>
      </c>
      <c r="I532" s="184">
        <v>2.3761000000000001</v>
      </c>
      <c r="J532" s="184">
        <v>0.58309999999999995</v>
      </c>
      <c r="K532" s="184">
        <v>5.2994000000000003</v>
      </c>
      <c r="L532" s="184">
        <v>1.3486</v>
      </c>
      <c r="M532" s="184">
        <v>3.4161999999999999</v>
      </c>
      <c r="N532" s="184">
        <v>3.7046000000000001</v>
      </c>
      <c r="O532" s="184">
        <v>9.4812999999999992</v>
      </c>
      <c r="P532" s="184">
        <v>8.5042000000000009</v>
      </c>
      <c r="Q532" s="184">
        <v>8.5587999999999997</v>
      </c>
      <c r="R532" s="184">
        <v>7.2422000000000004</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44393</v>
      </c>
      <c r="E533" s="184">
        <v>24.930599999999998</v>
      </c>
      <c r="F533" s="184">
        <v>21.241299999999999</v>
      </c>
      <c r="G533" s="184">
        <v>14.7072</v>
      </c>
      <c r="H533" s="184">
        <v>6.7434000000000003</v>
      </c>
      <c r="I533" s="184">
        <v>9.0668000000000006</v>
      </c>
      <c r="J533" s="184">
        <v>3.3571</v>
      </c>
      <c r="K533" s="184">
        <v>5.7740999999999998</v>
      </c>
      <c r="L533" s="184">
        <v>1.1692</v>
      </c>
      <c r="M533" s="184">
        <v>2.2494000000000001</v>
      </c>
      <c r="N533" s="184">
        <v>2.7273999999999998</v>
      </c>
      <c r="O533" s="184">
        <v>8.9109999999999996</v>
      </c>
      <c r="P533" s="184">
        <v>8.0524000000000004</v>
      </c>
      <c r="Q533" s="184">
        <v>8.8651</v>
      </c>
      <c r="R533" s="184">
        <v>6.8765999999999998</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44393</v>
      </c>
      <c r="E534" s="184">
        <v>23.570399999999999</v>
      </c>
      <c r="F534" s="184">
        <v>20.607399999999998</v>
      </c>
      <c r="G534" s="184">
        <v>13.952999999999999</v>
      </c>
      <c r="H534" s="184">
        <v>6.0242000000000004</v>
      </c>
      <c r="I534" s="184">
        <v>8.3445999999999998</v>
      </c>
      <c r="J534" s="184">
        <v>2.6331000000000002</v>
      </c>
      <c r="K534" s="184">
        <v>5.0434999999999999</v>
      </c>
      <c r="L534" s="184">
        <v>0.44679999999999997</v>
      </c>
      <c r="M534" s="184">
        <v>1.5325</v>
      </c>
      <c r="N534" s="184">
        <v>2.016</v>
      </c>
      <c r="O534" s="184">
        <v>8.1332000000000004</v>
      </c>
      <c r="P534" s="184">
        <v>7.2140000000000004</v>
      </c>
      <c r="Q534" s="184">
        <v>5.9282000000000004</v>
      </c>
      <c r="R534" s="184">
        <v>6.1439000000000004</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44393</v>
      </c>
      <c r="E535" s="184">
        <v>12.101000000000001</v>
      </c>
      <c r="F535" s="184">
        <v>14.182</v>
      </c>
      <c r="G535" s="184">
        <v>10.968999999999999</v>
      </c>
      <c r="H535" s="184">
        <v>7.9837999999999996</v>
      </c>
      <c r="I535" s="184">
        <v>5.0296000000000003</v>
      </c>
      <c r="J535" s="184">
        <v>1.4999</v>
      </c>
      <c r="K535" s="184">
        <v>4.2643000000000004</v>
      </c>
      <c r="L535" s="184">
        <v>3.6465000000000001</v>
      </c>
      <c r="M535" s="184">
        <v>4.0853999999999999</v>
      </c>
      <c r="N535" s="184">
        <v>4.6329000000000002</v>
      </c>
      <c r="O535" s="184"/>
      <c r="P535" s="184"/>
      <c r="Q535" s="184">
        <v>6.7805</v>
      </c>
      <c r="R535" s="184">
        <v>6.0449000000000002</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44393</v>
      </c>
      <c r="E536" s="184">
        <v>11.7186</v>
      </c>
      <c r="F536" s="184">
        <v>12.774800000000001</v>
      </c>
      <c r="G536" s="184">
        <v>9.8712</v>
      </c>
      <c r="H536" s="184">
        <v>6.9059999999999997</v>
      </c>
      <c r="I536" s="184">
        <v>3.9215</v>
      </c>
      <c r="J536" s="184">
        <v>0.3947</v>
      </c>
      <c r="K536" s="184">
        <v>3.1669</v>
      </c>
      <c r="L536" s="184">
        <v>2.5581999999999998</v>
      </c>
      <c r="M536" s="184">
        <v>2.9931000000000001</v>
      </c>
      <c r="N536" s="184">
        <v>3.5102000000000002</v>
      </c>
      <c r="O536" s="184"/>
      <c r="P536" s="184"/>
      <c r="Q536" s="184">
        <v>5.6074000000000002</v>
      </c>
      <c r="R536" s="184">
        <v>4.8783000000000003</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44393</v>
      </c>
      <c r="E537" s="184">
        <v>14.042199999999999</v>
      </c>
      <c r="F537" s="184">
        <v>22.888300000000001</v>
      </c>
      <c r="G537" s="184">
        <v>14.660399999999999</v>
      </c>
      <c r="H537" s="184">
        <v>11.0146</v>
      </c>
      <c r="I537" s="184">
        <v>9.1106999999999996</v>
      </c>
      <c r="J537" s="184">
        <v>2.8485999999999998</v>
      </c>
      <c r="K537" s="184">
        <v>5.3314000000000004</v>
      </c>
      <c r="L537" s="184">
        <v>3.6440999999999999</v>
      </c>
      <c r="M537" s="184">
        <v>3.7016</v>
      </c>
      <c r="N537" s="184">
        <v>3.2536999999999998</v>
      </c>
      <c r="O537" s="184">
        <v>9.7539999999999996</v>
      </c>
      <c r="P537" s="184"/>
      <c r="Q537" s="184">
        <v>8.1851000000000003</v>
      </c>
      <c r="R537" s="184">
        <v>7.0812999999999997</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44393</v>
      </c>
      <c r="E538" s="184">
        <v>13.3215</v>
      </c>
      <c r="F538" s="184">
        <v>21.932600000000001</v>
      </c>
      <c r="G538" s="184">
        <v>13.8066</v>
      </c>
      <c r="H538" s="184">
        <v>10.078900000000001</v>
      </c>
      <c r="I538" s="184">
        <v>8.1669999999999998</v>
      </c>
      <c r="J538" s="184">
        <v>1.9027000000000001</v>
      </c>
      <c r="K538" s="184">
        <v>4.3708</v>
      </c>
      <c r="L538" s="184">
        <v>2.6711999999999998</v>
      </c>
      <c r="M538" s="184">
        <v>2.7262</v>
      </c>
      <c r="N538" s="184">
        <v>2.2881999999999998</v>
      </c>
      <c r="O538" s="184">
        <v>8.5516000000000005</v>
      </c>
      <c r="P538" s="184"/>
      <c r="Q538" s="184">
        <v>6.8722000000000003</v>
      </c>
      <c r="R538" s="184">
        <v>6.0366</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44393</v>
      </c>
      <c r="E539" s="184">
        <v>29.0868</v>
      </c>
      <c r="F539" s="184">
        <v>-25.831900000000001</v>
      </c>
      <c r="G539" s="184">
        <v>-1.0456000000000001</v>
      </c>
      <c r="H539" s="184">
        <v>-13.1785</v>
      </c>
      <c r="I539" s="184">
        <v>-8.9326000000000008</v>
      </c>
      <c r="J539" s="184">
        <v>-9.8786000000000005</v>
      </c>
      <c r="K539" s="184">
        <v>1.7630999999999999</v>
      </c>
      <c r="L539" s="184">
        <v>0.1062</v>
      </c>
      <c r="M539" s="184">
        <v>2.5152999999999999</v>
      </c>
      <c r="N539" s="184">
        <v>2.2153</v>
      </c>
      <c r="O539" s="184">
        <v>8.0145999999999997</v>
      </c>
      <c r="P539" s="184">
        <v>6.8403</v>
      </c>
      <c r="Q539" s="184">
        <v>6.6116999999999999</v>
      </c>
      <c r="R539" s="184">
        <v>5.8632999999999997</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44393</v>
      </c>
      <c r="E540" s="184">
        <v>30.713000000000001</v>
      </c>
      <c r="F540" s="184">
        <v>-25.4145</v>
      </c>
      <c r="G540" s="184">
        <v>-0.63380000000000003</v>
      </c>
      <c r="H540" s="184">
        <v>-12.7697</v>
      </c>
      <c r="I540" s="184">
        <v>-8.5286000000000008</v>
      </c>
      <c r="J540" s="184">
        <v>-9.4765999999999995</v>
      </c>
      <c r="K540" s="184">
        <v>2.177</v>
      </c>
      <c r="L540" s="184">
        <v>0.52370000000000005</v>
      </c>
      <c r="M540" s="184">
        <v>2.9498000000000002</v>
      </c>
      <c r="N540" s="184">
        <v>2.6551999999999998</v>
      </c>
      <c r="O540" s="184">
        <v>8.6594999999999995</v>
      </c>
      <c r="P540" s="184">
        <v>7.5011999999999999</v>
      </c>
      <c r="Q540" s="184">
        <v>8.4237000000000002</v>
      </c>
      <c r="R540" s="184">
        <v>6.4267000000000003</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44393</v>
      </c>
      <c r="E541" s="184">
        <v>2106.5846999999999</v>
      </c>
      <c r="F541" s="184">
        <v>13.8856</v>
      </c>
      <c r="G541" s="184">
        <v>11.8965</v>
      </c>
      <c r="H541" s="184">
        <v>5.4363000000000001</v>
      </c>
      <c r="I541" s="184">
        <v>5.5667</v>
      </c>
      <c r="J541" s="184">
        <v>-0.15329999999999999</v>
      </c>
      <c r="K541" s="184">
        <v>4.0708000000000002</v>
      </c>
      <c r="L541" s="184">
        <v>2.1867000000000001</v>
      </c>
      <c r="M541" s="184">
        <v>2.8187000000000002</v>
      </c>
      <c r="N541" s="184">
        <v>2.9540000000000002</v>
      </c>
      <c r="O541" s="184">
        <v>8.4535</v>
      </c>
      <c r="P541" s="184">
        <v>7.7427000000000001</v>
      </c>
      <c r="Q541" s="184">
        <v>8.1450999999999993</v>
      </c>
      <c r="R541" s="184">
        <v>5.9884000000000004</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44393</v>
      </c>
      <c r="E542" s="184">
        <v>2277.4261999999999</v>
      </c>
      <c r="F542" s="184">
        <v>15.098699999999999</v>
      </c>
      <c r="G542" s="184">
        <v>13.1107</v>
      </c>
      <c r="H542" s="184">
        <v>6.6516000000000002</v>
      </c>
      <c r="I542" s="184">
        <v>6.7824999999999998</v>
      </c>
      <c r="J542" s="184">
        <v>1.0585</v>
      </c>
      <c r="K542" s="184">
        <v>5.2953999999999999</v>
      </c>
      <c r="L542" s="184">
        <v>3.4148000000000001</v>
      </c>
      <c r="M542" s="184">
        <v>4.0027999999999997</v>
      </c>
      <c r="N542" s="184">
        <v>4.0787000000000004</v>
      </c>
      <c r="O542" s="184">
        <v>9.4155999999999995</v>
      </c>
      <c r="P542" s="184">
        <v>8.8359000000000005</v>
      </c>
      <c r="Q542" s="184">
        <v>8.9577000000000009</v>
      </c>
      <c r="R542" s="184">
        <v>6.9804000000000004</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44393</v>
      </c>
      <c r="E547" s="184">
        <v>16.543399999999998</v>
      </c>
      <c r="F547" s="184">
        <v>-18.7441</v>
      </c>
      <c r="G547" s="184">
        <v>8.3161000000000005</v>
      </c>
      <c r="H547" s="184">
        <v>6.7538</v>
      </c>
      <c r="I547" s="184">
        <v>4.3094000000000001</v>
      </c>
      <c r="J547" s="184">
        <v>0.55920000000000003</v>
      </c>
      <c r="K547" s="184">
        <v>3.5565000000000002</v>
      </c>
      <c r="L547" s="184">
        <v>2.8188</v>
      </c>
      <c r="M547" s="184">
        <v>3.3433999999999999</v>
      </c>
      <c r="N547" s="184">
        <v>4.0805999999999996</v>
      </c>
      <c r="O547" s="184">
        <v>8.5197000000000003</v>
      </c>
      <c r="P547" s="184">
        <v>7.9894999999999996</v>
      </c>
      <c r="Q547" s="184">
        <v>8.5090000000000003</v>
      </c>
      <c r="R547" s="184">
        <v>6.8</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44393</v>
      </c>
      <c r="E548" s="184">
        <v>16.464200000000002</v>
      </c>
      <c r="F548" s="184">
        <v>-18.6127</v>
      </c>
      <c r="G548" s="184">
        <v>8.2821999999999996</v>
      </c>
      <c r="H548" s="184">
        <v>6.6593</v>
      </c>
      <c r="I548" s="184">
        <v>4.2031000000000001</v>
      </c>
      <c r="J548" s="184">
        <v>0.44350000000000001</v>
      </c>
      <c r="K548" s="184">
        <v>3.4373999999999998</v>
      </c>
      <c r="L548" s="184">
        <v>2.6985999999999999</v>
      </c>
      <c r="M548" s="184">
        <v>3.2216999999999998</v>
      </c>
      <c r="N548" s="184">
        <v>3.9571000000000001</v>
      </c>
      <c r="O548" s="184">
        <v>8.39</v>
      </c>
      <c r="P548" s="184">
        <v>7.8752000000000004</v>
      </c>
      <c r="Q548" s="184">
        <v>8.3917000000000002</v>
      </c>
      <c r="R548" s="184">
        <v>6.6679000000000004</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44393</v>
      </c>
      <c r="E549" s="184">
        <v>29.5444</v>
      </c>
      <c r="F549" s="184">
        <v>7.1669</v>
      </c>
      <c r="G549" s="184">
        <v>6.9635999999999996</v>
      </c>
      <c r="H549" s="184">
        <v>4.2214999999999998</v>
      </c>
      <c r="I549" s="184">
        <v>2.0842000000000001</v>
      </c>
      <c r="J549" s="184">
        <v>2.7818999999999998</v>
      </c>
      <c r="K549" s="184">
        <v>3.4727000000000001</v>
      </c>
      <c r="L549" s="184">
        <v>2.5280999999999998</v>
      </c>
      <c r="M549" s="184">
        <v>3.2450999999999999</v>
      </c>
      <c r="N549" s="184">
        <v>3.0703999999999998</v>
      </c>
      <c r="O549" s="184">
        <v>9.9451999999999998</v>
      </c>
      <c r="P549" s="184">
        <v>8.7477999999999998</v>
      </c>
      <c r="Q549" s="184">
        <v>8.8073999999999995</v>
      </c>
      <c r="R549" s="184">
        <v>7.1283000000000003</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44393</v>
      </c>
      <c r="E550" s="184">
        <v>27.865100000000002</v>
      </c>
      <c r="F550" s="184">
        <v>6.4196</v>
      </c>
      <c r="G550" s="184">
        <v>6.2032999999999996</v>
      </c>
      <c r="H550" s="184">
        <v>3.4641000000000002</v>
      </c>
      <c r="I550" s="184">
        <v>1.3105</v>
      </c>
      <c r="J550" s="184">
        <v>2.0118</v>
      </c>
      <c r="K550" s="184">
        <v>2.6983000000000001</v>
      </c>
      <c r="L550" s="184">
        <v>1.7511000000000001</v>
      </c>
      <c r="M550" s="184">
        <v>2.4592999999999998</v>
      </c>
      <c r="N550" s="184">
        <v>2.2797999999999998</v>
      </c>
      <c r="O550" s="184">
        <v>9.1699000000000002</v>
      </c>
      <c r="P550" s="184">
        <v>7.9602000000000004</v>
      </c>
      <c r="Q550" s="184">
        <v>6.0244999999999997</v>
      </c>
      <c r="R550" s="184">
        <v>6.3944999999999999</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44393</v>
      </c>
      <c r="E551" s="184">
        <v>35.721600000000002</v>
      </c>
      <c r="F551" s="184">
        <v>40.814999999999998</v>
      </c>
      <c r="G551" s="184">
        <v>24.777699999999999</v>
      </c>
      <c r="H551" s="184">
        <v>16.444099999999999</v>
      </c>
      <c r="I551" s="184">
        <v>15.3363</v>
      </c>
      <c r="J551" s="184">
        <v>5.8281999999999998</v>
      </c>
      <c r="K551" s="184">
        <v>7.7077</v>
      </c>
      <c r="L551" s="184">
        <v>5.3388999999999998</v>
      </c>
      <c r="M551" s="184">
        <v>5.6871999999999998</v>
      </c>
      <c r="N551" s="184">
        <v>5.0719000000000003</v>
      </c>
      <c r="O551" s="184">
        <v>8.4840999999999998</v>
      </c>
      <c r="P551" s="184">
        <v>7.6795</v>
      </c>
      <c r="Q551" s="184">
        <v>9.1719000000000008</v>
      </c>
      <c r="R551" s="184">
        <v>7.6787000000000001</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44393</v>
      </c>
      <c r="E552" s="184">
        <v>32.762</v>
      </c>
      <c r="F552" s="184">
        <v>40.374899999999997</v>
      </c>
      <c r="G552" s="184">
        <v>24.373100000000001</v>
      </c>
      <c r="H552" s="184">
        <v>16.028400000000001</v>
      </c>
      <c r="I552" s="184">
        <v>14.9183</v>
      </c>
      <c r="J552" s="184">
        <v>5.4161999999999999</v>
      </c>
      <c r="K552" s="184">
        <v>7.2782999999999998</v>
      </c>
      <c r="L552" s="184">
        <v>4.7267999999999999</v>
      </c>
      <c r="M552" s="184">
        <v>4.8194999999999997</v>
      </c>
      <c r="N552" s="184">
        <v>4.0804</v>
      </c>
      <c r="O552" s="184">
        <v>7.3806000000000003</v>
      </c>
      <c r="P552" s="184">
        <v>6.5749000000000004</v>
      </c>
      <c r="Q552" s="184">
        <v>6.8624000000000001</v>
      </c>
      <c r="R552" s="184">
        <v>6.5770999999999997</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44393</v>
      </c>
      <c r="E553" s="184">
        <v>18.9755</v>
      </c>
      <c r="F553" s="184">
        <v>7.1185</v>
      </c>
      <c r="G553" s="184">
        <v>5.2599</v>
      </c>
      <c r="H553" s="184">
        <v>1.6217999999999999</v>
      </c>
      <c r="I553" s="184">
        <v>3.0674999999999999</v>
      </c>
      <c r="J553" s="184">
        <v>-1.4473</v>
      </c>
      <c r="K553" s="184">
        <v>4.0891000000000002</v>
      </c>
      <c r="L553" s="184">
        <v>0.85440000000000005</v>
      </c>
      <c r="M553" s="184">
        <v>1.8067</v>
      </c>
      <c r="N553" s="184">
        <v>1.9366000000000001</v>
      </c>
      <c r="O553" s="184">
        <v>8.1808999999999994</v>
      </c>
      <c r="P553" s="184">
        <v>6.3494999999999999</v>
      </c>
      <c r="Q553" s="184">
        <v>7.0308999999999999</v>
      </c>
      <c r="R553" s="184">
        <v>6.1062000000000003</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44393</v>
      </c>
      <c r="E554" s="184">
        <v>19.846599999999999</v>
      </c>
      <c r="F554" s="184">
        <v>7.5419</v>
      </c>
      <c r="G554" s="184">
        <v>5.6425000000000001</v>
      </c>
      <c r="H554" s="184">
        <v>1.9975000000000001</v>
      </c>
      <c r="I554" s="184">
        <v>3.4331</v>
      </c>
      <c r="J554" s="184">
        <v>-1.0841000000000001</v>
      </c>
      <c r="K554" s="184">
        <v>4.4463999999999997</v>
      </c>
      <c r="L554" s="184">
        <v>1.0891</v>
      </c>
      <c r="M554" s="184">
        <v>2.0284</v>
      </c>
      <c r="N554" s="184">
        <v>2.1924999999999999</v>
      </c>
      <c r="O554" s="184">
        <v>8.4442000000000004</v>
      </c>
      <c r="P554" s="184">
        <v>6.7824999999999998</v>
      </c>
      <c r="Q554" s="184">
        <v>7.3493000000000004</v>
      </c>
      <c r="R554" s="184">
        <v>6.3849999999999998</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44393</v>
      </c>
      <c r="E555" s="184">
        <v>0.32340000000000002</v>
      </c>
      <c r="F555" s="184">
        <v>11.2898</v>
      </c>
      <c r="G555" s="184">
        <v>11.296799999999999</v>
      </c>
      <c r="H555" s="184">
        <v>11.3108</v>
      </c>
      <c r="I555" s="184">
        <v>10.522500000000001</v>
      </c>
      <c r="J555" s="184">
        <v>11.008800000000001</v>
      </c>
      <c r="K555" s="184">
        <v>11.2195</v>
      </c>
      <c r="L555" s="184">
        <v>-39.9709</v>
      </c>
      <c r="M555" s="184">
        <v>-24.401199999999999</v>
      </c>
      <c r="N555" s="184">
        <v>-16.4773</v>
      </c>
      <c r="O555" s="184"/>
      <c r="P555" s="184"/>
      <c r="Q555" s="184">
        <v>-9.7211999999999996</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44393</v>
      </c>
      <c r="E556" s="184">
        <v>0.30840000000000001</v>
      </c>
      <c r="F556" s="184">
        <v>11.8391</v>
      </c>
      <c r="G556" s="184">
        <v>11.8468</v>
      </c>
      <c r="H556" s="184">
        <v>11.8622</v>
      </c>
      <c r="I556" s="184">
        <v>11.0364</v>
      </c>
      <c r="J556" s="184">
        <v>11.147500000000001</v>
      </c>
      <c r="K556" s="184">
        <v>11.2308</v>
      </c>
      <c r="L556" s="184">
        <v>-40.276200000000003</v>
      </c>
      <c r="M556" s="184">
        <v>-24.617699999999999</v>
      </c>
      <c r="N556" s="184">
        <v>-16.648599999999998</v>
      </c>
      <c r="O556" s="184"/>
      <c r="P556" s="184"/>
      <c r="Q556" s="184">
        <v>-9.8518000000000008</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44393</v>
      </c>
      <c r="E557" s="184">
        <v>22.366</v>
      </c>
      <c r="F557" s="184">
        <v>1.9583999999999999</v>
      </c>
      <c r="G557" s="184">
        <v>3.6457999999999999</v>
      </c>
      <c r="H557" s="184">
        <v>2.6823999999999999</v>
      </c>
      <c r="I557" s="184">
        <v>2.8006000000000002</v>
      </c>
      <c r="J557" s="184">
        <v>1.4651000000000001</v>
      </c>
      <c r="K557" s="184">
        <v>3.3508</v>
      </c>
      <c r="L557" s="184">
        <v>1.7739</v>
      </c>
      <c r="M557" s="184">
        <v>2.4582000000000002</v>
      </c>
      <c r="N557" s="184">
        <v>2.004</v>
      </c>
      <c r="O557" s="184">
        <v>2.4089</v>
      </c>
      <c r="P557" s="184">
        <v>4.6249000000000002</v>
      </c>
      <c r="Q557" s="184">
        <v>7.0195999999999996</v>
      </c>
      <c r="R557" s="184">
        <v>3.7989000000000002</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44393</v>
      </c>
      <c r="E558" s="184">
        <v>21.1982</v>
      </c>
      <c r="F558" s="184">
        <v>1.3774999999999999</v>
      </c>
      <c r="G558" s="184">
        <v>3.1000999999999999</v>
      </c>
      <c r="H558" s="184">
        <v>2.1162999999999998</v>
      </c>
      <c r="I558" s="184">
        <v>2.2403</v>
      </c>
      <c r="J558" s="184">
        <v>0.90180000000000005</v>
      </c>
      <c r="K558" s="184">
        <v>2.7854999999999999</v>
      </c>
      <c r="L558" s="184">
        <v>1.204</v>
      </c>
      <c r="M558" s="184">
        <v>1.8791</v>
      </c>
      <c r="N558" s="184">
        <v>1.4244000000000001</v>
      </c>
      <c r="O558" s="184">
        <v>1.7678</v>
      </c>
      <c r="P558" s="184">
        <v>3.9142999999999999</v>
      </c>
      <c r="Q558" s="184">
        <v>7.0218999999999996</v>
      </c>
      <c r="R558" s="184">
        <v>3.1936</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17.360962903225801</v>
      </c>
      <c r="G559" s="186">
        <v>11.917098387096775</v>
      </c>
      <c r="H559" s="186">
        <v>7.1161709677419349</v>
      </c>
      <c r="I559" s="186">
        <v>4.2533774193548384</v>
      </c>
      <c r="J559" s="186">
        <v>5.3624741935483868</v>
      </c>
      <c r="K559" s="186">
        <v>6.2074822580645153</v>
      </c>
      <c r="L559" s="186">
        <v>1.9085806451612901</v>
      </c>
      <c r="M559" s="186">
        <v>3.2740161290322609</v>
      </c>
      <c r="N559" s="186">
        <v>3.2487403225806446</v>
      </c>
      <c r="O559" s="186">
        <v>7.7677773584905667</v>
      </c>
      <c r="P559" s="186">
        <v>7.0721156862745111</v>
      </c>
      <c r="Q559" s="186">
        <v>6.191362903225806</v>
      </c>
      <c r="R559" s="186">
        <v>6.428010526315787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16.491949999999999</v>
      </c>
      <c r="G560" s="186">
        <v>12.0672</v>
      </c>
      <c r="H560" s="186">
        <v>6.8299000000000003</v>
      </c>
      <c r="I560" s="186">
        <v>5.3140999999999998</v>
      </c>
      <c r="J560" s="186">
        <v>1.6838500000000001</v>
      </c>
      <c r="K560" s="186">
        <v>4.9477500000000001</v>
      </c>
      <c r="L560" s="186">
        <v>2.3977499999999998</v>
      </c>
      <c r="M560" s="186">
        <v>3.2987000000000002</v>
      </c>
      <c r="N560" s="186">
        <v>3.2708499999999998</v>
      </c>
      <c r="O560" s="186">
        <v>8.0808999999999997</v>
      </c>
      <c r="P560" s="186">
        <v>7.0327000000000002</v>
      </c>
      <c r="Q560" s="186">
        <v>7.7614999999999998</v>
      </c>
      <c r="R560" s="186">
        <v>6.3849999999999998</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44393</v>
      </c>
      <c r="E563" s="184">
        <v>49.88</v>
      </c>
      <c r="F563" s="184">
        <v>0.5645</v>
      </c>
      <c r="G563" s="184">
        <v>1.0740000000000001</v>
      </c>
      <c r="H563" s="184">
        <v>2.444</v>
      </c>
      <c r="I563" s="184">
        <v>2.1503000000000001</v>
      </c>
      <c r="J563" s="184">
        <v>1.7336</v>
      </c>
      <c r="K563" s="184">
        <v>7.1306000000000003</v>
      </c>
      <c r="L563" s="184">
        <v>7.8952999999999998</v>
      </c>
      <c r="M563" s="184">
        <v>27.44</v>
      </c>
      <c r="N563" s="184">
        <v>37.070599999999999</v>
      </c>
      <c r="O563" s="184">
        <v>8.7068999999999992</v>
      </c>
      <c r="P563" s="184">
        <v>11.5434</v>
      </c>
      <c r="Q563" s="184">
        <v>11.474299999999999</v>
      </c>
      <c r="R563" s="184">
        <v>15.431900000000001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44393</v>
      </c>
      <c r="E564" s="184">
        <v>53.91</v>
      </c>
      <c r="F564" s="184">
        <v>0.55959999999999999</v>
      </c>
      <c r="G564" s="184">
        <v>1.0875999999999999</v>
      </c>
      <c r="H564" s="184">
        <v>2.4710000000000001</v>
      </c>
      <c r="I564" s="184">
        <v>2.1797</v>
      </c>
      <c r="J564" s="184">
        <v>1.7938000000000001</v>
      </c>
      <c r="K564" s="184">
        <v>7.3048999999999999</v>
      </c>
      <c r="L564" s="184">
        <v>8.2530000000000001</v>
      </c>
      <c r="M564" s="184">
        <v>28.052299999999999</v>
      </c>
      <c r="N564" s="184">
        <v>37.9831</v>
      </c>
      <c r="O564" s="184">
        <v>9.4916</v>
      </c>
      <c r="P564" s="184">
        <v>12.5428</v>
      </c>
      <c r="Q564" s="184">
        <v>15.7273</v>
      </c>
      <c r="R564" s="184">
        <v>16.1996</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44393</v>
      </c>
      <c r="E565" s="184">
        <v>40.840000000000003</v>
      </c>
      <c r="F565" s="184">
        <v>0.56640000000000001</v>
      </c>
      <c r="G565" s="184">
        <v>1.1392</v>
      </c>
      <c r="H565" s="184">
        <v>2.4843000000000002</v>
      </c>
      <c r="I565" s="184">
        <v>2.1766000000000001</v>
      </c>
      <c r="J565" s="184">
        <v>1.7692000000000001</v>
      </c>
      <c r="K565" s="184">
        <v>7.3606999999999996</v>
      </c>
      <c r="L565" s="184">
        <v>8.1853999999999996</v>
      </c>
      <c r="M565" s="184">
        <v>27.704799999999999</v>
      </c>
      <c r="N565" s="184">
        <v>37.554699999999997</v>
      </c>
      <c r="O565" s="184">
        <v>9.5448000000000004</v>
      </c>
      <c r="P565" s="184">
        <v>12.232699999999999</v>
      </c>
      <c r="Q565" s="184">
        <v>11.208</v>
      </c>
      <c r="R565" s="184">
        <v>16.322900000000001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44393</v>
      </c>
      <c r="E566" s="184">
        <v>40.840000000000003</v>
      </c>
      <c r="F566" s="184">
        <v>0.56640000000000001</v>
      </c>
      <c r="G566" s="184">
        <v>1.1392</v>
      </c>
      <c r="H566" s="184">
        <v>2.4843000000000002</v>
      </c>
      <c r="I566" s="184">
        <v>2.1766000000000001</v>
      </c>
      <c r="J566" s="184">
        <v>1.7692000000000001</v>
      </c>
      <c r="K566" s="184">
        <v>7.3606999999999996</v>
      </c>
      <c r="L566" s="184">
        <v>8.1853999999999996</v>
      </c>
      <c r="M566" s="184">
        <v>27.704799999999999</v>
      </c>
      <c r="N566" s="184">
        <v>37.554699999999997</v>
      </c>
      <c r="O566" s="184">
        <v>9.5448000000000004</v>
      </c>
      <c r="P566" s="184">
        <v>12.232699999999999</v>
      </c>
      <c r="Q566" s="184">
        <v>11.208</v>
      </c>
      <c r="R566" s="184">
        <v>16.322900000000001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44393</v>
      </c>
      <c r="E567" s="184">
        <v>44.17</v>
      </c>
      <c r="F567" s="184">
        <v>0.54630000000000001</v>
      </c>
      <c r="G567" s="184">
        <v>1.1217999999999999</v>
      </c>
      <c r="H567" s="184">
        <v>2.4826000000000001</v>
      </c>
      <c r="I567" s="184">
        <v>2.1981000000000002</v>
      </c>
      <c r="J567" s="184">
        <v>1.8446</v>
      </c>
      <c r="K567" s="184">
        <v>7.5743</v>
      </c>
      <c r="L567" s="184">
        <v>8.6326000000000001</v>
      </c>
      <c r="M567" s="184">
        <v>28.550599999999999</v>
      </c>
      <c r="N567" s="184">
        <v>38.768500000000003</v>
      </c>
      <c r="O567" s="184">
        <v>10.6219</v>
      </c>
      <c r="P567" s="184">
        <v>13.3689</v>
      </c>
      <c r="Q567" s="184">
        <v>16.513999999999999</v>
      </c>
      <c r="R567" s="184">
        <v>17.405899999999999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44393</v>
      </c>
      <c r="E568" s="184">
        <v>74.363600000000005</v>
      </c>
      <c r="F568" s="184">
        <v>9.5799999999999996E-2</v>
      </c>
      <c r="G568" s="184">
        <v>0.43190000000000001</v>
      </c>
      <c r="H568" s="184">
        <v>0.38350000000000001</v>
      </c>
      <c r="I568" s="184">
        <v>1.26</v>
      </c>
      <c r="J568" s="184">
        <v>2.3748999999999998</v>
      </c>
      <c r="K568" s="184">
        <v>12.040100000000001</v>
      </c>
      <c r="L568" s="184">
        <v>14.0884</v>
      </c>
      <c r="M568" s="184">
        <v>44.395299999999999</v>
      </c>
      <c r="N568" s="184">
        <v>56.297600000000003</v>
      </c>
      <c r="O568" s="184">
        <v>16.678100000000001</v>
      </c>
      <c r="P568" s="184">
        <v>17.226400000000002</v>
      </c>
      <c r="Q568" s="184">
        <v>20.6921</v>
      </c>
      <c r="R568" s="184">
        <v>23.279699999999998</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44393</v>
      </c>
      <c r="E569" s="184">
        <v>67.927999999999997</v>
      </c>
      <c r="F569" s="184">
        <v>9.3399999999999997E-2</v>
      </c>
      <c r="G569" s="184">
        <v>0.42470000000000002</v>
      </c>
      <c r="H569" s="184">
        <v>0.36670000000000003</v>
      </c>
      <c r="I569" s="184">
        <v>1.2261</v>
      </c>
      <c r="J569" s="184">
        <v>2.3016999999999999</v>
      </c>
      <c r="K569" s="184">
        <v>11.7958</v>
      </c>
      <c r="L569" s="184">
        <v>13.584</v>
      </c>
      <c r="M569" s="184">
        <v>43.446899999999999</v>
      </c>
      <c r="N569" s="184">
        <v>54.9467</v>
      </c>
      <c r="O569" s="184">
        <v>15.6455</v>
      </c>
      <c r="P569" s="184">
        <v>16.099900000000002</v>
      </c>
      <c r="Q569" s="184">
        <v>18.036799999999999</v>
      </c>
      <c r="R569" s="184">
        <v>22.264900000000001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44393</v>
      </c>
      <c r="E570" s="184">
        <v>64.67</v>
      </c>
      <c r="F570" s="184">
        <v>0.4037</v>
      </c>
      <c r="G570" s="184">
        <v>1.2366999999999999</v>
      </c>
      <c r="H570" s="184">
        <v>2.3420999999999998</v>
      </c>
      <c r="I570" s="184">
        <v>3.1419000000000001</v>
      </c>
      <c r="J570" s="184">
        <v>4.4412000000000003</v>
      </c>
      <c r="K570" s="184">
        <v>14.5413</v>
      </c>
      <c r="L570" s="184">
        <v>17.881900000000002</v>
      </c>
      <c r="M570" s="184">
        <v>44.449399999999997</v>
      </c>
      <c r="N570" s="184">
        <v>59.797400000000003</v>
      </c>
      <c r="O570" s="184">
        <v>12.7363</v>
      </c>
      <c r="P570" s="184">
        <v>12.1364</v>
      </c>
      <c r="Q570" s="184">
        <v>8.3043999999999993</v>
      </c>
      <c r="R570" s="184">
        <v>21.812000000000001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44393</v>
      </c>
      <c r="E571" s="184">
        <v>70.55</v>
      </c>
      <c r="F571" s="184">
        <v>0.4128</v>
      </c>
      <c r="G571" s="184">
        <v>1.234</v>
      </c>
      <c r="H571" s="184">
        <v>2.3502000000000001</v>
      </c>
      <c r="I571" s="184">
        <v>3.1734</v>
      </c>
      <c r="J571" s="184">
        <v>4.5030000000000001</v>
      </c>
      <c r="K571" s="184">
        <v>14.7341</v>
      </c>
      <c r="L571" s="184">
        <v>18.293099999999999</v>
      </c>
      <c r="M571" s="184">
        <v>45.224400000000003</v>
      </c>
      <c r="N571" s="184">
        <v>60.926099999999998</v>
      </c>
      <c r="O571" s="184">
        <v>13.59</v>
      </c>
      <c r="P571" s="184">
        <v>13.056800000000001</v>
      </c>
      <c r="Q571" s="184">
        <v>9.2530000000000001</v>
      </c>
      <c r="R571" s="184">
        <v>22.679500000000001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44393</v>
      </c>
      <c r="E572" s="184">
        <v>56.395000000000003</v>
      </c>
      <c r="F572" s="184">
        <v>-7.8E-2</v>
      </c>
      <c r="G572" s="184">
        <v>1.1424000000000001</v>
      </c>
      <c r="H572" s="184">
        <v>2.5028000000000001</v>
      </c>
      <c r="I572" s="184">
        <v>2.7662</v>
      </c>
      <c r="J572" s="184">
        <v>3.0535000000000001</v>
      </c>
      <c r="K572" s="184">
        <v>11.7928</v>
      </c>
      <c r="L572" s="184">
        <v>12.0594</v>
      </c>
      <c r="M572" s="184">
        <v>35.865400000000001</v>
      </c>
      <c r="N572" s="184">
        <v>47.118699999999997</v>
      </c>
      <c r="O572" s="184">
        <v>15.7234</v>
      </c>
      <c r="P572" s="184">
        <v>12.784599999999999</v>
      </c>
      <c r="Q572" s="184">
        <v>11.7768</v>
      </c>
      <c r="R572" s="184">
        <v>20.9254</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44393</v>
      </c>
      <c r="E573" s="184">
        <v>60.530999999999999</v>
      </c>
      <c r="F573" s="184">
        <v>-7.4300000000000005E-2</v>
      </c>
      <c r="G573" s="184">
        <v>1.1531</v>
      </c>
      <c r="H573" s="184">
        <v>2.5289000000000001</v>
      </c>
      <c r="I573" s="184">
        <v>2.8197000000000001</v>
      </c>
      <c r="J573" s="184">
        <v>3.1667000000000001</v>
      </c>
      <c r="K573" s="184">
        <v>12.165100000000001</v>
      </c>
      <c r="L573" s="184">
        <v>12.806800000000001</v>
      </c>
      <c r="M573" s="184">
        <v>37.211799999999997</v>
      </c>
      <c r="N573" s="184">
        <v>49.050699999999999</v>
      </c>
      <c r="O573" s="184">
        <v>17.125599999999999</v>
      </c>
      <c r="P573" s="184">
        <v>14.0678</v>
      </c>
      <c r="Q573" s="184">
        <v>16.008099999999999</v>
      </c>
      <c r="R573" s="184">
        <v>22.442</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44393</v>
      </c>
      <c r="E574" s="184">
        <v>16.55</v>
      </c>
      <c r="F574" s="184">
        <v>0.3639</v>
      </c>
      <c r="G574" s="184">
        <v>1.9717</v>
      </c>
      <c r="H574" s="184">
        <v>2.0345</v>
      </c>
      <c r="I574" s="184">
        <v>3.0510999999999999</v>
      </c>
      <c r="J574" s="184">
        <v>6.8430999999999997</v>
      </c>
      <c r="K574" s="184">
        <v>20.802900000000001</v>
      </c>
      <c r="L574" s="184">
        <v>31.140999999999998</v>
      </c>
      <c r="M574" s="184">
        <v>57.469099999999997</v>
      </c>
      <c r="N574" s="184">
        <v>82.268699999999995</v>
      </c>
      <c r="O574" s="184">
        <v>20.602</v>
      </c>
      <c r="P574" s="184"/>
      <c r="Q574" s="184">
        <v>15.944100000000001</v>
      </c>
      <c r="R574" s="184">
        <v>40.718899999999998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44393</v>
      </c>
      <c r="E575" s="184">
        <v>16.12</v>
      </c>
      <c r="F575" s="184">
        <v>0.37359999999999999</v>
      </c>
      <c r="G575" s="184">
        <v>2.0253000000000001</v>
      </c>
      <c r="H575" s="184">
        <v>2.0253000000000001</v>
      </c>
      <c r="I575" s="184">
        <v>3.0691000000000002</v>
      </c>
      <c r="J575" s="184">
        <v>6.8257000000000003</v>
      </c>
      <c r="K575" s="184">
        <v>20.6587</v>
      </c>
      <c r="L575" s="184">
        <v>30.738</v>
      </c>
      <c r="M575" s="184">
        <v>56.8093</v>
      </c>
      <c r="N575" s="184">
        <v>80.920299999999997</v>
      </c>
      <c r="O575" s="184">
        <v>19.718599999999999</v>
      </c>
      <c r="P575" s="184"/>
      <c r="Q575" s="184">
        <v>15.051299999999999</v>
      </c>
      <c r="R575" s="184">
        <v>39.7194</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44393</v>
      </c>
      <c r="E576" s="184">
        <v>20.3</v>
      </c>
      <c r="F576" s="184">
        <v>0.59460000000000002</v>
      </c>
      <c r="G576" s="184">
        <v>1.8565</v>
      </c>
      <c r="H576" s="184">
        <v>2.1640999999999999</v>
      </c>
      <c r="I576" s="184">
        <v>3.1503999999999999</v>
      </c>
      <c r="J576" s="184">
        <v>7.7495000000000003</v>
      </c>
      <c r="K576" s="184">
        <v>22.0686</v>
      </c>
      <c r="L576" s="184">
        <v>31.818200000000001</v>
      </c>
      <c r="M576" s="184">
        <v>59.591200000000001</v>
      </c>
      <c r="N576" s="184">
        <v>85.727400000000003</v>
      </c>
      <c r="O576" s="184"/>
      <c r="P576" s="184"/>
      <c r="Q576" s="184">
        <v>29.456499999999998</v>
      </c>
      <c r="R576" s="184">
        <v>38.849699999999999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44393</v>
      </c>
      <c r="E577" s="184">
        <v>19.71</v>
      </c>
      <c r="F577" s="184">
        <v>0.61260000000000003</v>
      </c>
      <c r="G577" s="184">
        <v>1.8605</v>
      </c>
      <c r="H577" s="184">
        <v>2.1772999999999998</v>
      </c>
      <c r="I577" s="184">
        <v>3.1396999999999999</v>
      </c>
      <c r="J577" s="184">
        <v>7.7049000000000003</v>
      </c>
      <c r="K577" s="184">
        <v>21.892399999999999</v>
      </c>
      <c r="L577" s="184">
        <v>31.225000000000001</v>
      </c>
      <c r="M577" s="184">
        <v>58.4405</v>
      </c>
      <c r="N577" s="184">
        <v>83.861900000000006</v>
      </c>
      <c r="O577" s="184"/>
      <c r="P577" s="184"/>
      <c r="Q577" s="184">
        <v>28.0717</v>
      </c>
      <c r="R577" s="184">
        <v>37.408000000000001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44393</v>
      </c>
      <c r="E578" s="184">
        <v>104.84</v>
      </c>
      <c r="F578" s="184">
        <v>0.44069999999999998</v>
      </c>
      <c r="G578" s="184">
        <v>1.6187</v>
      </c>
      <c r="H578" s="184">
        <v>1.8260000000000001</v>
      </c>
      <c r="I578" s="184">
        <v>2.6836000000000002</v>
      </c>
      <c r="J578" s="184">
        <v>6.4690000000000003</v>
      </c>
      <c r="K578" s="184">
        <v>18.906700000000001</v>
      </c>
      <c r="L578" s="184">
        <v>26.1006</v>
      </c>
      <c r="M578" s="184">
        <v>53.073399999999999</v>
      </c>
      <c r="N578" s="184">
        <v>78.057100000000005</v>
      </c>
      <c r="O578" s="184">
        <v>21.876799999999999</v>
      </c>
      <c r="P578" s="184">
        <v>21.2883</v>
      </c>
      <c r="Q578" s="184">
        <v>19.203099999999999</v>
      </c>
      <c r="R578" s="184">
        <v>38.355800000000002</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44393</v>
      </c>
      <c r="E579" s="184">
        <v>94.08</v>
      </c>
      <c r="F579" s="184">
        <v>0.43769999999999998</v>
      </c>
      <c r="G579" s="184">
        <v>1.6092</v>
      </c>
      <c r="H579" s="184">
        <v>1.8071999999999999</v>
      </c>
      <c r="I579" s="184">
        <v>2.6514000000000002</v>
      </c>
      <c r="J579" s="184">
        <v>6.3891999999999998</v>
      </c>
      <c r="K579" s="184">
        <v>18.638100000000001</v>
      </c>
      <c r="L579" s="184">
        <v>25.423300000000001</v>
      </c>
      <c r="M579" s="184">
        <v>51.8399</v>
      </c>
      <c r="N579" s="184">
        <v>76.146799999999999</v>
      </c>
      <c r="O579" s="184">
        <v>20.509</v>
      </c>
      <c r="P579" s="184">
        <v>19.811</v>
      </c>
      <c r="Q579" s="184">
        <v>19.823699999999999</v>
      </c>
      <c r="R579" s="184">
        <v>36.866300000000003</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44393</v>
      </c>
      <c r="E580" s="184">
        <v>100.7</v>
      </c>
      <c r="F580" s="184">
        <v>0.43890000000000001</v>
      </c>
      <c r="G580" s="184">
        <v>1.6043000000000001</v>
      </c>
      <c r="H580" s="184">
        <v>1.82</v>
      </c>
      <c r="I580" s="184">
        <v>2.6608000000000001</v>
      </c>
      <c r="J580" s="184">
        <v>6.4032</v>
      </c>
      <c r="K580" s="184">
        <v>18.722000000000001</v>
      </c>
      <c r="L580" s="184">
        <v>25.702200000000001</v>
      </c>
      <c r="M580" s="184">
        <v>52.414099999999998</v>
      </c>
      <c r="N580" s="184">
        <v>77.070499999999996</v>
      </c>
      <c r="O580" s="184">
        <v>21.301400000000001</v>
      </c>
      <c r="P580" s="184">
        <v>20.662299999999998</v>
      </c>
      <c r="Q580" s="184">
        <v>20.482900000000001</v>
      </c>
      <c r="R580" s="184">
        <v>37.676299999999998</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44393</v>
      </c>
      <c r="E581" s="184">
        <v>113.63</v>
      </c>
      <c r="F581" s="184">
        <v>0.14099999999999999</v>
      </c>
      <c r="G581" s="184">
        <v>1.1213</v>
      </c>
      <c r="H581" s="184">
        <v>1.9469000000000001</v>
      </c>
      <c r="I581" s="184">
        <v>2.2864</v>
      </c>
      <c r="J581" s="184">
        <v>3.4222000000000001</v>
      </c>
      <c r="K581" s="184">
        <v>14.859</v>
      </c>
      <c r="L581" s="184">
        <v>18.661200000000001</v>
      </c>
      <c r="M581" s="184">
        <v>44.493899999999996</v>
      </c>
      <c r="N581" s="184">
        <v>64.276399999999995</v>
      </c>
      <c r="O581" s="184">
        <v>21.6465</v>
      </c>
      <c r="P581" s="184">
        <v>19.120899999999999</v>
      </c>
      <c r="Q581" s="184">
        <v>16.930099999999999</v>
      </c>
      <c r="R581" s="184">
        <v>29.137599999999999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44393</v>
      </c>
      <c r="E582" s="184">
        <v>106.84</v>
      </c>
      <c r="F582" s="184">
        <v>0.1406</v>
      </c>
      <c r="G582" s="184">
        <v>1.1072</v>
      </c>
      <c r="H582" s="184">
        <v>1.9271</v>
      </c>
      <c r="I582" s="184">
        <v>2.2294999999999998</v>
      </c>
      <c r="J582" s="184">
        <v>3.3069000000000002</v>
      </c>
      <c r="K582" s="184">
        <v>14.5001</v>
      </c>
      <c r="L582" s="184">
        <v>17.937999999999999</v>
      </c>
      <c r="M582" s="184">
        <v>43.217199999999998</v>
      </c>
      <c r="N582" s="184">
        <v>62.395499999999998</v>
      </c>
      <c r="O582" s="184">
        <v>20.4481</v>
      </c>
      <c r="P582" s="184">
        <v>18.044699999999999</v>
      </c>
      <c r="Q582" s="184">
        <v>20.543800000000001</v>
      </c>
      <c r="R582" s="184">
        <v>27.761199999999999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44393</v>
      </c>
      <c r="E583" s="184">
        <v>81.415999999999997</v>
      </c>
      <c r="F583" s="184">
        <v>8.9700000000000002E-2</v>
      </c>
      <c r="G583" s="184">
        <v>0.81599999999999995</v>
      </c>
      <c r="H583" s="184">
        <v>2.1274000000000002</v>
      </c>
      <c r="I583" s="184">
        <v>3.1038999999999999</v>
      </c>
      <c r="J583" s="184">
        <v>4.0313999999999997</v>
      </c>
      <c r="K583" s="184">
        <v>16.5183</v>
      </c>
      <c r="L583" s="184">
        <v>22.571999999999999</v>
      </c>
      <c r="M583" s="184">
        <v>55.715800000000002</v>
      </c>
      <c r="N583" s="184">
        <v>66.620999999999995</v>
      </c>
      <c r="O583" s="184">
        <v>20.694700000000001</v>
      </c>
      <c r="P583" s="184">
        <v>17.7225</v>
      </c>
      <c r="Q583" s="184">
        <v>18.6157</v>
      </c>
      <c r="R583" s="184">
        <v>26.735600000000002</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44393</v>
      </c>
      <c r="E584" s="184">
        <v>76.117999999999995</v>
      </c>
      <c r="F584" s="184">
        <v>8.8099999999999998E-2</v>
      </c>
      <c r="G584" s="184">
        <v>0.80920000000000003</v>
      </c>
      <c r="H584" s="184">
        <v>2.1101000000000001</v>
      </c>
      <c r="I584" s="184">
        <v>3.0682999999999998</v>
      </c>
      <c r="J584" s="184">
        <v>3.9537</v>
      </c>
      <c r="K584" s="184">
        <v>16.249700000000001</v>
      </c>
      <c r="L584" s="184">
        <v>21.9879</v>
      </c>
      <c r="M584" s="184">
        <v>54.601399999999998</v>
      </c>
      <c r="N584" s="184">
        <v>65.0398</v>
      </c>
      <c r="O584" s="184">
        <v>19.529699999999998</v>
      </c>
      <c r="P584" s="184">
        <v>16.5138</v>
      </c>
      <c r="Q584" s="184">
        <v>15.0235</v>
      </c>
      <c r="R584" s="184">
        <v>25.526</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44393</v>
      </c>
      <c r="E585" s="184">
        <v>72.95</v>
      </c>
      <c r="F585" s="184">
        <v>-6.8500000000000005E-2</v>
      </c>
      <c r="G585" s="184">
        <v>0.98280000000000001</v>
      </c>
      <c r="H585" s="184">
        <v>2.3142</v>
      </c>
      <c r="I585" s="184">
        <v>3.5926999999999998</v>
      </c>
      <c r="J585" s="184">
        <v>4.6627999999999998</v>
      </c>
      <c r="K585" s="184">
        <v>13.629300000000001</v>
      </c>
      <c r="L585" s="184">
        <v>16.589400000000001</v>
      </c>
      <c r="M585" s="184">
        <v>43.376600000000003</v>
      </c>
      <c r="N585" s="184">
        <v>57.627499999999998</v>
      </c>
      <c r="O585" s="184">
        <v>14.5306</v>
      </c>
      <c r="P585" s="184">
        <v>14.260899999999999</v>
      </c>
      <c r="Q585" s="184">
        <v>15.293200000000001</v>
      </c>
      <c r="R585" s="184">
        <v>21.4757</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44393</v>
      </c>
      <c r="E586" s="184">
        <v>65.959999999999994</v>
      </c>
      <c r="F586" s="184">
        <v>-7.5700000000000003E-2</v>
      </c>
      <c r="G586" s="184">
        <v>0.96430000000000005</v>
      </c>
      <c r="H586" s="184">
        <v>2.2793999999999999</v>
      </c>
      <c r="I586" s="184">
        <v>3.5154000000000001</v>
      </c>
      <c r="J586" s="184">
        <v>4.5159000000000002</v>
      </c>
      <c r="K586" s="184">
        <v>13.1389</v>
      </c>
      <c r="L586" s="184">
        <v>15.5976</v>
      </c>
      <c r="M586" s="184">
        <v>41.605800000000002</v>
      </c>
      <c r="N586" s="184">
        <v>54.981200000000001</v>
      </c>
      <c r="O586" s="184">
        <v>12.598000000000001</v>
      </c>
      <c r="P586" s="184">
        <v>12.629200000000001</v>
      </c>
      <c r="Q586" s="184">
        <v>16.219200000000001</v>
      </c>
      <c r="R586" s="184">
        <v>19.431699999999999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44393</v>
      </c>
      <c r="E587" s="184">
        <v>796.20540000000005</v>
      </c>
      <c r="F587" s="184">
        <v>0.44890000000000002</v>
      </c>
      <c r="G587" s="184">
        <v>0.89870000000000005</v>
      </c>
      <c r="H587" s="184">
        <v>1.8119000000000001</v>
      </c>
      <c r="I587" s="184">
        <v>2.0621999999999998</v>
      </c>
      <c r="J587" s="184">
        <v>2.7351999999999999</v>
      </c>
      <c r="K587" s="184">
        <v>15.962</v>
      </c>
      <c r="L587" s="184">
        <v>18.325399999999998</v>
      </c>
      <c r="M587" s="184">
        <v>54.365400000000001</v>
      </c>
      <c r="N587" s="184">
        <v>66.274699999999996</v>
      </c>
      <c r="O587" s="184">
        <v>13.081300000000001</v>
      </c>
      <c r="P587" s="184">
        <v>11.8149</v>
      </c>
      <c r="Q587" s="184">
        <v>21.707100000000001</v>
      </c>
      <c r="R587" s="184">
        <v>18.304500000000001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44393</v>
      </c>
      <c r="E588" s="184">
        <v>859.05970000000002</v>
      </c>
      <c r="F588" s="184">
        <v>0.45129999999999998</v>
      </c>
      <c r="G588" s="184">
        <v>0.90600000000000003</v>
      </c>
      <c r="H588" s="184">
        <v>1.8289</v>
      </c>
      <c r="I588" s="184">
        <v>2.0960000000000001</v>
      </c>
      <c r="J588" s="184">
        <v>2.8058000000000001</v>
      </c>
      <c r="K588" s="184">
        <v>16.200800000000001</v>
      </c>
      <c r="L588" s="184">
        <v>18.8292</v>
      </c>
      <c r="M588" s="184">
        <v>55.361899999999999</v>
      </c>
      <c r="N588" s="184">
        <v>67.731300000000005</v>
      </c>
      <c r="O588" s="184">
        <v>14.145200000000001</v>
      </c>
      <c r="P588" s="184">
        <v>12.9033</v>
      </c>
      <c r="Q588" s="184">
        <v>15.9512</v>
      </c>
      <c r="R588" s="184">
        <v>19.406199999999998</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44393</v>
      </c>
      <c r="E589" s="184">
        <v>519.976</v>
      </c>
      <c r="F589" s="184">
        <v>0.23169999999999999</v>
      </c>
      <c r="G589" s="184">
        <v>0.99970000000000003</v>
      </c>
      <c r="H589" s="184">
        <v>2.2237</v>
      </c>
      <c r="I589" s="184">
        <v>2.1981000000000002</v>
      </c>
      <c r="J589" s="184">
        <v>2.8908</v>
      </c>
      <c r="K589" s="184">
        <v>15.6175</v>
      </c>
      <c r="L589" s="184">
        <v>19.2622</v>
      </c>
      <c r="M589" s="184">
        <v>50.4099</v>
      </c>
      <c r="N589" s="184">
        <v>62.327100000000002</v>
      </c>
      <c r="O589" s="184">
        <v>15.895200000000001</v>
      </c>
      <c r="P589" s="184">
        <v>15.4589</v>
      </c>
      <c r="Q589" s="184">
        <v>21.202400000000001</v>
      </c>
      <c r="R589" s="184">
        <v>19.3003</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44393</v>
      </c>
      <c r="E590" s="184">
        <v>545.24900000000002</v>
      </c>
      <c r="F590" s="184">
        <v>0.2331</v>
      </c>
      <c r="G590" s="184">
        <v>1.0035000000000001</v>
      </c>
      <c r="H590" s="184">
        <v>2.2324999999999999</v>
      </c>
      <c r="I590" s="184">
        <v>2.2159</v>
      </c>
      <c r="J590" s="184">
        <v>2.9287999999999998</v>
      </c>
      <c r="K590" s="184">
        <v>15.7447</v>
      </c>
      <c r="L590" s="184">
        <v>19.507400000000001</v>
      </c>
      <c r="M590" s="184">
        <v>50.8889</v>
      </c>
      <c r="N590" s="184">
        <v>63.042200000000001</v>
      </c>
      <c r="O590" s="184">
        <v>16.452999999999999</v>
      </c>
      <c r="P590" s="184">
        <v>16.116099999999999</v>
      </c>
      <c r="Q590" s="184">
        <v>16.598299999999998</v>
      </c>
      <c r="R590" s="184">
        <v>19.8614</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44393</v>
      </c>
      <c r="E591" s="184">
        <v>2161.0270317067998</v>
      </c>
      <c r="F591" s="184">
        <v>0.1583</v>
      </c>
      <c r="G591" s="184">
        <v>1.2696000000000001</v>
      </c>
      <c r="H591" s="184">
        <v>1.9759</v>
      </c>
      <c r="I591" s="184">
        <v>2.052</v>
      </c>
      <c r="J591" s="184">
        <v>3.5236999999999998</v>
      </c>
      <c r="K591" s="184">
        <v>14.4834</v>
      </c>
      <c r="L591" s="184">
        <v>16.180800000000001</v>
      </c>
      <c r="M591" s="184">
        <v>43.453499999999998</v>
      </c>
      <c r="N591" s="184">
        <v>51.634900000000002</v>
      </c>
      <c r="O591" s="184">
        <v>10.4278</v>
      </c>
      <c r="P591" s="184">
        <v>10.600099999999999</v>
      </c>
      <c r="Q591" s="184">
        <v>23.664200000000001</v>
      </c>
      <c r="R591" s="184">
        <v>12.849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44393</v>
      </c>
      <c r="E592" s="184">
        <v>697.84199999999998</v>
      </c>
      <c r="F592" s="184">
        <v>0.15989999999999999</v>
      </c>
      <c r="G592" s="184">
        <v>1.2738</v>
      </c>
      <c r="H592" s="184">
        <v>1.9858</v>
      </c>
      <c r="I592" s="184">
        <v>2.0716999999999999</v>
      </c>
      <c r="J592" s="184">
        <v>3.5663999999999998</v>
      </c>
      <c r="K592" s="184">
        <v>14.632400000000001</v>
      </c>
      <c r="L592" s="184">
        <v>16.478200000000001</v>
      </c>
      <c r="M592" s="184">
        <v>44.0456</v>
      </c>
      <c r="N592" s="184">
        <v>52.510100000000001</v>
      </c>
      <c r="O592" s="184">
        <v>11.081300000000001</v>
      </c>
      <c r="P592" s="184">
        <v>11.3185</v>
      </c>
      <c r="Q592" s="184">
        <v>13.086399999999999</v>
      </c>
      <c r="R592" s="184">
        <v>13.492900000000001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44393</v>
      </c>
      <c r="E593" s="184">
        <v>51.069800000000001</v>
      </c>
      <c r="F593" s="184">
        <v>-1.49E-2</v>
      </c>
      <c r="G593" s="184">
        <v>0.79900000000000004</v>
      </c>
      <c r="H593" s="184">
        <v>1.645</v>
      </c>
      <c r="I593" s="184">
        <v>1.9945999999999999</v>
      </c>
      <c r="J593" s="184">
        <v>3.3691</v>
      </c>
      <c r="K593" s="184">
        <v>13.827400000000001</v>
      </c>
      <c r="L593" s="184">
        <v>14.7239</v>
      </c>
      <c r="M593" s="184">
        <v>41.293799999999997</v>
      </c>
      <c r="N593" s="184">
        <v>53.423099999999998</v>
      </c>
      <c r="O593" s="184">
        <v>12.9239</v>
      </c>
      <c r="P593" s="184">
        <v>12.4872</v>
      </c>
      <c r="Q593" s="184">
        <v>11.8703</v>
      </c>
      <c r="R593" s="184">
        <v>18.070599999999999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44393</v>
      </c>
      <c r="E594" s="184">
        <v>54.976900000000001</v>
      </c>
      <c r="F594" s="184">
        <v>-1.1299999999999999E-2</v>
      </c>
      <c r="G594" s="184">
        <v>0.80959999999999999</v>
      </c>
      <c r="H594" s="184">
        <v>1.6696</v>
      </c>
      <c r="I594" s="184">
        <v>2.0436000000000001</v>
      </c>
      <c r="J594" s="184">
        <v>3.4758</v>
      </c>
      <c r="K594" s="184">
        <v>14.182700000000001</v>
      </c>
      <c r="L594" s="184">
        <v>15.449199999999999</v>
      </c>
      <c r="M594" s="184">
        <v>42.632300000000001</v>
      </c>
      <c r="N594" s="184">
        <v>55.369100000000003</v>
      </c>
      <c r="O594" s="184">
        <v>14.1934</v>
      </c>
      <c r="P594" s="184">
        <v>13.565799999999999</v>
      </c>
      <c r="Q594" s="184">
        <v>14.760199999999999</v>
      </c>
      <c r="R594" s="184">
        <v>19.5808</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44393</v>
      </c>
      <c r="E595" s="184">
        <v>538.30999999999995</v>
      </c>
      <c r="F595" s="184">
        <v>7.8100000000000003E-2</v>
      </c>
      <c r="G595" s="184">
        <v>1.1424000000000001</v>
      </c>
      <c r="H595" s="184">
        <v>2.2858999999999998</v>
      </c>
      <c r="I595" s="184">
        <v>2.8113999999999999</v>
      </c>
      <c r="J595" s="184">
        <v>2.5859999999999999</v>
      </c>
      <c r="K595" s="184">
        <v>12.302300000000001</v>
      </c>
      <c r="L595" s="184">
        <v>15.087400000000001</v>
      </c>
      <c r="M595" s="184">
        <v>48.5608</v>
      </c>
      <c r="N595" s="184">
        <v>57.1158</v>
      </c>
      <c r="O595" s="184">
        <v>14.897600000000001</v>
      </c>
      <c r="P595" s="184">
        <v>13.3329</v>
      </c>
      <c r="Q595" s="184">
        <v>19.938500000000001</v>
      </c>
      <c r="R595" s="184">
        <v>19.017900000000001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44393</v>
      </c>
      <c r="E596" s="184">
        <v>581.92999999999995</v>
      </c>
      <c r="F596" s="184">
        <v>7.9100000000000004E-2</v>
      </c>
      <c r="G596" s="184">
        <v>1.1489</v>
      </c>
      <c r="H596" s="184">
        <v>2.3012000000000001</v>
      </c>
      <c r="I596" s="184">
        <v>2.8435999999999999</v>
      </c>
      <c r="J596" s="184">
        <v>2.6530999999999998</v>
      </c>
      <c r="K596" s="184">
        <v>12.515499999999999</v>
      </c>
      <c r="L596" s="184">
        <v>15.434799999999999</v>
      </c>
      <c r="M596" s="184">
        <v>49.289400000000001</v>
      </c>
      <c r="N596" s="184">
        <v>58.219099999999997</v>
      </c>
      <c r="O596" s="184">
        <v>15.7601</v>
      </c>
      <c r="P596" s="184">
        <v>14.3939</v>
      </c>
      <c r="Q596" s="184">
        <v>16.398</v>
      </c>
      <c r="R596" s="184">
        <v>19.844000000000001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44393</v>
      </c>
      <c r="E597" s="184">
        <v>14.52</v>
      </c>
      <c r="F597" s="184">
        <v>0</v>
      </c>
      <c r="G597" s="184">
        <v>0.13789999999999999</v>
      </c>
      <c r="H597" s="184">
        <v>1.1142000000000001</v>
      </c>
      <c r="I597" s="184">
        <v>1.2552000000000001</v>
      </c>
      <c r="J597" s="184">
        <v>1.3259000000000001</v>
      </c>
      <c r="K597" s="184">
        <v>14.1509</v>
      </c>
      <c r="L597" s="184">
        <v>13.882400000000001</v>
      </c>
      <c r="M597" s="184">
        <v>42.352899999999998</v>
      </c>
      <c r="N597" s="184">
        <v>58.342399999999998</v>
      </c>
      <c r="O597" s="184">
        <v>11.3994</v>
      </c>
      <c r="P597" s="184"/>
      <c r="Q597" s="184">
        <v>11.896699999999999</v>
      </c>
      <c r="R597" s="184">
        <v>16.1417</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44393</v>
      </c>
      <c r="E598" s="184">
        <v>14.93</v>
      </c>
      <c r="F598" s="184">
        <v>0</v>
      </c>
      <c r="G598" s="184">
        <v>0.1341</v>
      </c>
      <c r="H598" s="184">
        <v>1.1517999999999999</v>
      </c>
      <c r="I598" s="184">
        <v>1.3577999999999999</v>
      </c>
      <c r="J598" s="184">
        <v>1.3577999999999999</v>
      </c>
      <c r="K598" s="184">
        <v>14.3185</v>
      </c>
      <c r="L598" s="184">
        <v>14.2311</v>
      </c>
      <c r="M598" s="184">
        <v>43.0077</v>
      </c>
      <c r="N598" s="184">
        <v>59.168399999999998</v>
      </c>
      <c r="O598" s="184">
        <v>12.259499999999999</v>
      </c>
      <c r="P598" s="184"/>
      <c r="Q598" s="184">
        <v>12.8398</v>
      </c>
      <c r="R598" s="184">
        <v>16.689800000000002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44393</v>
      </c>
      <c r="E599" s="184">
        <v>38.700000000000003</v>
      </c>
      <c r="F599" s="184">
        <v>-5.1700000000000003E-2</v>
      </c>
      <c r="G599" s="184">
        <v>1.4682999999999999</v>
      </c>
      <c r="H599" s="184">
        <v>2.2456999999999998</v>
      </c>
      <c r="I599" s="184">
        <v>2.4622999999999999</v>
      </c>
      <c r="J599" s="184">
        <v>3.2826</v>
      </c>
      <c r="K599" s="184">
        <v>13.091799999999999</v>
      </c>
      <c r="L599" s="184">
        <v>13.5563</v>
      </c>
      <c r="M599" s="184">
        <v>38.560699999999997</v>
      </c>
      <c r="N599" s="184">
        <v>45.543399999999998</v>
      </c>
      <c r="O599" s="184">
        <v>11.5397</v>
      </c>
      <c r="P599" s="184">
        <v>12.460100000000001</v>
      </c>
      <c r="Q599" s="184">
        <v>18.808599999999998</v>
      </c>
      <c r="R599" s="184">
        <v>19.4057</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44393</v>
      </c>
      <c r="E600" s="184">
        <v>35.29</v>
      </c>
      <c r="F600" s="184">
        <v>-2.8299999999999999E-2</v>
      </c>
      <c r="G600" s="184">
        <v>1.4663999999999999</v>
      </c>
      <c r="H600" s="184">
        <v>2.2305999999999999</v>
      </c>
      <c r="I600" s="184">
        <v>2.4382999999999999</v>
      </c>
      <c r="J600" s="184">
        <v>3.1871</v>
      </c>
      <c r="K600" s="184">
        <v>12.7836</v>
      </c>
      <c r="L600" s="184">
        <v>12.928000000000001</v>
      </c>
      <c r="M600" s="184">
        <v>37.368600000000001</v>
      </c>
      <c r="N600" s="184">
        <v>43.805999999999997</v>
      </c>
      <c r="O600" s="184">
        <v>10.078900000000001</v>
      </c>
      <c r="P600" s="184">
        <v>10.8743</v>
      </c>
      <c r="Q600" s="184">
        <v>17.421099999999999</v>
      </c>
      <c r="R600" s="184">
        <v>17.984300000000001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44393</v>
      </c>
      <c r="E601" s="184">
        <v>96.9</v>
      </c>
      <c r="F601" s="184">
        <v>0.2898</v>
      </c>
      <c r="G601" s="184">
        <v>1.1376999999999999</v>
      </c>
      <c r="H601" s="184">
        <v>2.2044000000000001</v>
      </c>
      <c r="I601" s="184">
        <v>2.0106999999999999</v>
      </c>
      <c r="J601" s="184">
        <v>3.4152</v>
      </c>
      <c r="K601" s="184">
        <v>17.340800000000002</v>
      </c>
      <c r="L601" s="184">
        <v>27.954599999999999</v>
      </c>
      <c r="M601" s="184">
        <v>64.739900000000006</v>
      </c>
      <c r="N601" s="184">
        <v>83.592299999999994</v>
      </c>
      <c r="O601" s="184">
        <v>18.578700000000001</v>
      </c>
      <c r="P601" s="184">
        <v>18.599499999999999</v>
      </c>
      <c r="Q601" s="184">
        <v>18.7577</v>
      </c>
      <c r="R601" s="184">
        <v>27.572900000000001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44393</v>
      </c>
      <c r="E602" s="184">
        <v>88.34</v>
      </c>
      <c r="F602" s="184">
        <v>0.2838</v>
      </c>
      <c r="G602" s="184">
        <v>1.1334</v>
      </c>
      <c r="H602" s="184">
        <v>2.1861999999999999</v>
      </c>
      <c r="I602" s="184">
        <v>1.9739</v>
      </c>
      <c r="J602" s="184">
        <v>3.3336999999999999</v>
      </c>
      <c r="K602" s="184">
        <v>17.022099999999998</v>
      </c>
      <c r="L602" s="184">
        <v>27.2727</v>
      </c>
      <c r="M602" s="184">
        <v>63.441299999999998</v>
      </c>
      <c r="N602" s="184">
        <v>81.657399999999996</v>
      </c>
      <c r="O602" s="184">
        <v>17.222200000000001</v>
      </c>
      <c r="P602" s="184">
        <v>17.245200000000001</v>
      </c>
      <c r="Q602" s="184">
        <v>18.938099999999999</v>
      </c>
      <c r="R602" s="184">
        <v>26.225200000000001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44393</v>
      </c>
      <c r="E603" s="184">
        <v>13.25</v>
      </c>
      <c r="F603" s="184">
        <v>7.5499999999999998E-2</v>
      </c>
      <c r="G603" s="184">
        <v>0.91390000000000005</v>
      </c>
      <c r="H603" s="184">
        <v>1.7665</v>
      </c>
      <c r="I603" s="184">
        <v>1.5326</v>
      </c>
      <c r="J603" s="184">
        <v>1.6104000000000001</v>
      </c>
      <c r="K603" s="184">
        <v>11.064500000000001</v>
      </c>
      <c r="L603" s="184">
        <v>12.6701</v>
      </c>
      <c r="M603" s="184">
        <v>35.480600000000003</v>
      </c>
      <c r="N603" s="184">
        <v>46.7331</v>
      </c>
      <c r="O603" s="184">
        <v>11.678100000000001</v>
      </c>
      <c r="P603" s="184"/>
      <c r="Q603" s="184">
        <v>8.2481000000000009</v>
      </c>
      <c r="R603" s="184">
        <v>16.076000000000001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44393</v>
      </c>
      <c r="E604" s="184">
        <v>12.48</v>
      </c>
      <c r="F604" s="184">
        <v>8.0199999999999994E-2</v>
      </c>
      <c r="G604" s="184">
        <v>0.97089999999999999</v>
      </c>
      <c r="H604" s="184">
        <v>1.7945</v>
      </c>
      <c r="I604" s="184">
        <v>1.4634</v>
      </c>
      <c r="J604" s="184">
        <v>1.4634</v>
      </c>
      <c r="K604" s="184">
        <v>10.638299999999999</v>
      </c>
      <c r="L604" s="184">
        <v>10.052899999999999</v>
      </c>
      <c r="M604" s="184">
        <v>31.645600000000002</v>
      </c>
      <c r="N604" s="184">
        <v>41.979500000000002</v>
      </c>
      <c r="O604" s="184">
        <v>9.6658000000000008</v>
      </c>
      <c r="P604" s="184"/>
      <c r="Q604" s="184">
        <v>6.4382000000000001</v>
      </c>
      <c r="R604" s="184">
        <v>13.4672</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44393</v>
      </c>
      <c r="E605" s="184">
        <v>77.45</v>
      </c>
      <c r="F605" s="184">
        <v>0.33679999999999999</v>
      </c>
      <c r="G605" s="184">
        <v>1.6271</v>
      </c>
      <c r="H605" s="184">
        <v>2.6236000000000002</v>
      </c>
      <c r="I605" s="184">
        <v>2.8416000000000001</v>
      </c>
      <c r="J605" s="184">
        <v>4.1555</v>
      </c>
      <c r="K605" s="184">
        <v>16.151800000000001</v>
      </c>
      <c r="L605" s="184">
        <v>17.992100000000001</v>
      </c>
      <c r="M605" s="184">
        <v>42.765000000000001</v>
      </c>
      <c r="N605" s="184">
        <v>56.622900000000001</v>
      </c>
      <c r="O605" s="184">
        <v>15.650700000000001</v>
      </c>
      <c r="P605" s="184">
        <v>15.7097</v>
      </c>
      <c r="Q605" s="184">
        <v>15.1</v>
      </c>
      <c r="R605" s="184">
        <v>24.0136</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44393</v>
      </c>
      <c r="E606" s="184">
        <v>87.3</v>
      </c>
      <c r="F606" s="184">
        <v>0.33329999999999999</v>
      </c>
      <c r="G606" s="184">
        <v>1.6297999999999999</v>
      </c>
      <c r="H606" s="184">
        <v>2.6455000000000002</v>
      </c>
      <c r="I606" s="184">
        <v>2.8753000000000002</v>
      </c>
      <c r="J606" s="184">
        <v>4.2388000000000003</v>
      </c>
      <c r="K606" s="184">
        <v>16.477699999999999</v>
      </c>
      <c r="L606" s="184">
        <v>18.7271</v>
      </c>
      <c r="M606" s="184">
        <v>44.130800000000001</v>
      </c>
      <c r="N606" s="184">
        <v>58.611899999999999</v>
      </c>
      <c r="O606" s="184">
        <v>17.1463</v>
      </c>
      <c r="P606" s="184">
        <v>17.376300000000001</v>
      </c>
      <c r="Q606" s="184">
        <v>19.009899999999998</v>
      </c>
      <c r="R606" s="184">
        <v>25.481000000000002</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44393</v>
      </c>
      <c r="E607" s="184">
        <v>15.016299999999999</v>
      </c>
      <c r="F607" s="184">
        <v>0.1714</v>
      </c>
      <c r="G607" s="184">
        <v>0.78869999999999996</v>
      </c>
      <c r="H607" s="184">
        <v>1.1001000000000001</v>
      </c>
      <c r="I607" s="184">
        <v>1.0042</v>
      </c>
      <c r="J607" s="184">
        <v>0.33679999999999999</v>
      </c>
      <c r="K607" s="184">
        <v>13.245100000000001</v>
      </c>
      <c r="L607" s="184">
        <v>18.839300000000001</v>
      </c>
      <c r="M607" s="184">
        <v>46.000500000000002</v>
      </c>
      <c r="N607" s="184">
        <v>59.759799999999998</v>
      </c>
      <c r="O607" s="184"/>
      <c r="P607" s="184"/>
      <c r="Q607" s="184">
        <v>26.232199999999999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44393</v>
      </c>
      <c r="E608" s="184">
        <v>14.4528</v>
      </c>
      <c r="F608" s="184">
        <v>0.1656</v>
      </c>
      <c r="G608" s="184">
        <v>0.77039999999999997</v>
      </c>
      <c r="H608" s="184">
        <v>1.0571999999999999</v>
      </c>
      <c r="I608" s="184">
        <v>0.91890000000000005</v>
      </c>
      <c r="J608" s="184">
        <v>0.1552</v>
      </c>
      <c r="K608" s="184">
        <v>12.6257</v>
      </c>
      <c r="L608" s="184">
        <v>17.5426</v>
      </c>
      <c r="M608" s="184">
        <v>43.6175</v>
      </c>
      <c r="N608" s="184">
        <v>56.283700000000003</v>
      </c>
      <c r="O608" s="184"/>
      <c r="P608" s="184"/>
      <c r="Q608" s="184">
        <v>23.495799999999999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44393</v>
      </c>
      <c r="E609" s="184">
        <v>25.8888</v>
      </c>
      <c r="F609" s="184">
        <v>0.16520000000000001</v>
      </c>
      <c r="G609" s="184">
        <v>1.2844</v>
      </c>
      <c r="H609" s="184">
        <v>2.4491999999999998</v>
      </c>
      <c r="I609" s="184">
        <v>3.0891999999999999</v>
      </c>
      <c r="J609" s="184">
        <v>3.4380999999999999</v>
      </c>
      <c r="K609" s="184">
        <v>12.538500000000001</v>
      </c>
      <c r="L609" s="184">
        <v>15.5802</v>
      </c>
      <c r="M609" s="184">
        <v>46.447299999999998</v>
      </c>
      <c r="N609" s="184">
        <v>60.845999999999997</v>
      </c>
      <c r="O609" s="184">
        <v>16.404800000000002</v>
      </c>
      <c r="P609" s="184">
        <v>16.686800000000002</v>
      </c>
      <c r="Q609" s="184">
        <v>7.4131999999999998</v>
      </c>
      <c r="R609" s="184">
        <v>23.369900000000001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44393</v>
      </c>
      <c r="E610" s="184">
        <v>28.3568</v>
      </c>
      <c r="F610" s="184">
        <v>0.1671</v>
      </c>
      <c r="G610" s="184">
        <v>1.2906</v>
      </c>
      <c r="H610" s="184">
        <v>2.464</v>
      </c>
      <c r="I610" s="184">
        <v>3.1185999999999998</v>
      </c>
      <c r="J610" s="184">
        <v>3.5013999999999998</v>
      </c>
      <c r="K610" s="184">
        <v>12.748900000000001</v>
      </c>
      <c r="L610" s="184">
        <v>16.010000000000002</v>
      </c>
      <c r="M610" s="184">
        <v>47.267499999999998</v>
      </c>
      <c r="N610" s="184">
        <v>62.052700000000002</v>
      </c>
      <c r="O610" s="184">
        <v>17.278400000000001</v>
      </c>
      <c r="P610" s="184">
        <v>17.805800000000001</v>
      </c>
      <c r="Q610" s="184">
        <v>17.508900000000001</v>
      </c>
      <c r="R610" s="184">
        <v>24.295300000000001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44393</v>
      </c>
      <c r="E611" s="184">
        <v>66.27</v>
      </c>
      <c r="F611" s="184">
        <v>0.12239999999999999</v>
      </c>
      <c r="G611" s="184">
        <v>0.52790000000000004</v>
      </c>
      <c r="H611" s="184">
        <v>1.4016</v>
      </c>
      <c r="I611" s="184">
        <v>1.5911999999999999</v>
      </c>
      <c r="J611" s="184">
        <v>2.9485000000000001</v>
      </c>
      <c r="K611" s="184">
        <v>12.284000000000001</v>
      </c>
      <c r="L611" s="184">
        <v>18.9361</v>
      </c>
      <c r="M611" s="184">
        <v>43.351599999999998</v>
      </c>
      <c r="N611" s="184">
        <v>57.216700000000003</v>
      </c>
      <c r="O611" s="184">
        <v>17.583500000000001</v>
      </c>
      <c r="P611" s="184">
        <v>15.4274</v>
      </c>
      <c r="Q611" s="184">
        <v>12.840299999999999</v>
      </c>
      <c r="R611" s="184">
        <v>21.807500000000001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44393</v>
      </c>
      <c r="E612" s="184">
        <v>73.798000000000002</v>
      </c>
      <c r="F612" s="184">
        <v>0.12620000000000001</v>
      </c>
      <c r="G612" s="184">
        <v>0.53949999999999998</v>
      </c>
      <c r="H612" s="184">
        <v>1.4279999999999999</v>
      </c>
      <c r="I612" s="184">
        <v>1.6431</v>
      </c>
      <c r="J612" s="184">
        <v>3.0611999999999999</v>
      </c>
      <c r="K612" s="184">
        <v>12.644600000000001</v>
      </c>
      <c r="L612" s="184">
        <v>19.7378</v>
      </c>
      <c r="M612" s="184">
        <v>44.787100000000002</v>
      </c>
      <c r="N612" s="184">
        <v>59.298000000000002</v>
      </c>
      <c r="O612" s="184">
        <v>19.027200000000001</v>
      </c>
      <c r="P612" s="184">
        <v>16.9162</v>
      </c>
      <c r="Q612" s="184">
        <v>16.2958</v>
      </c>
      <c r="R612" s="184">
        <v>23.362500000000001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44393</v>
      </c>
      <c r="E613" s="184">
        <v>79.058999999999997</v>
      </c>
      <c r="F613" s="184">
        <v>-8.4699999999999998E-2</v>
      </c>
      <c r="G613" s="184">
        <v>0.4536</v>
      </c>
      <c r="H613" s="184">
        <v>1.0016</v>
      </c>
      <c r="I613" s="184">
        <v>2.2860999999999998</v>
      </c>
      <c r="J613" s="184">
        <v>2.7593999999999999</v>
      </c>
      <c r="K613" s="184">
        <v>11.1691</v>
      </c>
      <c r="L613" s="184">
        <v>16.235900000000001</v>
      </c>
      <c r="M613" s="184">
        <v>40.150700000000001</v>
      </c>
      <c r="N613" s="184">
        <v>54.972099999999998</v>
      </c>
      <c r="O613" s="184">
        <v>11.7677</v>
      </c>
      <c r="P613" s="184">
        <v>13.741099999999999</v>
      </c>
      <c r="Q613" s="184">
        <v>15.171799999999999</v>
      </c>
      <c r="R613" s="184">
        <v>19.155899999999999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44393</v>
      </c>
      <c r="E614" s="184">
        <v>74.849000000000004</v>
      </c>
      <c r="F614" s="184">
        <v>-8.6800000000000002E-2</v>
      </c>
      <c r="G614" s="184">
        <v>0.44819999999999999</v>
      </c>
      <c r="H614" s="184">
        <v>0.98899999999999999</v>
      </c>
      <c r="I614" s="184">
        <v>2.2583000000000002</v>
      </c>
      <c r="J614" s="184">
        <v>2.6960999999999999</v>
      </c>
      <c r="K614" s="184">
        <v>10.9597</v>
      </c>
      <c r="L614" s="184">
        <v>15.829499999999999</v>
      </c>
      <c r="M614" s="184">
        <v>39.4407</v>
      </c>
      <c r="N614" s="184">
        <v>53.940600000000003</v>
      </c>
      <c r="O614" s="184">
        <v>11.101699999999999</v>
      </c>
      <c r="P614" s="184">
        <v>12.979900000000001</v>
      </c>
      <c r="Q614" s="184">
        <v>13.971299999999999</v>
      </c>
      <c r="R614" s="184">
        <v>18.4267</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44393</v>
      </c>
      <c r="E615" s="184">
        <v>91.249499999999998</v>
      </c>
      <c r="F615" s="184">
        <v>-1.8499999999999999E-2</v>
      </c>
      <c r="G615" s="184">
        <v>0.48120000000000002</v>
      </c>
      <c r="H615" s="184">
        <v>1.1361000000000001</v>
      </c>
      <c r="I615" s="184">
        <v>1.1108</v>
      </c>
      <c r="J615" s="184">
        <v>2.9045999999999998</v>
      </c>
      <c r="K615" s="184">
        <v>12.339600000000001</v>
      </c>
      <c r="L615" s="184">
        <v>12.1189</v>
      </c>
      <c r="M615" s="184">
        <v>36.7042</v>
      </c>
      <c r="N615" s="184">
        <v>50.438200000000002</v>
      </c>
      <c r="O615" s="184">
        <v>12.4864</v>
      </c>
      <c r="P615" s="184">
        <v>13.1539</v>
      </c>
      <c r="Q615" s="184">
        <v>9.7967999999999993</v>
      </c>
      <c r="R615" s="184">
        <v>16.838899999999999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44393</v>
      </c>
      <c r="E616" s="184">
        <v>99.462800000000001</v>
      </c>
      <c r="F616" s="184">
        <v>-1.5100000000000001E-2</v>
      </c>
      <c r="G616" s="184">
        <v>0.49170000000000003</v>
      </c>
      <c r="H616" s="184">
        <v>1.1608000000000001</v>
      </c>
      <c r="I616" s="184">
        <v>1.1599999999999999</v>
      </c>
      <c r="J616" s="184">
        <v>3.012</v>
      </c>
      <c r="K616" s="184">
        <v>12.6975</v>
      </c>
      <c r="L616" s="184">
        <v>12.8308</v>
      </c>
      <c r="M616" s="184">
        <v>37.991900000000001</v>
      </c>
      <c r="N616" s="184">
        <v>52.332999999999998</v>
      </c>
      <c r="O616" s="184">
        <v>13.810600000000001</v>
      </c>
      <c r="P616" s="184">
        <v>14.467700000000001</v>
      </c>
      <c r="Q616" s="184">
        <v>15.0634</v>
      </c>
      <c r="R616" s="184">
        <v>18.231400000000001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44393</v>
      </c>
      <c r="E617" s="184">
        <v>18.851500000000001</v>
      </c>
      <c r="F617" s="184">
        <v>-1.6000000000000001E-3</v>
      </c>
      <c r="G617" s="184">
        <v>0.95</v>
      </c>
      <c r="H617" s="184">
        <v>1.8383</v>
      </c>
      <c r="I617" s="184">
        <v>2.1002999999999998</v>
      </c>
      <c r="J617" s="184">
        <v>4.2199</v>
      </c>
      <c r="K617" s="184">
        <v>15.926500000000001</v>
      </c>
      <c r="L617" s="184">
        <v>23.381799999999998</v>
      </c>
      <c r="M617" s="184">
        <v>53.612699999999997</v>
      </c>
      <c r="N617" s="184">
        <v>65.990099999999998</v>
      </c>
      <c r="O617" s="184">
        <v>17.026700000000002</v>
      </c>
      <c r="P617" s="184"/>
      <c r="Q617" s="184">
        <v>14.294700000000001</v>
      </c>
      <c r="R617" s="184">
        <v>24.964700000000001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44393</v>
      </c>
      <c r="E618" s="184">
        <v>17.163699999999999</v>
      </c>
      <c r="F618" s="184">
        <v>-6.4000000000000003E-3</v>
      </c>
      <c r="G618" s="184">
        <v>0.93559999999999999</v>
      </c>
      <c r="H618" s="184">
        <v>1.8055000000000001</v>
      </c>
      <c r="I618" s="184">
        <v>2.0348999999999999</v>
      </c>
      <c r="J618" s="184">
        <v>4.0766999999999998</v>
      </c>
      <c r="K618" s="184">
        <v>15.4491</v>
      </c>
      <c r="L618" s="184">
        <v>22.379300000000001</v>
      </c>
      <c r="M618" s="184">
        <v>51.750100000000003</v>
      </c>
      <c r="N618" s="184">
        <v>63.277200000000001</v>
      </c>
      <c r="O618" s="184">
        <v>15.003</v>
      </c>
      <c r="P618" s="184"/>
      <c r="Q618" s="184">
        <v>12.057700000000001</v>
      </c>
      <c r="R618" s="184">
        <v>22.902999999999999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44393</v>
      </c>
      <c r="E619" s="184">
        <v>31.164000000000001</v>
      </c>
      <c r="F619" s="184">
        <v>0.1736</v>
      </c>
      <c r="G619" s="184">
        <v>0.78259999999999996</v>
      </c>
      <c r="H619" s="184">
        <v>1.8465</v>
      </c>
      <c r="I619" s="184">
        <v>2.0165000000000002</v>
      </c>
      <c r="J619" s="184">
        <v>2.9432</v>
      </c>
      <c r="K619" s="184">
        <v>14.4053</v>
      </c>
      <c r="L619" s="184">
        <v>19.787800000000001</v>
      </c>
      <c r="M619" s="184">
        <v>49.524999999999999</v>
      </c>
      <c r="N619" s="184">
        <v>67.8643</v>
      </c>
      <c r="O619" s="184">
        <v>23.3459</v>
      </c>
      <c r="P619" s="184">
        <v>22.636399999999998</v>
      </c>
      <c r="Q619" s="184">
        <v>22.7133</v>
      </c>
      <c r="R619" s="184">
        <v>28.640699999999999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44393</v>
      </c>
      <c r="E620" s="184">
        <v>28.76</v>
      </c>
      <c r="F620" s="184">
        <v>0.17069999999999999</v>
      </c>
      <c r="G620" s="184">
        <v>0.77080000000000004</v>
      </c>
      <c r="H620" s="184">
        <v>1.8197000000000001</v>
      </c>
      <c r="I620" s="184">
        <v>1.9641</v>
      </c>
      <c r="J620" s="184">
        <v>2.8317999999999999</v>
      </c>
      <c r="K620" s="184">
        <v>14.045500000000001</v>
      </c>
      <c r="L620" s="184">
        <v>18.946200000000001</v>
      </c>
      <c r="M620" s="184">
        <v>47.904299999999999</v>
      </c>
      <c r="N620" s="184">
        <v>65.420500000000004</v>
      </c>
      <c r="O620" s="184">
        <v>21.462399999999999</v>
      </c>
      <c r="P620" s="184">
        <v>20.892600000000002</v>
      </c>
      <c r="Q620" s="184">
        <v>20.952200000000001</v>
      </c>
      <c r="R620" s="184">
        <v>26.6935</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44393</v>
      </c>
      <c r="E621" s="184">
        <v>27.5379</v>
      </c>
      <c r="F621" s="184">
        <v>0.48309999999999997</v>
      </c>
      <c r="G621" s="184">
        <v>0.63880000000000003</v>
      </c>
      <c r="H621" s="184">
        <v>1.7157</v>
      </c>
      <c r="I621" s="184">
        <v>2.3151000000000002</v>
      </c>
      <c r="J621" s="184">
        <v>4.3113999999999999</v>
      </c>
      <c r="K621" s="184">
        <v>15.9115</v>
      </c>
      <c r="L621" s="184">
        <v>20.6311</v>
      </c>
      <c r="M621" s="184">
        <v>52.666899999999998</v>
      </c>
      <c r="N621" s="184">
        <v>61.0291</v>
      </c>
      <c r="O621" s="184">
        <v>13.890499999999999</v>
      </c>
      <c r="P621" s="184">
        <v>17.474799999999998</v>
      </c>
      <c r="Q621" s="184">
        <v>16.898900000000001</v>
      </c>
      <c r="R621" s="184">
        <v>23.824300000000001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44393</v>
      </c>
      <c r="E622" s="184">
        <v>25.232900000000001</v>
      </c>
      <c r="F622" s="184">
        <v>0.47939999999999999</v>
      </c>
      <c r="G622" s="184">
        <v>0.62809999999999999</v>
      </c>
      <c r="H622" s="184">
        <v>1.6901999999999999</v>
      </c>
      <c r="I622" s="184">
        <v>2.2639</v>
      </c>
      <c r="J622" s="184">
        <v>4.1997</v>
      </c>
      <c r="K622" s="184">
        <v>15.5427</v>
      </c>
      <c r="L622" s="184">
        <v>19.852499999999999</v>
      </c>
      <c r="M622" s="184">
        <v>51.173999999999999</v>
      </c>
      <c r="N622" s="184">
        <v>58.879300000000001</v>
      </c>
      <c r="O622" s="184">
        <v>12.4057</v>
      </c>
      <c r="P622" s="184">
        <v>15.915900000000001</v>
      </c>
      <c r="Q622" s="184">
        <v>15.334300000000001</v>
      </c>
      <c r="R622" s="184">
        <v>22.185199999999998</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44393</v>
      </c>
      <c r="E623" s="184">
        <v>20.622800000000002</v>
      </c>
      <c r="F623" s="184">
        <v>7.7200000000000005E-2</v>
      </c>
      <c r="G623" s="184">
        <v>0.9012</v>
      </c>
      <c r="H623" s="184">
        <v>1.5130999999999999</v>
      </c>
      <c r="I623" s="184">
        <v>1.7199</v>
      </c>
      <c r="J623" s="184">
        <v>1.8521000000000001</v>
      </c>
      <c r="K623" s="184">
        <v>11.475199999999999</v>
      </c>
      <c r="L623" s="184">
        <v>12.6769</v>
      </c>
      <c r="M623" s="184">
        <v>36.197800000000001</v>
      </c>
      <c r="N623" s="184">
        <v>48.614600000000003</v>
      </c>
      <c r="O623" s="184">
        <v>12.967499999999999</v>
      </c>
      <c r="P623" s="184">
        <v>13.5069</v>
      </c>
      <c r="Q623" s="184">
        <v>13.9358</v>
      </c>
      <c r="R623" s="184">
        <v>16.674499999999998</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44393</v>
      </c>
      <c r="E624" s="184">
        <v>18.776</v>
      </c>
      <c r="F624" s="184">
        <v>7.1999999999999995E-2</v>
      </c>
      <c r="G624" s="184">
        <v>0.88549999999999995</v>
      </c>
      <c r="H624" s="184">
        <v>1.476</v>
      </c>
      <c r="I624" s="184">
        <v>1.6463000000000001</v>
      </c>
      <c r="J624" s="184">
        <v>1.6941999999999999</v>
      </c>
      <c r="K624" s="184">
        <v>10.936500000000001</v>
      </c>
      <c r="L624" s="184">
        <v>11.5806</v>
      </c>
      <c r="M624" s="184">
        <v>34.213000000000001</v>
      </c>
      <c r="N624" s="184">
        <v>45.706299999999999</v>
      </c>
      <c r="O624" s="184">
        <v>10.9718</v>
      </c>
      <c r="P624" s="184">
        <v>11.593400000000001</v>
      </c>
      <c r="Q624" s="184">
        <v>12.0253</v>
      </c>
      <c r="R624" s="184">
        <v>14.6637</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44393</v>
      </c>
      <c r="E625" s="184">
        <v>69.715500000000006</v>
      </c>
      <c r="F625" s="184">
        <v>0.13270000000000001</v>
      </c>
      <c r="G625" s="184">
        <v>0.98939999999999995</v>
      </c>
      <c r="H625" s="184">
        <v>2.1214</v>
      </c>
      <c r="I625" s="184">
        <v>2.5205000000000002</v>
      </c>
      <c r="J625" s="184">
        <v>2.9554</v>
      </c>
      <c r="K625" s="184">
        <v>11.936500000000001</v>
      </c>
      <c r="L625" s="184">
        <v>20.071200000000001</v>
      </c>
      <c r="M625" s="184">
        <v>52.6038</v>
      </c>
      <c r="N625" s="184">
        <v>63.386800000000001</v>
      </c>
      <c r="O625" s="184">
        <v>9.6137999999999995</v>
      </c>
      <c r="P625" s="184">
        <v>7.8544</v>
      </c>
      <c r="Q625" s="184">
        <v>13.0532</v>
      </c>
      <c r="R625" s="184">
        <v>12.9186</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44393</v>
      </c>
      <c r="E626" s="184">
        <v>74.418800000000005</v>
      </c>
      <c r="F626" s="184">
        <v>0.1343</v>
      </c>
      <c r="G626" s="184">
        <v>0.99419999999999997</v>
      </c>
      <c r="H626" s="184">
        <v>2.1328999999999998</v>
      </c>
      <c r="I626" s="184">
        <v>2.5438999999999998</v>
      </c>
      <c r="J626" s="184">
        <v>3.0066000000000002</v>
      </c>
      <c r="K626" s="184">
        <v>12.122299999999999</v>
      </c>
      <c r="L626" s="184">
        <v>20.491900000000001</v>
      </c>
      <c r="M626" s="184">
        <v>53.411999999999999</v>
      </c>
      <c r="N626" s="184">
        <v>64.541799999999995</v>
      </c>
      <c r="O626" s="184">
        <v>10.4169</v>
      </c>
      <c r="P626" s="184">
        <v>8.7363</v>
      </c>
      <c r="Q626" s="184">
        <v>13.7296</v>
      </c>
      <c r="R626" s="184">
        <v>13.7036</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44393</v>
      </c>
      <c r="E627" s="184">
        <v>17.250800000000002</v>
      </c>
      <c r="F627" s="184">
        <v>0.46239999999999998</v>
      </c>
      <c r="G627" s="184">
        <v>2.44</v>
      </c>
      <c r="H627" s="184">
        <v>3.9874999999999998</v>
      </c>
      <c r="I627" s="184">
        <v>4.0796999999999999</v>
      </c>
      <c r="J627" s="184">
        <v>5.4302000000000001</v>
      </c>
      <c r="K627" s="184">
        <v>14.5205</v>
      </c>
      <c r="L627" s="184">
        <v>18.419799999999999</v>
      </c>
      <c r="M627" s="184">
        <v>35.9251</v>
      </c>
      <c r="N627" s="184">
        <v>57.458199999999998</v>
      </c>
      <c r="O627" s="184"/>
      <c r="P627" s="184"/>
      <c r="Q627" s="184">
        <v>31.689499999999999</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44393</v>
      </c>
      <c r="E628" s="184">
        <v>16.839500000000001</v>
      </c>
      <c r="F628" s="184">
        <v>0.45879999999999999</v>
      </c>
      <c r="G628" s="184">
        <v>2.4287999999999998</v>
      </c>
      <c r="H628" s="184">
        <v>3.9609999999999999</v>
      </c>
      <c r="I628" s="184">
        <v>4.0271999999999997</v>
      </c>
      <c r="J628" s="184">
        <v>5.3173000000000004</v>
      </c>
      <c r="K628" s="184">
        <v>14.150600000000001</v>
      </c>
      <c r="L628" s="184">
        <v>17.696999999999999</v>
      </c>
      <c r="M628" s="184">
        <v>34.697699999999998</v>
      </c>
      <c r="N628" s="184">
        <v>55.575600000000001</v>
      </c>
      <c r="O628" s="184"/>
      <c r="P628" s="184"/>
      <c r="Q628" s="184">
        <v>30.094899999999999</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44393</v>
      </c>
      <c r="E629" s="184">
        <v>23.08</v>
      </c>
      <c r="F629" s="184">
        <v>0.52259999999999995</v>
      </c>
      <c r="G629" s="184">
        <v>1.1837</v>
      </c>
      <c r="H629" s="184">
        <v>2.2143000000000002</v>
      </c>
      <c r="I629" s="184">
        <v>2.2595999999999998</v>
      </c>
      <c r="J629" s="184">
        <v>2.4866999999999999</v>
      </c>
      <c r="K629" s="184">
        <v>14.314</v>
      </c>
      <c r="L629" s="184">
        <v>19.2149</v>
      </c>
      <c r="M629" s="184">
        <v>51.245100000000001</v>
      </c>
      <c r="N629" s="184">
        <v>61.851300000000002</v>
      </c>
      <c r="O629" s="184">
        <v>16.930499999999999</v>
      </c>
      <c r="P629" s="184">
        <v>16.1691</v>
      </c>
      <c r="Q629" s="184">
        <v>16.1084</v>
      </c>
      <c r="R629" s="184">
        <v>23.27</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44393</v>
      </c>
      <c r="E630" s="184">
        <v>21.37</v>
      </c>
      <c r="F630" s="184">
        <v>0.47010000000000002</v>
      </c>
      <c r="G630" s="184">
        <v>1.1357999999999999</v>
      </c>
      <c r="H630" s="184">
        <v>2.1511</v>
      </c>
      <c r="I630" s="184">
        <v>2.1999</v>
      </c>
      <c r="J630" s="184">
        <v>2.3466999999999998</v>
      </c>
      <c r="K630" s="184">
        <v>13.9733</v>
      </c>
      <c r="L630" s="184">
        <v>18.459</v>
      </c>
      <c r="M630" s="184">
        <v>49.9649</v>
      </c>
      <c r="N630" s="184">
        <v>59.955100000000002</v>
      </c>
      <c r="O630" s="184">
        <v>15.2073</v>
      </c>
      <c r="P630" s="184">
        <v>14.459199999999999</v>
      </c>
      <c r="Q630" s="184">
        <v>14.523300000000001</v>
      </c>
      <c r="R630" s="184">
        <v>21.619199999999999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44393</v>
      </c>
      <c r="E631" s="184">
        <v>817.63134418903701</v>
      </c>
      <c r="F631" s="184">
        <v>0.14149999999999999</v>
      </c>
      <c r="G631" s="184">
        <v>0.81079999999999997</v>
      </c>
      <c r="H631" s="184">
        <v>1.7022999999999999</v>
      </c>
      <c r="I631" s="184">
        <v>1.4407000000000001</v>
      </c>
      <c r="J631" s="184">
        <v>2.1389</v>
      </c>
      <c r="K631" s="184">
        <v>13.8514</v>
      </c>
      <c r="L631" s="184">
        <v>15.306800000000001</v>
      </c>
      <c r="M631" s="184">
        <v>45.199599999999997</v>
      </c>
      <c r="N631" s="184">
        <v>57.064799999999998</v>
      </c>
      <c r="O631" s="184">
        <v>13.605600000000001</v>
      </c>
      <c r="P631" s="184">
        <v>11.5534</v>
      </c>
      <c r="Q631" s="184">
        <v>19.005400000000002</v>
      </c>
      <c r="R631" s="184">
        <v>19.8339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44393</v>
      </c>
      <c r="E632" s="184">
        <v>288.56</v>
      </c>
      <c r="F632" s="184">
        <v>0.14580000000000001</v>
      </c>
      <c r="G632" s="184">
        <v>0.81399999999999995</v>
      </c>
      <c r="H632" s="184">
        <v>1.7095</v>
      </c>
      <c r="I632" s="184">
        <v>1.4556</v>
      </c>
      <c r="J632" s="184">
        <v>2.1741000000000001</v>
      </c>
      <c r="K632" s="184">
        <v>13.9697</v>
      </c>
      <c r="L632" s="184">
        <v>15.5395</v>
      </c>
      <c r="M632" s="184">
        <v>45.641800000000003</v>
      </c>
      <c r="N632" s="184">
        <v>57.700299999999999</v>
      </c>
      <c r="O632" s="184">
        <v>14.0488</v>
      </c>
      <c r="P632" s="184">
        <v>12.077400000000001</v>
      </c>
      <c r="Q632" s="184">
        <v>12.9651</v>
      </c>
      <c r="R632" s="184">
        <v>20.2758</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44393</v>
      </c>
      <c r="E633" s="184">
        <v>446.13806449561002</v>
      </c>
      <c r="F633" s="184">
        <v>0.13880000000000001</v>
      </c>
      <c r="G633" s="184">
        <v>0.78380000000000005</v>
      </c>
      <c r="H633" s="184">
        <v>1.6741999999999999</v>
      </c>
      <c r="I633" s="184">
        <v>1.3988</v>
      </c>
      <c r="J633" s="184">
        <v>2.113</v>
      </c>
      <c r="K633" s="184">
        <v>13.846299999999999</v>
      </c>
      <c r="L633" s="184">
        <v>15.257199999999999</v>
      </c>
      <c r="M633" s="184">
        <v>45.011000000000003</v>
      </c>
      <c r="N633" s="184">
        <v>56.605800000000002</v>
      </c>
      <c r="O633" s="184">
        <v>13.7804</v>
      </c>
      <c r="P633" s="184">
        <v>14.6372</v>
      </c>
      <c r="Q633" s="184">
        <v>16.190799999999999</v>
      </c>
      <c r="R633" s="184">
        <v>20.072900000000001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44393</v>
      </c>
      <c r="E634" s="184">
        <v>309.14999999999998</v>
      </c>
      <c r="F634" s="184">
        <v>0.14249999999999999</v>
      </c>
      <c r="G634" s="184">
        <v>0.78900000000000003</v>
      </c>
      <c r="H634" s="184">
        <v>1.6874</v>
      </c>
      <c r="I634" s="184">
        <v>1.4205000000000001</v>
      </c>
      <c r="J634" s="184">
        <v>2.1577999999999999</v>
      </c>
      <c r="K634" s="184">
        <v>13.9976</v>
      </c>
      <c r="L634" s="184">
        <v>15.5571</v>
      </c>
      <c r="M634" s="184">
        <v>45.578299999999999</v>
      </c>
      <c r="N634" s="184">
        <v>57.416400000000003</v>
      </c>
      <c r="O634" s="184">
        <v>14.4277</v>
      </c>
      <c r="P634" s="184">
        <v>15.2355</v>
      </c>
      <c r="Q634" s="184">
        <v>16.206800000000001</v>
      </c>
      <c r="R634" s="184">
        <v>20.667400000000001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44393</v>
      </c>
      <c r="E635" s="184">
        <v>203.36250000000001</v>
      </c>
      <c r="F635" s="184">
        <v>0.69469999999999998</v>
      </c>
      <c r="G635" s="184">
        <v>1.2675000000000001</v>
      </c>
      <c r="H635" s="184">
        <v>2.2048000000000001</v>
      </c>
      <c r="I635" s="184">
        <v>3.6671999999999998</v>
      </c>
      <c r="J635" s="184">
        <v>5.0903</v>
      </c>
      <c r="K635" s="184">
        <v>23.915700000000001</v>
      </c>
      <c r="L635" s="184">
        <v>37.169699999999999</v>
      </c>
      <c r="M635" s="184">
        <v>80.059100000000001</v>
      </c>
      <c r="N635" s="184">
        <v>113.3002</v>
      </c>
      <c r="O635" s="184">
        <v>31.573899999999998</v>
      </c>
      <c r="P635" s="184">
        <v>23.948799999999999</v>
      </c>
      <c r="Q635" s="184">
        <v>15.186500000000001</v>
      </c>
      <c r="R635" s="184">
        <v>46.209099999999999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44393</v>
      </c>
      <c r="E636" s="184">
        <v>215.30619999999999</v>
      </c>
      <c r="F636" s="184">
        <v>0.70040000000000002</v>
      </c>
      <c r="G636" s="184">
        <v>1.2849999999999999</v>
      </c>
      <c r="H636" s="184">
        <v>2.2452999999999999</v>
      </c>
      <c r="I636" s="184">
        <v>3.7484999999999999</v>
      </c>
      <c r="J636" s="184">
        <v>5.2641999999999998</v>
      </c>
      <c r="K636" s="184">
        <v>24.587</v>
      </c>
      <c r="L636" s="184">
        <v>38.641599999999997</v>
      </c>
      <c r="M636" s="184">
        <v>82.972399999999993</v>
      </c>
      <c r="N636" s="184">
        <v>117.7672</v>
      </c>
      <c r="O636" s="184">
        <v>33.558</v>
      </c>
      <c r="P636" s="184">
        <v>25.144500000000001</v>
      </c>
      <c r="Q636" s="184">
        <v>22.131799999999998</v>
      </c>
      <c r="R636" s="184">
        <v>49.024999999999999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44393</v>
      </c>
      <c r="E637" s="184">
        <v>73.739999999999995</v>
      </c>
      <c r="F637" s="184">
        <v>2.7099999999999999E-2</v>
      </c>
      <c r="G637" s="184">
        <v>0.98599999999999999</v>
      </c>
      <c r="H637" s="184">
        <v>1.6402000000000001</v>
      </c>
      <c r="I637" s="184">
        <v>2.133</v>
      </c>
      <c r="J637" s="184">
        <v>1.5982000000000001</v>
      </c>
      <c r="K637" s="184">
        <v>11.3057</v>
      </c>
      <c r="L637" s="184">
        <v>14.699</v>
      </c>
      <c r="M637" s="184">
        <v>42.851599999999998</v>
      </c>
      <c r="N637" s="184">
        <v>60.688600000000001</v>
      </c>
      <c r="O637" s="184">
        <v>12.107100000000001</v>
      </c>
      <c r="P637" s="184">
        <v>11.3719</v>
      </c>
      <c r="Q637" s="184">
        <v>17.227799999999998</v>
      </c>
      <c r="R637" s="184">
        <v>15.945600000000001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44393</v>
      </c>
      <c r="E638" s="184">
        <v>72.62</v>
      </c>
      <c r="F638" s="184">
        <v>1.38E-2</v>
      </c>
      <c r="G638" s="184">
        <v>0.98729999999999996</v>
      </c>
      <c r="H638" s="184">
        <v>1.6233</v>
      </c>
      <c r="I638" s="184">
        <v>2.1234999999999999</v>
      </c>
      <c r="J638" s="184">
        <v>1.5522</v>
      </c>
      <c r="K638" s="184">
        <v>11.1587</v>
      </c>
      <c r="L638" s="184">
        <v>14.4163</v>
      </c>
      <c r="M638" s="184">
        <v>42.336300000000001</v>
      </c>
      <c r="N638" s="184">
        <v>59.920699999999997</v>
      </c>
      <c r="O638" s="184">
        <v>11.615399999999999</v>
      </c>
      <c r="P638" s="184">
        <v>10.997</v>
      </c>
      <c r="Q638" s="184">
        <v>16.8917</v>
      </c>
      <c r="R638" s="184">
        <v>15.3786</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44393</v>
      </c>
      <c r="E639" s="184">
        <v>218.46270000000001</v>
      </c>
      <c r="F639" s="184">
        <v>0.19139999999999999</v>
      </c>
      <c r="G639" s="184">
        <v>1.2029000000000001</v>
      </c>
      <c r="H639" s="184">
        <v>2.6288</v>
      </c>
      <c r="I639" s="184">
        <v>2.5836999999999999</v>
      </c>
      <c r="J639" s="184">
        <v>2.9954999999999998</v>
      </c>
      <c r="K639" s="184">
        <v>14.065</v>
      </c>
      <c r="L639" s="184">
        <v>16.8583</v>
      </c>
      <c r="M639" s="184">
        <v>45.396700000000003</v>
      </c>
      <c r="N639" s="184">
        <v>58.417400000000001</v>
      </c>
      <c r="O639" s="184">
        <v>16.743200000000002</v>
      </c>
      <c r="P639" s="184">
        <v>13.1044</v>
      </c>
      <c r="Q639" s="184">
        <v>14.726900000000001</v>
      </c>
      <c r="R639" s="184">
        <v>21.798500000000001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44393</v>
      </c>
      <c r="E640" s="184">
        <v>644.42468826315405</v>
      </c>
      <c r="F640" s="184">
        <v>0.18990000000000001</v>
      </c>
      <c r="G640" s="184">
        <v>1.1983999999999999</v>
      </c>
      <c r="H640" s="184">
        <v>2.6181999999999999</v>
      </c>
      <c r="I640" s="184">
        <v>2.5621</v>
      </c>
      <c r="J640" s="184">
        <v>2.9462999999999999</v>
      </c>
      <c r="K640" s="184">
        <v>13.8962</v>
      </c>
      <c r="L640" s="184">
        <v>16.4877</v>
      </c>
      <c r="M640" s="184">
        <v>44.7179</v>
      </c>
      <c r="N640" s="184">
        <v>57.443800000000003</v>
      </c>
      <c r="O640" s="184">
        <v>16.0138</v>
      </c>
      <c r="P640" s="184">
        <v>12.368399999999999</v>
      </c>
      <c r="Q640" s="184">
        <v>15.8512</v>
      </c>
      <c r="R640" s="184">
        <v>21.035</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44393</v>
      </c>
      <c r="E641" s="184">
        <v>22.888400000000001</v>
      </c>
      <c r="F641" s="184">
        <v>0.62119999999999997</v>
      </c>
      <c r="G641" s="184">
        <v>1.1615</v>
      </c>
      <c r="H641" s="184">
        <v>2.9872000000000001</v>
      </c>
      <c r="I641" s="184">
        <v>4.649</v>
      </c>
      <c r="J641" s="184">
        <v>6.3266</v>
      </c>
      <c r="K641" s="184">
        <v>16.7728</v>
      </c>
      <c r="L641" s="184">
        <v>24.168099999999999</v>
      </c>
      <c r="M641" s="184">
        <v>54.164900000000003</v>
      </c>
      <c r="N641" s="184">
        <v>81.576099999999997</v>
      </c>
      <c r="O641" s="184">
        <v>21.2666</v>
      </c>
      <c r="P641" s="184">
        <v>15.8903</v>
      </c>
      <c r="Q641" s="184">
        <v>13.809799999999999</v>
      </c>
      <c r="R641" s="184">
        <v>28.729199999999999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44393</v>
      </c>
      <c r="E642" s="184">
        <v>22.323</v>
      </c>
      <c r="F642" s="184">
        <v>0.62019999999999997</v>
      </c>
      <c r="G642" s="184">
        <v>1.1587000000000001</v>
      </c>
      <c r="H642" s="184">
        <v>2.9805999999999999</v>
      </c>
      <c r="I642" s="184">
        <v>4.6348000000000003</v>
      </c>
      <c r="J642" s="184">
        <v>6.2965</v>
      </c>
      <c r="K642" s="184">
        <v>16.6709</v>
      </c>
      <c r="L642" s="184">
        <v>23.951899999999998</v>
      </c>
      <c r="M642" s="184">
        <v>53.7577</v>
      </c>
      <c r="N642" s="184">
        <v>80.934700000000007</v>
      </c>
      <c r="O642" s="184">
        <v>20.619</v>
      </c>
      <c r="P642" s="184">
        <v>15.3941</v>
      </c>
      <c r="Q642" s="184">
        <v>13.3681</v>
      </c>
      <c r="R642" s="184">
        <v>28.278199999999998</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44393</v>
      </c>
      <c r="E643" s="184">
        <v>24.329499999999999</v>
      </c>
      <c r="F643" s="184">
        <v>0.66279999999999994</v>
      </c>
      <c r="G643" s="184">
        <v>1.2228000000000001</v>
      </c>
      <c r="H643" s="184">
        <v>3.0453000000000001</v>
      </c>
      <c r="I643" s="184">
        <v>4.8125</v>
      </c>
      <c r="J643" s="184">
        <v>6.6326000000000001</v>
      </c>
      <c r="K643" s="184">
        <v>17.4328</v>
      </c>
      <c r="L643" s="184">
        <v>24.222000000000001</v>
      </c>
      <c r="M643" s="184">
        <v>53.841000000000001</v>
      </c>
      <c r="N643" s="184">
        <v>80.669499999999999</v>
      </c>
      <c r="O643" s="184">
        <v>23.214400000000001</v>
      </c>
      <c r="P643" s="184">
        <v>17.333400000000001</v>
      </c>
      <c r="Q643" s="184">
        <v>15.1234</v>
      </c>
      <c r="R643" s="184">
        <v>30.2516</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44393</v>
      </c>
      <c r="E644" s="184">
        <v>23.735199999999999</v>
      </c>
      <c r="F644" s="184">
        <v>0.66159999999999997</v>
      </c>
      <c r="G644" s="184">
        <v>1.2197</v>
      </c>
      <c r="H644" s="184">
        <v>3.0379</v>
      </c>
      <c r="I644" s="184">
        <v>4.7980999999999998</v>
      </c>
      <c r="J644" s="184">
        <v>6.6017999999999999</v>
      </c>
      <c r="K644" s="184">
        <v>17.330200000000001</v>
      </c>
      <c r="L644" s="184">
        <v>24.006399999999999</v>
      </c>
      <c r="M644" s="184">
        <v>53.4392</v>
      </c>
      <c r="N644" s="184">
        <v>80.039900000000003</v>
      </c>
      <c r="O644" s="184">
        <v>22.560600000000001</v>
      </c>
      <c r="P644" s="184">
        <v>16.844100000000001</v>
      </c>
      <c r="Q644" s="184">
        <v>14.6724</v>
      </c>
      <c r="R644" s="184">
        <v>29.802499999999998</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44393</v>
      </c>
      <c r="E645" s="184">
        <v>23.947500000000002</v>
      </c>
      <c r="F645" s="184">
        <v>0.62780000000000002</v>
      </c>
      <c r="G645" s="184">
        <v>1.1496999999999999</v>
      </c>
      <c r="H645" s="184">
        <v>3.0097</v>
      </c>
      <c r="I645" s="184">
        <v>4.6656000000000004</v>
      </c>
      <c r="J645" s="184">
        <v>6.3105000000000002</v>
      </c>
      <c r="K645" s="184">
        <v>16.9437</v>
      </c>
      <c r="L645" s="184">
        <v>24.385200000000001</v>
      </c>
      <c r="M645" s="184">
        <v>54.622700000000002</v>
      </c>
      <c r="N645" s="184">
        <v>81.269400000000005</v>
      </c>
      <c r="O645" s="184">
        <v>23.744</v>
      </c>
      <c r="P645" s="184">
        <v>16.819099999999999</v>
      </c>
      <c r="Q645" s="184">
        <v>17.927199999999999</v>
      </c>
      <c r="R645" s="184">
        <v>29.695499999999999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44393</v>
      </c>
      <c r="E646" s="184">
        <v>22.839700000000001</v>
      </c>
      <c r="F646" s="184">
        <v>0.62649999999999995</v>
      </c>
      <c r="G646" s="184">
        <v>1.1460999999999999</v>
      </c>
      <c r="H646" s="184">
        <v>3.0011999999999999</v>
      </c>
      <c r="I646" s="184">
        <v>4.6478000000000002</v>
      </c>
      <c r="J646" s="184">
        <v>6.2721999999999998</v>
      </c>
      <c r="K646" s="184">
        <v>16.813400000000001</v>
      </c>
      <c r="L646" s="184">
        <v>24.105899999999998</v>
      </c>
      <c r="M646" s="184">
        <v>54.0839</v>
      </c>
      <c r="N646" s="184">
        <v>80.409800000000004</v>
      </c>
      <c r="O646" s="184">
        <v>22.960999999999999</v>
      </c>
      <c r="P646" s="184">
        <v>15.8239</v>
      </c>
      <c r="Q646" s="184">
        <v>16.877199999999998</v>
      </c>
      <c r="R646" s="184">
        <v>29.073699999999999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44393</v>
      </c>
      <c r="E647" s="184">
        <v>27.777100000000001</v>
      </c>
      <c r="F647" s="184">
        <v>0.23089999999999999</v>
      </c>
      <c r="G647" s="184">
        <v>1.7499</v>
      </c>
      <c r="H647" s="184">
        <v>3.1960999999999999</v>
      </c>
      <c r="I647" s="184">
        <v>4.5250000000000004</v>
      </c>
      <c r="J647" s="184">
        <v>12.612</v>
      </c>
      <c r="K647" s="184">
        <v>29.8384</v>
      </c>
      <c r="L647" s="184">
        <v>41.385899999999999</v>
      </c>
      <c r="M647" s="184">
        <v>80.658199999999994</v>
      </c>
      <c r="N647" s="184">
        <v>107.97</v>
      </c>
      <c r="O647" s="184">
        <v>30.726299999999998</v>
      </c>
      <c r="P647" s="184"/>
      <c r="Q647" s="184">
        <v>26.8474</v>
      </c>
      <c r="R647" s="184">
        <v>46.335999999999999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44393</v>
      </c>
      <c r="E648" s="184">
        <v>26.936399999999999</v>
      </c>
      <c r="F648" s="184">
        <v>0.2296</v>
      </c>
      <c r="G648" s="184">
        <v>1.7462</v>
      </c>
      <c r="H648" s="184">
        <v>3.1871999999999998</v>
      </c>
      <c r="I648" s="184">
        <v>4.5071000000000003</v>
      </c>
      <c r="J648" s="184">
        <v>12.570399999999999</v>
      </c>
      <c r="K648" s="184">
        <v>29.6921</v>
      </c>
      <c r="L648" s="184">
        <v>41.068199999999997</v>
      </c>
      <c r="M648" s="184">
        <v>80.028499999999994</v>
      </c>
      <c r="N648" s="184">
        <v>106.9834</v>
      </c>
      <c r="O648" s="184">
        <v>29.9267</v>
      </c>
      <c r="P648" s="184"/>
      <c r="Q648" s="184">
        <v>25.943200000000001</v>
      </c>
      <c r="R648" s="184">
        <v>45.622700000000002</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44393</v>
      </c>
      <c r="E649" s="184">
        <v>15.332599999999999</v>
      </c>
      <c r="F649" s="184">
        <v>8.5500000000000007E-2</v>
      </c>
      <c r="G649" s="184">
        <v>0.84189999999999998</v>
      </c>
      <c r="H649" s="184">
        <v>1.6171</v>
      </c>
      <c r="I649" s="184">
        <v>2.7378999999999998</v>
      </c>
      <c r="J649" s="184">
        <v>4.4740000000000002</v>
      </c>
      <c r="K649" s="184">
        <v>14.141299999999999</v>
      </c>
      <c r="L649" s="184">
        <v>18.597200000000001</v>
      </c>
      <c r="M649" s="184">
        <v>44.088500000000003</v>
      </c>
      <c r="N649" s="184">
        <v>60.304000000000002</v>
      </c>
      <c r="O649" s="184">
        <v>16.621400000000001</v>
      </c>
      <c r="P649" s="184"/>
      <c r="Q649" s="184">
        <v>13.797000000000001</v>
      </c>
      <c r="R649" s="184">
        <v>21.8399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44393</v>
      </c>
      <c r="E650" s="184">
        <v>14.9802</v>
      </c>
      <c r="F650" s="184">
        <v>8.4900000000000003E-2</v>
      </c>
      <c r="G650" s="184">
        <v>0.8387</v>
      </c>
      <c r="H650" s="184">
        <v>1.6095999999999999</v>
      </c>
      <c r="I650" s="184">
        <v>2.7223000000000002</v>
      </c>
      <c r="J650" s="184">
        <v>4.4404000000000003</v>
      </c>
      <c r="K650" s="184">
        <v>14.027100000000001</v>
      </c>
      <c r="L650" s="184">
        <v>18.415900000000001</v>
      </c>
      <c r="M650" s="184">
        <v>43.653599999999997</v>
      </c>
      <c r="N650" s="184">
        <v>59.5777</v>
      </c>
      <c r="O650" s="184">
        <v>15.8697</v>
      </c>
      <c r="P650" s="184"/>
      <c r="Q650" s="184">
        <v>12.999599999999999</v>
      </c>
      <c r="R650" s="184">
        <v>21.202200000000001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44393</v>
      </c>
      <c r="E651" s="184">
        <v>17.037400000000002</v>
      </c>
      <c r="F651" s="184">
        <v>-7.0999999999999994E-2</v>
      </c>
      <c r="G651" s="184">
        <v>1.0389999999999999</v>
      </c>
      <c r="H651" s="184">
        <v>2.2658999999999998</v>
      </c>
      <c r="I651" s="184">
        <v>3.0078999999999998</v>
      </c>
      <c r="J651" s="184">
        <v>5.9099000000000004</v>
      </c>
      <c r="K651" s="184">
        <v>15.649699999999999</v>
      </c>
      <c r="L651" s="184">
        <v>20.933</v>
      </c>
      <c r="M651" s="184">
        <v>50.7348</v>
      </c>
      <c r="N651" s="184">
        <v>69.346100000000007</v>
      </c>
      <c r="O651" s="184"/>
      <c r="P651" s="184"/>
      <c r="Q651" s="184">
        <v>19.4358</v>
      </c>
      <c r="R651" s="184">
        <v>26.328299999999999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44393</v>
      </c>
      <c r="E652" s="184">
        <v>16.650700000000001</v>
      </c>
      <c r="F652" s="184">
        <v>-7.1999999999999995E-2</v>
      </c>
      <c r="G652" s="184">
        <v>1.0364</v>
      </c>
      <c r="H652" s="184">
        <v>2.2587999999999999</v>
      </c>
      <c r="I652" s="184">
        <v>2.9918999999999998</v>
      </c>
      <c r="J652" s="184">
        <v>5.8760000000000003</v>
      </c>
      <c r="K652" s="184">
        <v>15.5352</v>
      </c>
      <c r="L652" s="184">
        <v>20.744700000000002</v>
      </c>
      <c r="M652" s="184">
        <v>50.256700000000002</v>
      </c>
      <c r="N652" s="184">
        <v>68.532799999999995</v>
      </c>
      <c r="O652" s="184"/>
      <c r="P652" s="184"/>
      <c r="Q652" s="184">
        <v>18.525200000000002</v>
      </c>
      <c r="R652" s="184">
        <v>25.621300000000002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44393</v>
      </c>
      <c r="E653" s="184">
        <v>72.649299999999997</v>
      </c>
      <c r="F653" s="184">
        <v>0.26350000000000001</v>
      </c>
      <c r="G653" s="184">
        <v>0.72499999999999998</v>
      </c>
      <c r="H653" s="184">
        <v>1.5541</v>
      </c>
      <c r="I653" s="184">
        <v>2.7456999999999998</v>
      </c>
      <c r="J653" s="184">
        <v>6.0610999999999997</v>
      </c>
      <c r="K653" s="184">
        <v>19.5061</v>
      </c>
      <c r="L653" s="184">
        <v>29.8338</v>
      </c>
      <c r="M653" s="184">
        <v>56.468899999999998</v>
      </c>
      <c r="N653" s="184">
        <v>86.153800000000004</v>
      </c>
      <c r="O653" s="184">
        <v>30.725899999999999</v>
      </c>
      <c r="P653" s="184">
        <v>23.9499</v>
      </c>
      <c r="Q653" s="184">
        <v>23.755500000000001</v>
      </c>
      <c r="R653" s="184">
        <v>40.040999999999997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44393</v>
      </c>
      <c r="E654" s="184">
        <v>53.6083</v>
      </c>
      <c r="F654" s="184">
        <v>0.4209</v>
      </c>
      <c r="G654" s="184">
        <v>0.18410000000000001</v>
      </c>
      <c r="H654" s="184">
        <v>0.78979999999999995</v>
      </c>
      <c r="I654" s="184">
        <v>2.0232000000000001</v>
      </c>
      <c r="J654" s="184">
        <v>7.5385999999999997</v>
      </c>
      <c r="K654" s="184">
        <v>20.6082</v>
      </c>
      <c r="L654" s="184">
        <v>31.536999999999999</v>
      </c>
      <c r="M654" s="184">
        <v>58.161799999999999</v>
      </c>
      <c r="N654" s="184">
        <v>89.7149</v>
      </c>
      <c r="O654" s="184">
        <v>33.493400000000001</v>
      </c>
      <c r="P654" s="184">
        <v>25.0412</v>
      </c>
      <c r="Q654" s="184">
        <v>25.834900000000001</v>
      </c>
      <c r="R654" s="184">
        <v>43.843699999999998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44393</v>
      </c>
      <c r="E655" s="184">
        <v>52.032499999999999</v>
      </c>
      <c r="F655" s="184">
        <v>0.41980000000000001</v>
      </c>
      <c r="G655" s="184">
        <v>0.18060000000000001</v>
      </c>
      <c r="H655" s="184">
        <v>0.78210000000000002</v>
      </c>
      <c r="I655" s="184">
        <v>2.0074999999999998</v>
      </c>
      <c r="J655" s="184">
        <v>7.5038</v>
      </c>
      <c r="K655" s="184">
        <v>20.488600000000002</v>
      </c>
      <c r="L655" s="184">
        <v>31.268599999999999</v>
      </c>
      <c r="M655" s="184">
        <v>57.641800000000003</v>
      </c>
      <c r="N655" s="184">
        <v>88.853399999999993</v>
      </c>
      <c r="O655" s="184">
        <v>32.646099999999997</v>
      </c>
      <c r="P655" s="184">
        <v>24.411799999999999</v>
      </c>
      <c r="Q655" s="184">
        <v>25.322199999999999</v>
      </c>
      <c r="R655" s="184">
        <v>43.161799999999999</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44393</v>
      </c>
      <c r="E656" s="184">
        <v>14.8866</v>
      </c>
      <c r="F656" s="184">
        <v>0.20599999999999999</v>
      </c>
      <c r="G656" s="184">
        <v>0.4914</v>
      </c>
      <c r="H656" s="184">
        <v>1.4253</v>
      </c>
      <c r="I656" s="184">
        <v>1.4571000000000001</v>
      </c>
      <c r="J656" s="184">
        <v>1.5443</v>
      </c>
      <c r="K656" s="184">
        <v>9.0106000000000002</v>
      </c>
      <c r="L656" s="184">
        <v>8.0015000000000001</v>
      </c>
      <c r="M656" s="184">
        <v>27.939</v>
      </c>
      <c r="N656" s="184">
        <v>36.7562</v>
      </c>
      <c r="O656" s="184"/>
      <c r="P656" s="184"/>
      <c r="Q656" s="184">
        <v>17.447900000000001</v>
      </c>
      <c r="R656" s="184">
        <v>18.8368</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44393</v>
      </c>
      <c r="E657" s="184">
        <v>14.1958</v>
      </c>
      <c r="F657" s="184">
        <v>0.20119999999999999</v>
      </c>
      <c r="G657" s="184">
        <v>0.47710000000000002</v>
      </c>
      <c r="H657" s="184">
        <v>1.3906000000000001</v>
      </c>
      <c r="I657" s="184">
        <v>1.3876999999999999</v>
      </c>
      <c r="J657" s="184">
        <v>1.3964000000000001</v>
      </c>
      <c r="K657" s="184">
        <v>8.5222999999999995</v>
      </c>
      <c r="L657" s="184">
        <v>7.0217999999999998</v>
      </c>
      <c r="M657" s="184">
        <v>26.187100000000001</v>
      </c>
      <c r="N657" s="184">
        <v>34.264600000000002</v>
      </c>
      <c r="O657" s="184"/>
      <c r="P657" s="184"/>
      <c r="Q657" s="184">
        <v>15.213699999999999</v>
      </c>
      <c r="R657" s="184">
        <v>16.622299999999999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44393</v>
      </c>
      <c r="E658" s="184">
        <v>134.68520000000001</v>
      </c>
      <c r="F658" s="184">
        <v>0.1381</v>
      </c>
      <c r="G658" s="184">
        <v>0.6623</v>
      </c>
      <c r="H658" s="184">
        <v>1.4935</v>
      </c>
      <c r="I658" s="184">
        <v>2.0577999999999999</v>
      </c>
      <c r="J658" s="184">
        <v>2.6131000000000002</v>
      </c>
      <c r="K658" s="184">
        <v>11.6913</v>
      </c>
      <c r="L658" s="184">
        <v>15.3413</v>
      </c>
      <c r="M658" s="184">
        <v>41.357599999999998</v>
      </c>
      <c r="N658" s="184">
        <v>55.092599999999997</v>
      </c>
      <c r="O658" s="184">
        <v>10.558999999999999</v>
      </c>
      <c r="P658" s="184">
        <v>11.0633</v>
      </c>
      <c r="Q658" s="184">
        <v>15.3973</v>
      </c>
      <c r="R658" s="184">
        <v>16.294799999999999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44393</v>
      </c>
      <c r="E659" s="184">
        <v>139.53890000000001</v>
      </c>
      <c r="F659" s="184">
        <v>0.13919999999999999</v>
      </c>
      <c r="G659" s="184">
        <v>0.66510000000000002</v>
      </c>
      <c r="H659" s="184">
        <v>1.5003</v>
      </c>
      <c r="I659" s="184">
        <v>2.08</v>
      </c>
      <c r="J659" s="184">
        <v>2.6737000000000002</v>
      </c>
      <c r="K659" s="184">
        <v>11.916600000000001</v>
      </c>
      <c r="L659" s="184">
        <v>15.7216</v>
      </c>
      <c r="M659" s="184">
        <v>41.948500000000003</v>
      </c>
      <c r="N659" s="184">
        <v>55.879800000000003</v>
      </c>
      <c r="O659" s="184">
        <v>11.049300000000001</v>
      </c>
      <c r="P659" s="184">
        <v>11.604900000000001</v>
      </c>
      <c r="Q659" s="184">
        <v>13.1197</v>
      </c>
      <c r="R659" s="184">
        <v>16.808299999999999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44393</v>
      </c>
      <c r="E660" s="184">
        <v>17.263200000000001</v>
      </c>
      <c r="F660" s="184">
        <v>1.0206</v>
      </c>
      <c r="G660" s="184">
        <v>2.1375999999999999</v>
      </c>
      <c r="H660" s="184">
        <v>4.1043000000000003</v>
      </c>
      <c r="I660" s="184">
        <v>7.1523000000000003</v>
      </c>
      <c r="J660" s="184">
        <v>12.933199999999999</v>
      </c>
      <c r="K660" s="184">
        <v>39.053400000000003</v>
      </c>
      <c r="L660" s="184">
        <v>49.493400000000001</v>
      </c>
      <c r="M660" s="184">
        <v>94.802499999999995</v>
      </c>
      <c r="N660" s="184">
        <v>117.92570000000001</v>
      </c>
      <c r="O660" s="184">
        <v>14.192600000000001</v>
      </c>
      <c r="P660" s="184"/>
      <c r="Q660" s="184">
        <v>12.4298</v>
      </c>
      <c r="R660" s="184">
        <v>32.6815</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44393</v>
      </c>
      <c r="E661" s="184">
        <v>16.882400000000001</v>
      </c>
      <c r="F661" s="184">
        <v>1.0196000000000001</v>
      </c>
      <c r="G661" s="184">
        <v>2.1362000000000001</v>
      </c>
      <c r="H661" s="184">
        <v>4.1005000000000003</v>
      </c>
      <c r="I661" s="184">
        <v>7.1448999999999998</v>
      </c>
      <c r="J661" s="184">
        <v>12.917400000000001</v>
      </c>
      <c r="K661" s="184">
        <v>38.996699999999997</v>
      </c>
      <c r="L661" s="184">
        <v>49.388500000000001</v>
      </c>
      <c r="M661" s="184">
        <v>94.582899999999995</v>
      </c>
      <c r="N661" s="184">
        <v>117.58750000000001</v>
      </c>
      <c r="O661" s="184">
        <v>13.903700000000001</v>
      </c>
      <c r="P661" s="184"/>
      <c r="Q661" s="184">
        <v>11.893000000000001</v>
      </c>
      <c r="R661" s="184">
        <v>32.476999999999997</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44393</v>
      </c>
      <c r="E662" s="184">
        <v>14.7956</v>
      </c>
      <c r="F662" s="184">
        <v>0.99390000000000001</v>
      </c>
      <c r="G662" s="184">
        <v>2.0992000000000002</v>
      </c>
      <c r="H662" s="184">
        <v>4.0529000000000002</v>
      </c>
      <c r="I662" s="184">
        <v>7.2137000000000002</v>
      </c>
      <c r="J662" s="184">
        <v>13.2547</v>
      </c>
      <c r="K662" s="184">
        <v>38.7239</v>
      </c>
      <c r="L662" s="184">
        <v>50.645000000000003</v>
      </c>
      <c r="M662" s="184">
        <v>97.009399999999999</v>
      </c>
      <c r="N662" s="184">
        <v>119.1519</v>
      </c>
      <c r="O662" s="184">
        <v>14.384499999999999</v>
      </c>
      <c r="P662" s="184"/>
      <c r="Q662" s="184">
        <v>9.5033999999999992</v>
      </c>
      <c r="R662" s="184">
        <v>33.698799999999999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44393</v>
      </c>
      <c r="E663" s="184">
        <v>14.533799999999999</v>
      </c>
      <c r="F663" s="184">
        <v>0.99370000000000003</v>
      </c>
      <c r="G663" s="184">
        <v>2.0991</v>
      </c>
      <c r="H663" s="184">
        <v>4.0514000000000001</v>
      </c>
      <c r="I663" s="184">
        <v>7.2099000000000002</v>
      </c>
      <c r="J663" s="184">
        <v>13.2445</v>
      </c>
      <c r="K663" s="184">
        <v>38.682600000000001</v>
      </c>
      <c r="L663" s="184">
        <v>50.559399999999997</v>
      </c>
      <c r="M663" s="184">
        <v>96.8523</v>
      </c>
      <c r="N663" s="184">
        <v>118.932</v>
      </c>
      <c r="O663" s="184">
        <v>14.0716</v>
      </c>
      <c r="P663" s="184"/>
      <c r="Q663" s="184">
        <v>9.0512999999999995</v>
      </c>
      <c r="R663" s="184">
        <v>33.543500000000002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44393</v>
      </c>
      <c r="E664" s="184">
        <v>14.760400000000001</v>
      </c>
      <c r="F664" s="184">
        <v>1.0647</v>
      </c>
      <c r="G664" s="184">
        <v>1.9597</v>
      </c>
      <c r="H664" s="184">
        <v>3.9544999999999999</v>
      </c>
      <c r="I664" s="184">
        <v>6.7266000000000004</v>
      </c>
      <c r="J664" s="184">
        <v>13.0892</v>
      </c>
      <c r="K664" s="184">
        <v>40.152099999999997</v>
      </c>
      <c r="L664" s="184">
        <v>53.300699999999999</v>
      </c>
      <c r="M664" s="184">
        <v>101.0625</v>
      </c>
      <c r="N664" s="184">
        <v>127.04810000000001</v>
      </c>
      <c r="O664" s="184">
        <v>15.3634</v>
      </c>
      <c r="P664" s="184"/>
      <c r="Q664" s="184">
        <v>10.136200000000001</v>
      </c>
      <c r="R664" s="184">
        <v>35.343899999999998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44393</v>
      </c>
      <c r="E665" s="184">
        <v>14.4787</v>
      </c>
      <c r="F665" s="184">
        <v>1.0645</v>
      </c>
      <c r="G665" s="184">
        <v>1.9583999999999999</v>
      </c>
      <c r="H665" s="184">
        <v>3.9508999999999999</v>
      </c>
      <c r="I665" s="184">
        <v>6.7183999999999999</v>
      </c>
      <c r="J665" s="184">
        <v>13.0716</v>
      </c>
      <c r="K665" s="184">
        <v>40.085700000000003</v>
      </c>
      <c r="L665" s="184">
        <v>53.111699999999999</v>
      </c>
      <c r="M665" s="184">
        <v>100.6527</v>
      </c>
      <c r="N665" s="184">
        <v>126.3995</v>
      </c>
      <c r="O665" s="184">
        <v>14.943099999999999</v>
      </c>
      <c r="P665" s="184"/>
      <c r="Q665" s="184">
        <v>9.6112000000000002</v>
      </c>
      <c r="R665" s="184">
        <v>34.933700000000002</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44393</v>
      </c>
      <c r="E666" s="184">
        <v>13.9315</v>
      </c>
      <c r="F666" s="184">
        <v>1.1728000000000001</v>
      </c>
      <c r="G666" s="184">
        <v>1.954</v>
      </c>
      <c r="H666" s="184">
        <v>4.1257000000000001</v>
      </c>
      <c r="I666" s="184">
        <v>6.6322000000000001</v>
      </c>
      <c r="J666" s="184">
        <v>12.8651</v>
      </c>
      <c r="K666" s="184">
        <v>41.168500000000002</v>
      </c>
      <c r="L666" s="184">
        <v>54.674100000000003</v>
      </c>
      <c r="M666" s="184">
        <v>102.6223</v>
      </c>
      <c r="N666" s="184">
        <v>125.90770000000001</v>
      </c>
      <c r="O666" s="184">
        <v>14.8635</v>
      </c>
      <c r="P666" s="184"/>
      <c r="Q666" s="184">
        <v>9.1173999999999999</v>
      </c>
      <c r="R666" s="184">
        <v>34.408999999999999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44393</v>
      </c>
      <c r="E667" s="184">
        <v>13.416399999999999</v>
      </c>
      <c r="F667" s="184">
        <v>1.1726000000000001</v>
      </c>
      <c r="G667" s="184">
        <v>1.9521999999999999</v>
      </c>
      <c r="H667" s="184">
        <v>4.1218000000000004</v>
      </c>
      <c r="I667" s="184">
        <v>6.6241000000000003</v>
      </c>
      <c r="J667" s="184">
        <v>12.848100000000001</v>
      </c>
      <c r="K667" s="184">
        <v>41.104999999999997</v>
      </c>
      <c r="L667" s="184">
        <v>54.500999999999998</v>
      </c>
      <c r="M667" s="184">
        <v>102.2522</v>
      </c>
      <c r="N667" s="184">
        <v>125.33799999999999</v>
      </c>
      <c r="O667" s="184">
        <v>14.0922</v>
      </c>
      <c r="P667" s="184"/>
      <c r="Q667" s="184">
        <v>8.0410000000000004</v>
      </c>
      <c r="R667" s="184">
        <v>34.0505</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44393</v>
      </c>
      <c r="E668" s="184">
        <v>20.101900000000001</v>
      </c>
      <c r="F668" s="184">
        <v>-1.5E-3</v>
      </c>
      <c r="G668" s="184">
        <v>0.58950000000000002</v>
      </c>
      <c r="H668" s="184">
        <v>1.6685000000000001</v>
      </c>
      <c r="I668" s="184">
        <v>1.7493000000000001</v>
      </c>
      <c r="J668" s="184">
        <v>1.8566</v>
      </c>
      <c r="K668" s="184">
        <v>12.771100000000001</v>
      </c>
      <c r="L668" s="184">
        <v>15.988799999999999</v>
      </c>
      <c r="M668" s="184">
        <v>44.461100000000002</v>
      </c>
      <c r="N668" s="184">
        <v>56.912500000000001</v>
      </c>
      <c r="O668" s="184">
        <v>14.5589</v>
      </c>
      <c r="P668" s="184">
        <v>13.7974</v>
      </c>
      <c r="Q668" s="184">
        <v>11.696300000000001</v>
      </c>
      <c r="R668" s="184">
        <v>21.456900000000001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44393</v>
      </c>
      <c r="E669" s="184">
        <v>19.677</v>
      </c>
      <c r="F669" s="184">
        <v>-2.5000000000000001E-3</v>
      </c>
      <c r="G669" s="184">
        <v>0.58679999999999999</v>
      </c>
      <c r="H669" s="184">
        <v>1.6620999999999999</v>
      </c>
      <c r="I669" s="184">
        <v>1.7415</v>
      </c>
      <c r="J669" s="184">
        <v>1.8478000000000001</v>
      </c>
      <c r="K669" s="184">
        <v>12.779</v>
      </c>
      <c r="L669" s="184">
        <v>15.992000000000001</v>
      </c>
      <c r="M669" s="184">
        <v>44.458599999999997</v>
      </c>
      <c r="N669" s="184">
        <v>56.9039</v>
      </c>
      <c r="O669" s="184">
        <v>14.2913</v>
      </c>
      <c r="P669" s="184">
        <v>13.478899999999999</v>
      </c>
      <c r="Q669" s="184">
        <v>11.318899999999999</v>
      </c>
      <c r="R669" s="184">
        <v>21.256</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44393</v>
      </c>
      <c r="E670" s="184">
        <v>21.916</v>
      </c>
      <c r="F670" s="184">
        <v>-4.65E-2</v>
      </c>
      <c r="G670" s="184">
        <v>0.55840000000000001</v>
      </c>
      <c r="H670" s="184">
        <v>1.6102000000000001</v>
      </c>
      <c r="I670" s="184">
        <v>1.6022000000000001</v>
      </c>
      <c r="J670" s="184">
        <v>1.7777000000000001</v>
      </c>
      <c r="K670" s="184">
        <v>12.507999999999999</v>
      </c>
      <c r="L670" s="184">
        <v>15.7935</v>
      </c>
      <c r="M670" s="184">
        <v>43.1464</v>
      </c>
      <c r="N670" s="184">
        <v>56.0657</v>
      </c>
      <c r="O670" s="184">
        <v>15.0831</v>
      </c>
      <c r="P670" s="184">
        <v>14.5077</v>
      </c>
      <c r="Q670" s="184">
        <v>15.8813</v>
      </c>
      <c r="R670" s="184">
        <v>21.692399999999999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44393</v>
      </c>
      <c r="E671" s="184">
        <v>21.434999999999999</v>
      </c>
      <c r="F671" s="184">
        <v>-4.7100000000000003E-2</v>
      </c>
      <c r="G671" s="184">
        <v>0.55689999999999995</v>
      </c>
      <c r="H671" s="184">
        <v>1.6065</v>
      </c>
      <c r="I671" s="184">
        <v>1.5959000000000001</v>
      </c>
      <c r="J671" s="184">
        <v>1.7642</v>
      </c>
      <c r="K671" s="184">
        <v>12.4612</v>
      </c>
      <c r="L671" s="184">
        <v>15.6991</v>
      </c>
      <c r="M671" s="184">
        <v>42.9724</v>
      </c>
      <c r="N671" s="184">
        <v>55.8127</v>
      </c>
      <c r="O671" s="184">
        <v>14.6965</v>
      </c>
      <c r="P671" s="184">
        <v>14.025600000000001</v>
      </c>
      <c r="Q671" s="184">
        <v>15.3992</v>
      </c>
      <c r="R671" s="184">
        <v>21.4453</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44393</v>
      </c>
      <c r="E672" s="184">
        <v>14.0724</v>
      </c>
      <c r="F672" s="184">
        <v>0.96279999999999999</v>
      </c>
      <c r="G672" s="184">
        <v>0.99109999999999998</v>
      </c>
      <c r="H672" s="184">
        <v>2.9068000000000001</v>
      </c>
      <c r="I672" s="184">
        <v>4.7645999999999997</v>
      </c>
      <c r="J672" s="184">
        <v>10.168699999999999</v>
      </c>
      <c r="K672" s="184">
        <v>35.809100000000001</v>
      </c>
      <c r="L672" s="184">
        <v>47.283999999999999</v>
      </c>
      <c r="M672" s="184">
        <v>90.134200000000007</v>
      </c>
      <c r="N672" s="184">
        <v>115.9072</v>
      </c>
      <c r="O672" s="184">
        <v>15.4107</v>
      </c>
      <c r="P672" s="184"/>
      <c r="Q672" s="184">
        <v>10.893000000000001</v>
      </c>
      <c r="R672" s="184">
        <v>31.442499999999999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44393</v>
      </c>
      <c r="E673" s="184">
        <v>13.7615</v>
      </c>
      <c r="F673" s="184">
        <v>0.96179999999999999</v>
      </c>
      <c r="G673" s="184">
        <v>0.98699999999999999</v>
      </c>
      <c r="H673" s="184">
        <v>2.8982000000000001</v>
      </c>
      <c r="I673" s="184">
        <v>4.7537000000000003</v>
      </c>
      <c r="J673" s="184">
        <v>10.152799999999999</v>
      </c>
      <c r="K673" s="184">
        <v>35.767200000000003</v>
      </c>
      <c r="L673" s="184">
        <v>47.167700000000004</v>
      </c>
      <c r="M673" s="184">
        <v>89.884500000000003</v>
      </c>
      <c r="N673" s="184">
        <v>115.50830000000001</v>
      </c>
      <c r="O673" s="184">
        <v>14.7598</v>
      </c>
      <c r="P673" s="184"/>
      <c r="Q673" s="184">
        <v>10.1457</v>
      </c>
      <c r="R673" s="184">
        <v>31.183399999999999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44393</v>
      </c>
      <c r="E674" s="184">
        <v>16.174099999999999</v>
      </c>
      <c r="F674" s="184">
        <v>0.98780000000000001</v>
      </c>
      <c r="G674" s="184">
        <v>1.1039000000000001</v>
      </c>
      <c r="H674" s="184">
        <v>3.1735000000000002</v>
      </c>
      <c r="I674" s="184">
        <v>5.0777999999999999</v>
      </c>
      <c r="J674" s="184">
        <v>10.0174</v>
      </c>
      <c r="K674" s="184">
        <v>35.068899999999999</v>
      </c>
      <c r="L674" s="184">
        <v>45.415199999999999</v>
      </c>
      <c r="M674" s="184">
        <v>89.310299999999998</v>
      </c>
      <c r="N674" s="184">
        <v>112.2474</v>
      </c>
      <c r="O674" s="184">
        <v>17.351800000000001</v>
      </c>
      <c r="P674" s="184"/>
      <c r="Q674" s="184">
        <v>17.079499999999999</v>
      </c>
      <c r="R674" s="184">
        <v>31.411300000000001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44393</v>
      </c>
      <c r="E675" s="184">
        <v>15.9961</v>
      </c>
      <c r="F675" s="184">
        <v>0.98680000000000001</v>
      </c>
      <c r="G675" s="184">
        <v>1.0996999999999999</v>
      </c>
      <c r="H675" s="184">
        <v>3.1634000000000002</v>
      </c>
      <c r="I675" s="184">
        <v>5.0606</v>
      </c>
      <c r="J675" s="184">
        <v>9.9856999999999996</v>
      </c>
      <c r="K675" s="184">
        <v>34.965400000000002</v>
      </c>
      <c r="L675" s="184">
        <v>45.198700000000002</v>
      </c>
      <c r="M675" s="184">
        <v>88.891599999999997</v>
      </c>
      <c r="N675" s="184">
        <v>111.62220000000001</v>
      </c>
      <c r="O675" s="184">
        <v>16.9314</v>
      </c>
      <c r="P675" s="184"/>
      <c r="Q675" s="184">
        <v>16.6554</v>
      </c>
      <c r="R675" s="184">
        <v>31.0288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44393</v>
      </c>
      <c r="E680" s="184">
        <v>27.7681</v>
      </c>
      <c r="F680" s="184">
        <v>6.7699999999999996E-2</v>
      </c>
      <c r="G680" s="184">
        <v>1.1931</v>
      </c>
      <c r="H680" s="184">
        <v>2.3833000000000002</v>
      </c>
      <c r="I680" s="184">
        <v>2.0998999999999999</v>
      </c>
      <c r="J680" s="184">
        <v>2.5482</v>
      </c>
      <c r="K680" s="184">
        <v>11.2615</v>
      </c>
      <c r="L680" s="184">
        <v>14.2189</v>
      </c>
      <c r="M680" s="184">
        <v>40.151600000000002</v>
      </c>
      <c r="N680" s="184">
        <v>55.1464</v>
      </c>
      <c r="O680" s="184">
        <v>16.4572</v>
      </c>
      <c r="P680" s="184">
        <v>15.523999999999999</v>
      </c>
      <c r="Q680" s="184">
        <v>16.3047</v>
      </c>
      <c r="R680" s="184">
        <v>19.1312</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44393</v>
      </c>
      <c r="E681" s="184">
        <v>25.418600000000001</v>
      </c>
      <c r="F681" s="184">
        <v>6.4600000000000005E-2</v>
      </c>
      <c r="G681" s="184">
        <v>1.1831</v>
      </c>
      <c r="H681" s="184">
        <v>2.3597999999999999</v>
      </c>
      <c r="I681" s="184">
        <v>2.0524</v>
      </c>
      <c r="J681" s="184">
        <v>2.4456000000000002</v>
      </c>
      <c r="K681" s="184">
        <v>10.9237</v>
      </c>
      <c r="L681" s="184">
        <v>13.4779</v>
      </c>
      <c r="M681" s="184">
        <v>38.770499999999998</v>
      </c>
      <c r="N681" s="184">
        <v>53.090899999999998</v>
      </c>
      <c r="O681" s="184">
        <v>14.8218</v>
      </c>
      <c r="P681" s="184">
        <v>14.0449</v>
      </c>
      <c r="Q681" s="184">
        <v>14.794</v>
      </c>
      <c r="R681" s="184">
        <v>17.441099999999999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44393</v>
      </c>
      <c r="E682" s="184">
        <v>113.82</v>
      </c>
      <c r="F682" s="184">
        <v>0.15840000000000001</v>
      </c>
      <c r="G682" s="184">
        <v>0.81489999999999996</v>
      </c>
      <c r="H682" s="184">
        <v>1.7886</v>
      </c>
      <c r="I682" s="184">
        <v>1.7613000000000001</v>
      </c>
      <c r="J682" s="184">
        <v>2.5036</v>
      </c>
      <c r="K682" s="184">
        <v>12.171099999999999</v>
      </c>
      <c r="L682" s="184">
        <v>13.0176</v>
      </c>
      <c r="M682" s="184">
        <v>32.734699999999997</v>
      </c>
      <c r="N682" s="184">
        <v>45.512700000000002</v>
      </c>
      <c r="O682" s="184">
        <v>12.3614</v>
      </c>
      <c r="P682" s="184">
        <v>14.414</v>
      </c>
      <c r="Q682" s="184">
        <v>13.463900000000001</v>
      </c>
      <c r="R682" s="184">
        <v>18.019300000000001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44393</v>
      </c>
      <c r="E683" s="184">
        <v>162.809496676729</v>
      </c>
      <c r="F683" s="184">
        <v>0.16819999999999999</v>
      </c>
      <c r="G683" s="184">
        <v>0.81810000000000005</v>
      </c>
      <c r="H683" s="184">
        <v>1.7751999999999999</v>
      </c>
      <c r="I683" s="184">
        <v>1.7365999999999999</v>
      </c>
      <c r="J683" s="184">
        <v>2.4462000000000002</v>
      </c>
      <c r="K683" s="184">
        <v>11.9687</v>
      </c>
      <c r="L683" s="184">
        <v>12.6747</v>
      </c>
      <c r="M683" s="184">
        <v>32.145899999999997</v>
      </c>
      <c r="N683" s="184">
        <v>44.6633</v>
      </c>
      <c r="O683" s="184">
        <v>11.576000000000001</v>
      </c>
      <c r="P683" s="184">
        <v>13.700100000000001</v>
      </c>
      <c r="Q683" s="184">
        <v>11.654</v>
      </c>
      <c r="R683" s="184">
        <v>17.1905</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44393</v>
      </c>
      <c r="E684" s="184">
        <v>38.119999999999997</v>
      </c>
      <c r="F684" s="184">
        <v>0.28939999999999999</v>
      </c>
      <c r="G684" s="184">
        <v>1.383</v>
      </c>
      <c r="H684" s="184">
        <v>2.0343</v>
      </c>
      <c r="I684" s="184">
        <v>2.8879999999999999</v>
      </c>
      <c r="J684" s="184">
        <v>4.2954999999999997</v>
      </c>
      <c r="K684" s="184">
        <v>15.5502</v>
      </c>
      <c r="L684" s="184">
        <v>18.4587</v>
      </c>
      <c r="M684" s="184">
        <v>43.957700000000003</v>
      </c>
      <c r="N684" s="184">
        <v>59.698399999999999</v>
      </c>
      <c r="O684" s="184">
        <v>17.017600000000002</v>
      </c>
      <c r="P684" s="184">
        <v>13.878500000000001</v>
      </c>
      <c r="Q684" s="184">
        <v>15.0078</v>
      </c>
      <c r="R684" s="184">
        <v>25.313199999999998</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44393</v>
      </c>
      <c r="E685" s="184">
        <v>40</v>
      </c>
      <c r="F685" s="184">
        <v>0.3009</v>
      </c>
      <c r="G685" s="184">
        <v>1.3942000000000001</v>
      </c>
      <c r="H685" s="184">
        <v>2.0407999999999999</v>
      </c>
      <c r="I685" s="184">
        <v>2.9336000000000002</v>
      </c>
      <c r="J685" s="184">
        <v>4.3841000000000001</v>
      </c>
      <c r="K685" s="184">
        <v>15.7407</v>
      </c>
      <c r="L685" s="184">
        <v>18.8001</v>
      </c>
      <c r="M685" s="184">
        <v>44.560899999999997</v>
      </c>
      <c r="N685" s="184">
        <v>60.642600000000002</v>
      </c>
      <c r="O685" s="184">
        <v>17.5579</v>
      </c>
      <c r="P685" s="184">
        <v>14.601699999999999</v>
      </c>
      <c r="Q685" s="184">
        <v>13.929</v>
      </c>
      <c r="R685" s="184">
        <v>25.923400000000001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44393</v>
      </c>
      <c r="E686" s="184">
        <v>20.490400000000001</v>
      </c>
      <c r="F686" s="184">
        <v>-0.26579999999999998</v>
      </c>
      <c r="G686" s="184">
        <v>0.77959999999999996</v>
      </c>
      <c r="H686" s="184">
        <v>1.5115000000000001</v>
      </c>
      <c r="I686" s="184">
        <v>1.2686999999999999</v>
      </c>
      <c r="J686" s="184">
        <v>1.6015999999999999</v>
      </c>
      <c r="K686" s="184">
        <v>14.8391</v>
      </c>
      <c r="L686" s="184">
        <v>23.559000000000001</v>
      </c>
      <c r="M686" s="184">
        <v>55.556699999999999</v>
      </c>
      <c r="N686" s="184">
        <v>70.994200000000006</v>
      </c>
      <c r="O686" s="184">
        <v>16.1218</v>
      </c>
      <c r="P686" s="184">
        <v>13.7311</v>
      </c>
      <c r="Q686" s="184">
        <v>14.498100000000001</v>
      </c>
      <c r="R686" s="184">
        <v>24.5959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44393</v>
      </c>
      <c r="E687" s="184">
        <v>21.612100000000002</v>
      </c>
      <c r="F687" s="184">
        <v>-0.26579999999999998</v>
      </c>
      <c r="G687" s="184">
        <v>0.78059999999999996</v>
      </c>
      <c r="H687" s="184">
        <v>1.5143</v>
      </c>
      <c r="I687" s="184">
        <v>1.2746</v>
      </c>
      <c r="J687" s="184">
        <v>1.6141000000000001</v>
      </c>
      <c r="K687" s="184">
        <v>14.882199999999999</v>
      </c>
      <c r="L687" s="184">
        <v>23.651700000000002</v>
      </c>
      <c r="M687" s="184">
        <v>55.731499999999997</v>
      </c>
      <c r="N687" s="184">
        <v>71.278599999999997</v>
      </c>
      <c r="O687" s="184">
        <v>16.528199999999998</v>
      </c>
      <c r="P687" s="184">
        <v>14.7895</v>
      </c>
      <c r="Q687" s="184">
        <v>15.6556</v>
      </c>
      <c r="R687" s="184">
        <v>24.795500000000001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44393</v>
      </c>
      <c r="E688" s="184">
        <v>14.9308</v>
      </c>
      <c r="F688" s="184">
        <v>-0.1792</v>
      </c>
      <c r="G688" s="184">
        <v>0.63700000000000001</v>
      </c>
      <c r="H688" s="184">
        <v>2.0636999999999999</v>
      </c>
      <c r="I688" s="184">
        <v>1.9091</v>
      </c>
      <c r="J688" s="184">
        <v>1.9605999999999999</v>
      </c>
      <c r="K688" s="184">
        <v>16.472200000000001</v>
      </c>
      <c r="L688" s="184">
        <v>24.530200000000001</v>
      </c>
      <c r="M688" s="184">
        <v>59.5989</v>
      </c>
      <c r="N688" s="184">
        <v>72.275800000000004</v>
      </c>
      <c r="O688" s="184">
        <v>15.034700000000001</v>
      </c>
      <c r="P688" s="184"/>
      <c r="Q688" s="184">
        <v>9.3729999999999993</v>
      </c>
      <c r="R688" s="184">
        <v>20.182200000000002</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44393</v>
      </c>
      <c r="E689" s="184">
        <v>15.6652</v>
      </c>
      <c r="F689" s="184">
        <v>-0.1784</v>
      </c>
      <c r="G689" s="184">
        <v>0.63859999999999995</v>
      </c>
      <c r="H689" s="184">
        <v>2.0674000000000001</v>
      </c>
      <c r="I689" s="184">
        <v>1.9159999999999999</v>
      </c>
      <c r="J689" s="184">
        <v>1.9750000000000001</v>
      </c>
      <c r="K689" s="184">
        <v>16.521899999999999</v>
      </c>
      <c r="L689" s="184">
        <v>24.624700000000001</v>
      </c>
      <c r="M689" s="184">
        <v>59.772399999999998</v>
      </c>
      <c r="N689" s="184">
        <v>72.514700000000005</v>
      </c>
      <c r="O689" s="184">
        <v>15.654199999999999</v>
      </c>
      <c r="P689" s="184"/>
      <c r="Q689" s="184">
        <v>10.553100000000001</v>
      </c>
      <c r="R689" s="184">
        <v>20.474399999999999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44393</v>
      </c>
      <c r="E690" s="184">
        <v>13.878399999999999</v>
      </c>
      <c r="F690" s="184">
        <v>-0.1231</v>
      </c>
      <c r="G690" s="184">
        <v>0.51639999999999997</v>
      </c>
      <c r="H690" s="184">
        <v>1.9742999999999999</v>
      </c>
      <c r="I690" s="184">
        <v>1.8882000000000001</v>
      </c>
      <c r="J690" s="184">
        <v>2.3910999999999998</v>
      </c>
      <c r="K690" s="184">
        <v>16.093499999999999</v>
      </c>
      <c r="L690" s="184">
        <v>24.8125</v>
      </c>
      <c r="M690" s="184">
        <v>58.302700000000002</v>
      </c>
      <c r="N690" s="184">
        <v>69.335499999999996</v>
      </c>
      <c r="O690" s="184">
        <v>15.4749</v>
      </c>
      <c r="P690" s="184"/>
      <c r="Q690" s="184">
        <v>7.9173999999999998</v>
      </c>
      <c r="R690" s="184">
        <v>20.665199999999999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44393</v>
      </c>
      <c r="E691" s="184">
        <v>14.5632</v>
      </c>
      <c r="F691" s="184">
        <v>-0.12280000000000001</v>
      </c>
      <c r="G691" s="184">
        <v>0.51700000000000002</v>
      </c>
      <c r="H691" s="184">
        <v>1.9761</v>
      </c>
      <c r="I691" s="184">
        <v>1.8918999999999999</v>
      </c>
      <c r="J691" s="184">
        <v>2.3997999999999999</v>
      </c>
      <c r="K691" s="184">
        <v>16.1219</v>
      </c>
      <c r="L691" s="184">
        <v>24.8752</v>
      </c>
      <c r="M691" s="184">
        <v>58.424799999999998</v>
      </c>
      <c r="N691" s="184">
        <v>69.509</v>
      </c>
      <c r="O691" s="184">
        <v>16.247699999999998</v>
      </c>
      <c r="P691" s="184"/>
      <c r="Q691" s="184">
        <v>9.1326000000000001</v>
      </c>
      <c r="R691" s="184">
        <v>20.899100000000001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44393</v>
      </c>
      <c r="E692" s="184">
        <v>11.5794</v>
      </c>
      <c r="F692" s="184">
        <v>0.1366</v>
      </c>
      <c r="G692" s="184">
        <v>0.64059999999999995</v>
      </c>
      <c r="H692" s="184">
        <v>1.2141</v>
      </c>
      <c r="I692" s="184">
        <v>1.8928</v>
      </c>
      <c r="J692" s="184">
        <v>1.7163999999999999</v>
      </c>
      <c r="K692" s="184">
        <v>9.8177000000000003</v>
      </c>
      <c r="L692" s="184">
        <v>13.1044</v>
      </c>
      <c r="M692" s="184">
        <v>41.540199999999999</v>
      </c>
      <c r="N692" s="184">
        <v>45.360300000000002</v>
      </c>
      <c r="O692" s="184">
        <v>8.6242000000000001</v>
      </c>
      <c r="P692" s="184"/>
      <c r="Q692" s="184">
        <v>4.2873999999999999</v>
      </c>
      <c r="R692" s="184">
        <v>18.317900000000002</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44393</v>
      </c>
      <c r="E693" s="184">
        <v>12.03</v>
      </c>
      <c r="F693" s="184">
        <v>0.13819999999999999</v>
      </c>
      <c r="G693" s="184">
        <v>0.64419999999999999</v>
      </c>
      <c r="H693" s="184">
        <v>1.2225999999999999</v>
      </c>
      <c r="I693" s="184">
        <v>1.9103000000000001</v>
      </c>
      <c r="J693" s="184">
        <v>1.7524999999999999</v>
      </c>
      <c r="K693" s="184">
        <v>9.9362999999999992</v>
      </c>
      <c r="L693" s="184">
        <v>13.3345</v>
      </c>
      <c r="M693" s="184">
        <v>41.965299999999999</v>
      </c>
      <c r="N693" s="184">
        <v>45.959699999999998</v>
      </c>
      <c r="O693" s="184">
        <v>9.6181999999999999</v>
      </c>
      <c r="P693" s="184"/>
      <c r="Q693" s="184">
        <v>5.4333</v>
      </c>
      <c r="R693" s="184">
        <v>18.8569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44393</v>
      </c>
      <c r="E694" s="184">
        <v>12.079700000000001</v>
      </c>
      <c r="F694" s="184">
        <v>0.1177</v>
      </c>
      <c r="G694" s="184">
        <v>0.71199999999999997</v>
      </c>
      <c r="H694" s="184">
        <v>1.3295999999999999</v>
      </c>
      <c r="I694" s="184">
        <v>1.8593</v>
      </c>
      <c r="J694" s="184">
        <v>1.7365999999999999</v>
      </c>
      <c r="K694" s="184">
        <v>10.3582</v>
      </c>
      <c r="L694" s="184">
        <v>12.757400000000001</v>
      </c>
      <c r="M694" s="184">
        <v>40.6907</v>
      </c>
      <c r="N694" s="184">
        <v>44.324800000000003</v>
      </c>
      <c r="O694" s="184">
        <v>9.5160999999999998</v>
      </c>
      <c r="P694" s="184"/>
      <c r="Q694" s="184">
        <v>5.88</v>
      </c>
      <c r="R694" s="184">
        <v>19.122800000000002</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44393</v>
      </c>
      <c r="E695" s="184">
        <v>12.495100000000001</v>
      </c>
      <c r="F695" s="184">
        <v>0.1186</v>
      </c>
      <c r="G695" s="184">
        <v>0.71499999999999997</v>
      </c>
      <c r="H695" s="184">
        <v>1.3357000000000001</v>
      </c>
      <c r="I695" s="184">
        <v>1.8718999999999999</v>
      </c>
      <c r="J695" s="184">
        <v>1.7657</v>
      </c>
      <c r="K695" s="184">
        <v>10.452</v>
      </c>
      <c r="L695" s="184">
        <v>12.9511</v>
      </c>
      <c r="M695" s="184">
        <v>41.053699999999999</v>
      </c>
      <c r="N695" s="184">
        <v>44.822000000000003</v>
      </c>
      <c r="O695" s="184">
        <v>10.4915</v>
      </c>
      <c r="P695" s="184"/>
      <c r="Q695" s="184">
        <v>6.9680999999999997</v>
      </c>
      <c r="R695" s="184">
        <v>19.540600000000001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44393</v>
      </c>
      <c r="E696" s="184">
        <v>143.73660000000001</v>
      </c>
      <c r="F696" s="184">
        <v>0.1573</v>
      </c>
      <c r="G696" s="184">
        <v>1.0404</v>
      </c>
      <c r="H696" s="184">
        <v>1.9258</v>
      </c>
      <c r="I696" s="184">
        <v>2.7532000000000001</v>
      </c>
      <c r="J696" s="184">
        <v>4.5410000000000004</v>
      </c>
      <c r="K696" s="184">
        <v>14.708500000000001</v>
      </c>
      <c r="L696" s="184">
        <v>16.136500000000002</v>
      </c>
      <c r="M696" s="184">
        <v>49.113</v>
      </c>
      <c r="N696" s="184">
        <v>62.0685</v>
      </c>
      <c r="O696" s="184">
        <v>18.2514</v>
      </c>
      <c r="P696" s="184">
        <v>15.2818</v>
      </c>
      <c r="Q696" s="184">
        <v>15.3428</v>
      </c>
      <c r="R696" s="184">
        <v>25.953700000000001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44393</v>
      </c>
      <c r="E697" s="184">
        <v>133.69130000000001</v>
      </c>
      <c r="F697" s="184">
        <v>0.155</v>
      </c>
      <c r="G697" s="184">
        <v>1.0324</v>
      </c>
      <c r="H697" s="184">
        <v>1.9085000000000001</v>
      </c>
      <c r="I697" s="184">
        <v>2.7179000000000002</v>
      </c>
      <c r="J697" s="184">
        <v>4.4649999999999999</v>
      </c>
      <c r="K697" s="184">
        <v>14.4542</v>
      </c>
      <c r="L697" s="184">
        <v>15.5937</v>
      </c>
      <c r="M697" s="184">
        <v>48.088000000000001</v>
      </c>
      <c r="N697" s="184">
        <v>60.561799999999998</v>
      </c>
      <c r="O697" s="184">
        <v>17.1707</v>
      </c>
      <c r="P697" s="184">
        <v>14.2288</v>
      </c>
      <c r="Q697" s="184">
        <v>12.185</v>
      </c>
      <c r="R697" s="184">
        <v>24.7759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44393</v>
      </c>
      <c r="E698" s="184">
        <v>209.68631975627699</v>
      </c>
      <c r="F698" s="184">
        <v>2.1700000000000001E-2</v>
      </c>
      <c r="G698" s="184">
        <v>0.69450000000000001</v>
      </c>
      <c r="H698" s="184">
        <v>1.4642999999999999</v>
      </c>
      <c r="I698" s="184">
        <v>1.1435</v>
      </c>
      <c r="J698" s="184">
        <v>2.5590999999999999</v>
      </c>
      <c r="K698" s="184">
        <v>11.645200000000001</v>
      </c>
      <c r="L698" s="184">
        <v>13.1241</v>
      </c>
      <c r="M698" s="184">
        <v>38.506799999999998</v>
      </c>
      <c r="N698" s="184">
        <v>51.058500000000002</v>
      </c>
      <c r="O698" s="184">
        <v>11.962400000000001</v>
      </c>
      <c r="P698" s="184">
        <v>12.5313</v>
      </c>
      <c r="Q698" s="184">
        <v>18.0749</v>
      </c>
      <c r="R698" s="184">
        <v>16.9682</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0.27465833333333328</v>
      </c>
      <c r="G699" s="186">
        <v>1.0596083333333335</v>
      </c>
      <c r="H699" s="186">
        <v>2.1188750000000001</v>
      </c>
      <c r="I699" s="186">
        <v>2.7460053030303038</v>
      </c>
      <c r="J699" s="186">
        <v>4.3484848484848486</v>
      </c>
      <c r="K699" s="186">
        <v>16.606493939393946</v>
      </c>
      <c r="L699" s="186">
        <v>21.619056818181825</v>
      </c>
      <c r="M699" s="186">
        <v>51.315915909090918</v>
      </c>
      <c r="N699" s="186">
        <v>67.281821969696963</v>
      </c>
      <c r="O699" s="186">
        <v>16.053180327868844</v>
      </c>
      <c r="P699" s="186">
        <v>15.101892222222228</v>
      </c>
      <c r="Q699" s="186">
        <v>15.528831818181823</v>
      </c>
      <c r="R699" s="186">
        <v>24.405750781250003</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0.16255</v>
      </c>
      <c r="G700" s="186">
        <v>0.99695</v>
      </c>
      <c r="H700" s="186">
        <v>2.0297999999999998</v>
      </c>
      <c r="I700" s="186">
        <v>2.2439</v>
      </c>
      <c r="J700" s="186">
        <v>3.1768999999999998</v>
      </c>
      <c r="K700" s="186">
        <v>14.3619</v>
      </c>
      <c r="L700" s="186">
        <v>18.417850000000001</v>
      </c>
      <c r="M700" s="186">
        <v>45.610050000000001</v>
      </c>
      <c r="N700" s="186">
        <v>60.129550000000002</v>
      </c>
      <c r="O700" s="186">
        <v>15.058900000000001</v>
      </c>
      <c r="P700" s="186">
        <v>14.40395</v>
      </c>
      <c r="Q700" s="186">
        <v>15.200099999999999</v>
      </c>
      <c r="R700" s="186">
        <v>21.809750000000001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44393</v>
      </c>
      <c r="E703" s="184">
        <v>32.006799999999998</v>
      </c>
      <c r="F703" s="184">
        <v>0.12039999999999999</v>
      </c>
      <c r="G703" s="184">
        <v>0.7137</v>
      </c>
      <c r="H703" s="184">
        <v>1.4189000000000001</v>
      </c>
      <c r="I703" s="184">
        <v>1.6993</v>
      </c>
      <c r="J703" s="184">
        <v>2.1677</v>
      </c>
      <c r="K703" s="184">
        <v>9.9307999999999996</v>
      </c>
      <c r="L703" s="184">
        <v>12.206099999999999</v>
      </c>
      <c r="M703" s="184">
        <v>30.983799999999999</v>
      </c>
      <c r="N703" s="184">
        <v>39.863</v>
      </c>
      <c r="O703" s="184">
        <v>13.5274</v>
      </c>
      <c r="P703" s="184">
        <v>12.389799999999999</v>
      </c>
      <c r="Q703" s="184">
        <v>12.0883</v>
      </c>
      <c r="R703" s="184">
        <v>19.011299999999999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44393</v>
      </c>
      <c r="E704" s="184">
        <v>34.041699999999999</v>
      </c>
      <c r="F704" s="184">
        <v>0.1235</v>
      </c>
      <c r="G704" s="184">
        <v>0.7228</v>
      </c>
      <c r="H704" s="184">
        <v>1.4380999999999999</v>
      </c>
      <c r="I704" s="184">
        <v>1.7403</v>
      </c>
      <c r="J704" s="184">
        <v>2.262</v>
      </c>
      <c r="K704" s="184">
        <v>10.2012</v>
      </c>
      <c r="L704" s="184">
        <v>12.770899999999999</v>
      </c>
      <c r="M704" s="184">
        <v>32.040799999999997</v>
      </c>
      <c r="N704" s="184">
        <v>41.374499999999998</v>
      </c>
      <c r="O704" s="184">
        <v>14.531599999999999</v>
      </c>
      <c r="P704" s="184">
        <v>13.326000000000001</v>
      </c>
      <c r="Q704" s="184">
        <v>13.5524</v>
      </c>
      <c r="R704" s="184">
        <v>20.142399999999999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44393</v>
      </c>
      <c r="E705" s="184">
        <v>110.9378</v>
      </c>
      <c r="F705" s="184">
        <v>7.5499999999999998E-2</v>
      </c>
      <c r="G705" s="184">
        <v>0.42670000000000002</v>
      </c>
      <c r="H705" s="184">
        <v>1.4440999999999999</v>
      </c>
      <c r="I705" s="184">
        <v>1.6495</v>
      </c>
      <c r="J705" s="184">
        <v>2.2547000000000001</v>
      </c>
      <c r="K705" s="184">
        <v>12.287699999999999</v>
      </c>
      <c r="L705" s="184">
        <v>18.210999999999999</v>
      </c>
      <c r="M705" s="184">
        <v>47.136299999999999</v>
      </c>
      <c r="N705" s="184">
        <v>56.531300000000002</v>
      </c>
      <c r="O705" s="184">
        <v>11.572900000000001</v>
      </c>
      <c r="P705" s="184">
        <v>10.4916</v>
      </c>
      <c r="Q705" s="184">
        <v>14.6198</v>
      </c>
      <c r="R705" s="184">
        <v>16.159500000000001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44393</v>
      </c>
      <c r="E706" s="184">
        <v>115.5416</v>
      </c>
      <c r="F706" s="184">
        <v>7.6700000000000004E-2</v>
      </c>
      <c r="G706" s="184">
        <v>0.4304</v>
      </c>
      <c r="H706" s="184">
        <v>1.4530000000000001</v>
      </c>
      <c r="I706" s="184">
        <v>1.6674</v>
      </c>
      <c r="J706" s="184">
        <v>2.2913000000000001</v>
      </c>
      <c r="K706" s="184">
        <v>12.4025</v>
      </c>
      <c r="L706" s="184">
        <v>18.482700000000001</v>
      </c>
      <c r="M706" s="184">
        <v>47.717399999999998</v>
      </c>
      <c r="N706" s="184">
        <v>57.486800000000002</v>
      </c>
      <c r="O706" s="184">
        <v>12.21</v>
      </c>
      <c r="P706" s="184">
        <v>11.0624</v>
      </c>
      <c r="Q706" s="184">
        <v>12.579700000000001</v>
      </c>
      <c r="R706" s="184">
        <v>16.908200000000001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44393</v>
      </c>
      <c r="E707" s="184">
        <v>73.712100000000007</v>
      </c>
      <c r="F707" s="184">
        <v>7.1400000000000005E-2</v>
      </c>
      <c r="G707" s="184">
        <v>0.33939999999999998</v>
      </c>
      <c r="H707" s="184">
        <v>1.0544</v>
      </c>
      <c r="I707" s="184">
        <v>1.2667999999999999</v>
      </c>
      <c r="J707" s="184">
        <v>2.3719000000000001</v>
      </c>
      <c r="K707" s="184">
        <v>10.945399999999999</v>
      </c>
      <c r="L707" s="184">
        <v>19.831700000000001</v>
      </c>
      <c r="M707" s="184">
        <v>40.1267</v>
      </c>
      <c r="N707" s="184">
        <v>46.764899999999997</v>
      </c>
      <c r="O707" s="184">
        <v>8.8168000000000006</v>
      </c>
      <c r="P707" s="184">
        <v>8.6446000000000005</v>
      </c>
      <c r="Q707" s="184">
        <v>11.993399999999999</v>
      </c>
      <c r="R707" s="184">
        <v>10.788500000000001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44393</v>
      </c>
      <c r="E708" s="184">
        <v>77.465199999999996</v>
      </c>
      <c r="F708" s="184">
        <v>7.2900000000000006E-2</v>
      </c>
      <c r="G708" s="184">
        <v>0.34339999999999998</v>
      </c>
      <c r="H708" s="184">
        <v>1.0638000000000001</v>
      </c>
      <c r="I708" s="184">
        <v>1.2857000000000001</v>
      </c>
      <c r="J708" s="184">
        <v>2.4125000000000001</v>
      </c>
      <c r="K708" s="184">
        <v>11.0779</v>
      </c>
      <c r="L708" s="184">
        <v>20.136800000000001</v>
      </c>
      <c r="M708" s="184">
        <v>40.700299999999999</v>
      </c>
      <c r="N708" s="184">
        <v>47.643599999999999</v>
      </c>
      <c r="O708" s="184">
        <v>9.4789999999999992</v>
      </c>
      <c r="P708" s="184">
        <v>9.3313000000000006</v>
      </c>
      <c r="Q708" s="184">
        <v>10.802</v>
      </c>
      <c r="R708" s="184">
        <v>11.475099999999999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44393</v>
      </c>
      <c r="E709" s="184">
        <v>25.0641</v>
      </c>
      <c r="F709" s="184">
        <v>3.3099999999999997E-2</v>
      </c>
      <c r="G709" s="184">
        <v>0.68369999999999997</v>
      </c>
      <c r="H709" s="184">
        <v>1.5399</v>
      </c>
      <c r="I709" s="184">
        <v>1.5423</v>
      </c>
      <c r="J709" s="184">
        <v>2.9380999999999999</v>
      </c>
      <c r="K709" s="184">
        <v>11.259</v>
      </c>
      <c r="L709" s="184">
        <v>13.1036</v>
      </c>
      <c r="M709" s="184">
        <v>35.160899999999998</v>
      </c>
      <c r="N709" s="184">
        <v>46.906999999999996</v>
      </c>
      <c r="O709" s="184">
        <v>12.822100000000001</v>
      </c>
      <c r="P709" s="184">
        <v>12.5496</v>
      </c>
      <c r="Q709" s="184">
        <v>13.578900000000001</v>
      </c>
      <c r="R709" s="184">
        <v>18.367799999999999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44393</v>
      </c>
      <c r="E710" s="184">
        <v>25.6038</v>
      </c>
      <c r="F710" s="184">
        <v>3.4000000000000002E-2</v>
      </c>
      <c r="G710" s="184">
        <v>0.68659999999999999</v>
      </c>
      <c r="H710" s="184">
        <v>1.5468</v>
      </c>
      <c r="I710" s="184">
        <v>1.556</v>
      </c>
      <c r="J710" s="184">
        <v>2.9674999999999998</v>
      </c>
      <c r="K710" s="184">
        <v>11.3567</v>
      </c>
      <c r="L710" s="184">
        <v>13.3017</v>
      </c>
      <c r="M710" s="184">
        <v>35.515000000000001</v>
      </c>
      <c r="N710" s="184">
        <v>47.426200000000001</v>
      </c>
      <c r="O710" s="184">
        <v>13.1958</v>
      </c>
      <c r="P710" s="184">
        <v>12.8948</v>
      </c>
      <c r="Q710" s="184">
        <v>13.9147</v>
      </c>
      <c r="R710" s="184">
        <v>18.787500000000001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44393</v>
      </c>
      <c r="E711" s="184">
        <v>23.096800000000002</v>
      </c>
      <c r="F711" s="184">
        <v>3.5900000000000001E-2</v>
      </c>
      <c r="G711" s="184">
        <v>0.57569999999999999</v>
      </c>
      <c r="H711" s="184">
        <v>1.2738</v>
      </c>
      <c r="I711" s="184">
        <v>1.2955000000000001</v>
      </c>
      <c r="J711" s="184">
        <v>2.3885000000000001</v>
      </c>
      <c r="K711" s="184">
        <v>9.2821999999999996</v>
      </c>
      <c r="L711" s="184">
        <v>10.701700000000001</v>
      </c>
      <c r="M711" s="184">
        <v>28.266400000000001</v>
      </c>
      <c r="N711" s="184">
        <v>37.3444</v>
      </c>
      <c r="O711" s="184">
        <v>11.7331</v>
      </c>
      <c r="P711" s="184">
        <v>11.3652</v>
      </c>
      <c r="Q711" s="184">
        <v>12.2996</v>
      </c>
      <c r="R711" s="184">
        <v>16.262499999999999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44393</v>
      </c>
      <c r="E712" s="184">
        <v>23.704899999999999</v>
      </c>
      <c r="F712" s="184">
        <v>3.7600000000000001E-2</v>
      </c>
      <c r="G712" s="184">
        <v>0.58040000000000003</v>
      </c>
      <c r="H712" s="184">
        <v>1.2847999999999999</v>
      </c>
      <c r="I712" s="184">
        <v>1.3181</v>
      </c>
      <c r="J712" s="184">
        <v>2.4371999999999998</v>
      </c>
      <c r="K712" s="184">
        <v>9.4404000000000003</v>
      </c>
      <c r="L712" s="184">
        <v>11.024800000000001</v>
      </c>
      <c r="M712" s="184">
        <v>28.830300000000001</v>
      </c>
      <c r="N712" s="184">
        <v>38.153300000000002</v>
      </c>
      <c r="O712" s="184">
        <v>12.3096</v>
      </c>
      <c r="P712" s="184">
        <v>11.8215</v>
      </c>
      <c r="Q712" s="184">
        <v>12.704800000000001</v>
      </c>
      <c r="R712" s="184">
        <v>16.97</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44393</v>
      </c>
      <c r="E713" s="184">
        <v>12.0075</v>
      </c>
      <c r="F713" s="184">
        <v>0.58889999999999998</v>
      </c>
      <c r="G713" s="184">
        <v>1.2112000000000001</v>
      </c>
      <c r="H713" s="184">
        <v>2.1897000000000002</v>
      </c>
      <c r="I713" s="184">
        <v>2.2942</v>
      </c>
      <c r="J713" s="184">
        <v>1.3668</v>
      </c>
      <c r="K713" s="184">
        <v>16.005500000000001</v>
      </c>
      <c r="L713" s="184">
        <v>19.6097</v>
      </c>
      <c r="M713" s="184">
        <v>68.531000000000006</v>
      </c>
      <c r="N713" s="184">
        <v>60.390799999999999</v>
      </c>
      <c r="O713" s="184">
        <v>6.6862000000000004</v>
      </c>
      <c r="P713" s="184"/>
      <c r="Q713" s="184">
        <v>6.1832000000000003</v>
      </c>
      <c r="R713" s="184">
        <v>4.4256000000000002</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44393</v>
      </c>
      <c r="E714" s="184">
        <v>12.007400000000001</v>
      </c>
      <c r="F714" s="184">
        <v>0.58889999999999998</v>
      </c>
      <c r="G714" s="184">
        <v>1.2103999999999999</v>
      </c>
      <c r="H714" s="184">
        <v>2.1898</v>
      </c>
      <c r="I714" s="184">
        <v>2.2942</v>
      </c>
      <c r="J714" s="184">
        <v>1.3668</v>
      </c>
      <c r="K714" s="184">
        <v>16.005700000000001</v>
      </c>
      <c r="L714" s="184">
        <v>19.6099</v>
      </c>
      <c r="M714" s="184">
        <v>68.529600000000002</v>
      </c>
      <c r="N714" s="184">
        <v>60.389499999999998</v>
      </c>
      <c r="O714" s="184">
        <v>6.6859000000000002</v>
      </c>
      <c r="P714" s="184"/>
      <c r="Q714" s="184">
        <v>6.1829000000000001</v>
      </c>
      <c r="R714" s="184">
        <v>4.4250999999999996</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44393</v>
      </c>
      <c r="E715" s="184">
        <v>15.205399999999999</v>
      </c>
      <c r="F715" s="184">
        <v>0.13900000000000001</v>
      </c>
      <c r="G715" s="184">
        <v>0.73140000000000005</v>
      </c>
      <c r="H715" s="184">
        <v>2.0209000000000001</v>
      </c>
      <c r="I715" s="184">
        <v>2.2816999999999998</v>
      </c>
      <c r="J715" s="184">
        <v>2.2803</v>
      </c>
      <c r="K715" s="184">
        <v>16.351500000000001</v>
      </c>
      <c r="L715" s="184">
        <v>23.657299999999999</v>
      </c>
      <c r="M715" s="184">
        <v>58.491900000000001</v>
      </c>
      <c r="N715" s="184">
        <v>69.760000000000005</v>
      </c>
      <c r="O715" s="184"/>
      <c r="P715" s="184"/>
      <c r="Q715" s="184">
        <v>35.214799999999997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44393</v>
      </c>
      <c r="E716" s="184">
        <v>15.3996</v>
      </c>
      <c r="F716" s="184">
        <v>0.14180000000000001</v>
      </c>
      <c r="G716" s="184">
        <v>0.7399</v>
      </c>
      <c r="H716" s="184">
        <v>2.0409000000000002</v>
      </c>
      <c r="I716" s="184">
        <v>2.3209</v>
      </c>
      <c r="J716" s="184">
        <v>2.3658000000000001</v>
      </c>
      <c r="K716" s="184">
        <v>16.640699999999999</v>
      </c>
      <c r="L716" s="184">
        <v>24.263500000000001</v>
      </c>
      <c r="M716" s="184">
        <v>59.642600000000002</v>
      </c>
      <c r="N716" s="184">
        <v>71.401899999999998</v>
      </c>
      <c r="O716" s="184"/>
      <c r="P716" s="184"/>
      <c r="Q716" s="184">
        <v>36.455800000000004</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44393</v>
      </c>
      <c r="E717" s="184">
        <v>91.091399999999993</v>
      </c>
      <c r="F717" s="184">
        <v>0.36030000000000001</v>
      </c>
      <c r="G717" s="184">
        <v>0.60629999999999995</v>
      </c>
      <c r="H717" s="184">
        <v>1.3499000000000001</v>
      </c>
      <c r="I717" s="184">
        <v>1.3976999999999999</v>
      </c>
      <c r="J717" s="184">
        <v>1.3687</v>
      </c>
      <c r="K717" s="184">
        <v>10.965299999999999</v>
      </c>
      <c r="L717" s="184">
        <v>15.0715</v>
      </c>
      <c r="M717" s="184">
        <v>44.234200000000001</v>
      </c>
      <c r="N717" s="184">
        <v>58.169800000000002</v>
      </c>
      <c r="O717" s="184">
        <v>12.412800000000001</v>
      </c>
      <c r="P717" s="184">
        <v>12.545500000000001</v>
      </c>
      <c r="Q717" s="184">
        <v>13.3835</v>
      </c>
      <c r="R717" s="184">
        <v>17.385999999999999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44393</v>
      </c>
      <c r="E718" s="184">
        <v>94.292900000000003</v>
      </c>
      <c r="F718" s="184">
        <v>0.36099999999999999</v>
      </c>
      <c r="G718" s="184">
        <v>0.60860000000000003</v>
      </c>
      <c r="H718" s="184">
        <v>1.3552999999999999</v>
      </c>
      <c r="I718" s="184">
        <v>1.4085000000000001</v>
      </c>
      <c r="J718" s="184">
        <v>1.3922000000000001</v>
      </c>
      <c r="K718" s="184">
        <v>11.0473</v>
      </c>
      <c r="L718" s="184">
        <v>15.273300000000001</v>
      </c>
      <c r="M718" s="184">
        <v>44.6494</v>
      </c>
      <c r="N718" s="184">
        <v>58.756999999999998</v>
      </c>
      <c r="O718" s="184">
        <v>12.808299999999999</v>
      </c>
      <c r="P718" s="184">
        <v>12.947800000000001</v>
      </c>
      <c r="Q718" s="184">
        <v>12.018000000000001</v>
      </c>
      <c r="R718" s="184">
        <v>17.806899999999999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44393</v>
      </c>
      <c r="E719" s="184">
        <v>119.1245</v>
      </c>
      <c r="F719" s="184">
        <v>0.21640000000000001</v>
      </c>
      <c r="G719" s="184">
        <v>0.85389999999999999</v>
      </c>
      <c r="H719" s="184">
        <v>1.8213999999999999</v>
      </c>
      <c r="I719" s="184">
        <v>2.4992999999999999</v>
      </c>
      <c r="J719" s="184">
        <v>2.5674000000000001</v>
      </c>
      <c r="K719" s="184">
        <v>17.3872</v>
      </c>
      <c r="L719" s="184">
        <v>24.684699999999999</v>
      </c>
      <c r="M719" s="184">
        <v>68.475099999999998</v>
      </c>
      <c r="N719" s="184">
        <v>74.382000000000005</v>
      </c>
      <c r="O719" s="184">
        <v>18.427399999999999</v>
      </c>
      <c r="P719" s="184">
        <v>16.3125</v>
      </c>
      <c r="Q719" s="184">
        <v>15.126300000000001</v>
      </c>
      <c r="R719" s="184">
        <v>29.419799999999999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44393</v>
      </c>
      <c r="E720" s="184">
        <v>121.3158</v>
      </c>
      <c r="F720" s="184">
        <v>0.21779999999999999</v>
      </c>
      <c r="G720" s="184">
        <v>0.85850000000000004</v>
      </c>
      <c r="H720" s="184">
        <v>1.8327</v>
      </c>
      <c r="I720" s="184">
        <v>2.5238999999999998</v>
      </c>
      <c r="J720" s="184">
        <v>2.6179999999999999</v>
      </c>
      <c r="K720" s="184">
        <v>17.518699999999999</v>
      </c>
      <c r="L720" s="184">
        <v>24.9358</v>
      </c>
      <c r="M720" s="184">
        <v>68.930800000000005</v>
      </c>
      <c r="N720" s="184">
        <v>74.9756</v>
      </c>
      <c r="O720" s="184">
        <v>18.767800000000001</v>
      </c>
      <c r="P720" s="184">
        <v>16.623100000000001</v>
      </c>
      <c r="Q720" s="184">
        <v>15.698499999999999</v>
      </c>
      <c r="R720" s="184">
        <v>29.6356</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44393</v>
      </c>
      <c r="E721" s="184">
        <v>31.073899999999998</v>
      </c>
      <c r="F721" s="184">
        <v>0.1583</v>
      </c>
      <c r="G721" s="184">
        <v>0.88900000000000001</v>
      </c>
      <c r="H721" s="184">
        <v>1.5304</v>
      </c>
      <c r="I721" s="184">
        <v>1.6301000000000001</v>
      </c>
      <c r="J721" s="184">
        <v>2.1711</v>
      </c>
      <c r="K721" s="184">
        <v>9.61</v>
      </c>
      <c r="L721" s="184">
        <v>10.1821</v>
      </c>
      <c r="M721" s="184">
        <v>25.993500000000001</v>
      </c>
      <c r="N721" s="184">
        <v>37.498199999999997</v>
      </c>
      <c r="O721" s="184">
        <v>10.3041</v>
      </c>
      <c r="P721" s="184">
        <v>10.095000000000001</v>
      </c>
      <c r="Q721" s="184">
        <v>10.480399999999999</v>
      </c>
      <c r="R721" s="184">
        <v>14.846399999999999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44393</v>
      </c>
      <c r="E722" s="184">
        <v>29.597799999999999</v>
      </c>
      <c r="F722" s="184">
        <v>0.156</v>
      </c>
      <c r="G722" s="184">
        <v>0.8821</v>
      </c>
      <c r="H722" s="184">
        <v>1.5143</v>
      </c>
      <c r="I722" s="184">
        <v>1.5979000000000001</v>
      </c>
      <c r="J722" s="184">
        <v>2.1019000000000001</v>
      </c>
      <c r="K722" s="184">
        <v>9.3904999999999994</v>
      </c>
      <c r="L722" s="184">
        <v>9.7213999999999992</v>
      </c>
      <c r="M722" s="184">
        <v>25.18</v>
      </c>
      <c r="N722" s="184">
        <v>36.347000000000001</v>
      </c>
      <c r="O722" s="184">
        <v>9.3408999999999995</v>
      </c>
      <c r="P722" s="184">
        <v>9.2751000000000001</v>
      </c>
      <c r="Q722" s="184">
        <v>9.9562000000000008</v>
      </c>
      <c r="R722" s="184">
        <v>13.8794</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44393</v>
      </c>
      <c r="E723" s="184">
        <v>14.3908</v>
      </c>
      <c r="F723" s="184">
        <v>0.33189999999999997</v>
      </c>
      <c r="G723" s="184">
        <v>0.65400000000000003</v>
      </c>
      <c r="H723" s="184">
        <v>0.42149999999999999</v>
      </c>
      <c r="I723" s="184">
        <v>1.5108999999999999</v>
      </c>
      <c r="J723" s="184">
        <v>0.55200000000000005</v>
      </c>
      <c r="K723" s="184">
        <v>12.914199999999999</v>
      </c>
      <c r="L723" s="184">
        <v>15.7403</v>
      </c>
      <c r="M723" s="184">
        <v>43.959800000000001</v>
      </c>
      <c r="N723" s="184">
        <v>51.445399999999999</v>
      </c>
      <c r="O723" s="184"/>
      <c r="P723" s="184"/>
      <c r="Q723" s="184">
        <v>16.685300000000002</v>
      </c>
      <c r="R723" s="184">
        <v>19.994700000000002</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44393</v>
      </c>
      <c r="E724" s="184">
        <v>14.3</v>
      </c>
      <c r="F724" s="184">
        <v>0.33119999999999999</v>
      </c>
      <c r="G724" s="184">
        <v>0.65180000000000005</v>
      </c>
      <c r="H724" s="184">
        <v>0.41639999999999999</v>
      </c>
      <c r="I724" s="184">
        <v>1.5012000000000001</v>
      </c>
      <c r="J724" s="184">
        <v>0.53010000000000002</v>
      </c>
      <c r="K724" s="184">
        <v>12.841900000000001</v>
      </c>
      <c r="L724" s="184">
        <v>15.5901</v>
      </c>
      <c r="M724" s="184">
        <v>43.686799999999998</v>
      </c>
      <c r="N724" s="184">
        <v>51.046199999999999</v>
      </c>
      <c r="O724" s="184"/>
      <c r="P724" s="184"/>
      <c r="Q724" s="184">
        <v>16.372699999999998</v>
      </c>
      <c r="R724" s="184">
        <v>19.693300000000001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44393</v>
      </c>
      <c r="E725" s="184">
        <v>50.277999999999999</v>
      </c>
      <c r="F725" s="184">
        <v>0.20330000000000001</v>
      </c>
      <c r="G725" s="184">
        <v>0.91120000000000001</v>
      </c>
      <c r="H725" s="184">
        <v>1.5799000000000001</v>
      </c>
      <c r="I725" s="184">
        <v>2.0375999999999999</v>
      </c>
      <c r="J725" s="184">
        <v>3.4058999999999999</v>
      </c>
      <c r="K725" s="184">
        <v>12.885300000000001</v>
      </c>
      <c r="L725" s="184">
        <v>15.6188</v>
      </c>
      <c r="M725" s="184">
        <v>40.5002</v>
      </c>
      <c r="N725" s="184">
        <v>53.314599999999999</v>
      </c>
      <c r="O725" s="184">
        <v>14.1684</v>
      </c>
      <c r="P725" s="184">
        <v>13.3734</v>
      </c>
      <c r="Q725" s="184">
        <v>14.4093</v>
      </c>
      <c r="R725" s="184">
        <v>19.398199999999999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0.19460000000000002</v>
      </c>
      <c r="G726" s="186">
        <v>0.70917826086956526</v>
      </c>
      <c r="H726" s="186">
        <v>1.4687260869565222</v>
      </c>
      <c r="I726" s="186">
        <v>1.7529999999999999</v>
      </c>
      <c r="J726" s="186">
        <v>2.1121043478260875</v>
      </c>
      <c r="K726" s="186">
        <v>12.510765217391306</v>
      </c>
      <c r="L726" s="186">
        <v>16.683886956521743</v>
      </c>
      <c r="M726" s="186">
        <v>44.664469565217388</v>
      </c>
      <c r="N726" s="186">
        <v>52.929260869565212</v>
      </c>
      <c r="O726" s="186">
        <v>12.094742105263158</v>
      </c>
      <c r="P726" s="186">
        <v>12.061717647058824</v>
      </c>
      <c r="Q726" s="186">
        <v>14.621760869565218</v>
      </c>
      <c r="R726" s="186">
        <v>16.942085714285714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0.14180000000000001</v>
      </c>
      <c r="G727" s="186">
        <v>0.68659999999999999</v>
      </c>
      <c r="H727" s="186">
        <v>1.4530000000000001</v>
      </c>
      <c r="I727" s="186">
        <v>1.6301000000000001</v>
      </c>
      <c r="J727" s="186">
        <v>2.2803</v>
      </c>
      <c r="K727" s="186">
        <v>11.3567</v>
      </c>
      <c r="L727" s="186">
        <v>15.6188</v>
      </c>
      <c r="M727" s="186">
        <v>43.686799999999998</v>
      </c>
      <c r="N727" s="186">
        <v>51.445399999999999</v>
      </c>
      <c r="O727" s="186">
        <v>12.3096</v>
      </c>
      <c r="P727" s="186">
        <v>12.389799999999999</v>
      </c>
      <c r="Q727" s="186">
        <v>13.3835</v>
      </c>
      <c r="R727" s="186">
        <v>17.385999999999999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44393</v>
      </c>
      <c r="E730" s="184">
        <v>18.100000000000001</v>
      </c>
      <c r="F730" s="184">
        <v>0</v>
      </c>
      <c r="G730" s="184">
        <v>0.49969999999999998</v>
      </c>
      <c r="H730" s="184">
        <v>0.77949999999999997</v>
      </c>
      <c r="I730" s="184">
        <v>0.8357</v>
      </c>
      <c r="J730" s="184">
        <v>1.2303999999999999</v>
      </c>
      <c r="K730" s="184">
        <v>5.1102999999999996</v>
      </c>
      <c r="L730" s="184">
        <v>7.6740000000000004</v>
      </c>
      <c r="M730" s="184">
        <v>19.3931</v>
      </c>
      <c r="N730" s="184">
        <v>26.220400000000001</v>
      </c>
      <c r="O730" s="184">
        <v>9.7726000000000006</v>
      </c>
      <c r="P730" s="184">
        <v>9.6758000000000006</v>
      </c>
      <c r="Q730" s="184">
        <v>9.3535000000000004</v>
      </c>
      <c r="R730" s="184">
        <v>12.9213</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44393</v>
      </c>
      <c r="E731" s="184">
        <v>16.86</v>
      </c>
      <c r="F731" s="184">
        <v>-5.9299999999999999E-2</v>
      </c>
      <c r="G731" s="184">
        <v>0.41689999999999999</v>
      </c>
      <c r="H731" s="184">
        <v>0.71679999999999999</v>
      </c>
      <c r="I731" s="184">
        <v>0.77700000000000002</v>
      </c>
      <c r="J731" s="184">
        <v>1.0790999999999999</v>
      </c>
      <c r="K731" s="184">
        <v>4.7855999999999996</v>
      </c>
      <c r="L731" s="184">
        <v>7.1155999999999997</v>
      </c>
      <c r="M731" s="184">
        <v>18.398900000000001</v>
      </c>
      <c r="N731" s="184">
        <v>24.8889</v>
      </c>
      <c r="O731" s="184">
        <v>8.7112999999999996</v>
      </c>
      <c r="P731" s="184">
        <v>8.5342000000000002</v>
      </c>
      <c r="Q731" s="184">
        <v>8.1902000000000008</v>
      </c>
      <c r="R731" s="184">
        <v>11.8195</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44393</v>
      </c>
      <c r="E732" s="184">
        <v>17.16</v>
      </c>
      <c r="F732" s="184">
        <v>5.8299999999999998E-2</v>
      </c>
      <c r="G732" s="184">
        <v>0.29220000000000002</v>
      </c>
      <c r="H732" s="184">
        <v>0.58620000000000005</v>
      </c>
      <c r="I732" s="184">
        <v>0.8226</v>
      </c>
      <c r="J732" s="184">
        <v>1.6588000000000001</v>
      </c>
      <c r="K732" s="184">
        <v>5.6</v>
      </c>
      <c r="L732" s="184">
        <v>6.5838999999999999</v>
      </c>
      <c r="M732" s="184">
        <v>17.857099999999999</v>
      </c>
      <c r="N732" s="184">
        <v>23.2759</v>
      </c>
      <c r="O732" s="184">
        <v>9.9977</v>
      </c>
      <c r="P732" s="184">
        <v>10.2273</v>
      </c>
      <c r="Q732" s="184">
        <v>9.5403000000000002</v>
      </c>
      <c r="R732" s="184">
        <v>12.393000000000001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44393</v>
      </c>
      <c r="E733" s="184">
        <v>15.95</v>
      </c>
      <c r="F733" s="184">
        <v>0</v>
      </c>
      <c r="G733" s="184">
        <v>0.18840000000000001</v>
      </c>
      <c r="H733" s="184">
        <v>0.50409999999999999</v>
      </c>
      <c r="I733" s="184">
        <v>0.69440000000000002</v>
      </c>
      <c r="J733" s="184">
        <v>1.4631000000000001</v>
      </c>
      <c r="K733" s="184">
        <v>5.1417000000000002</v>
      </c>
      <c r="L733" s="184">
        <v>5.7691999999999997</v>
      </c>
      <c r="M733" s="184">
        <v>16.508400000000002</v>
      </c>
      <c r="N733" s="184">
        <v>21.477499999999999</v>
      </c>
      <c r="O733" s="184">
        <v>8.6294000000000004</v>
      </c>
      <c r="P733" s="184">
        <v>8.8984000000000005</v>
      </c>
      <c r="Q733" s="184">
        <v>8.1969999999999992</v>
      </c>
      <c r="R733" s="184">
        <v>10.8789</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44393</v>
      </c>
      <c r="E734" s="184">
        <v>12.17</v>
      </c>
      <c r="F734" s="184">
        <v>8.2199999999999995E-2</v>
      </c>
      <c r="G734" s="184">
        <v>0.1646</v>
      </c>
      <c r="H734" s="184">
        <v>0.32979999999999998</v>
      </c>
      <c r="I734" s="184">
        <v>0.41249999999999998</v>
      </c>
      <c r="J734" s="184">
        <v>0.82850000000000001</v>
      </c>
      <c r="K734" s="184">
        <v>2.0973000000000002</v>
      </c>
      <c r="L734" s="184">
        <v>3.0482999999999998</v>
      </c>
      <c r="M734" s="184">
        <v>7.1303000000000001</v>
      </c>
      <c r="N734" s="184">
        <v>10.9389</v>
      </c>
      <c r="O734" s="184"/>
      <c r="P734" s="184"/>
      <c r="Q734" s="184">
        <v>10.437799999999999</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44393</v>
      </c>
      <c r="E735" s="184">
        <v>11.91</v>
      </c>
      <c r="F735" s="184">
        <v>0</v>
      </c>
      <c r="G735" s="184">
        <v>0.16819999999999999</v>
      </c>
      <c r="H735" s="184">
        <v>0.2525</v>
      </c>
      <c r="I735" s="184">
        <v>0.33700000000000002</v>
      </c>
      <c r="J735" s="184">
        <v>0.67620000000000002</v>
      </c>
      <c r="K735" s="184">
        <v>1.7948999999999999</v>
      </c>
      <c r="L735" s="184">
        <v>2.4076</v>
      </c>
      <c r="M735" s="184">
        <v>6.2443999999999997</v>
      </c>
      <c r="N735" s="184">
        <v>9.6684999999999999</v>
      </c>
      <c r="O735" s="184"/>
      <c r="P735" s="184"/>
      <c r="Q735" s="184">
        <v>9.2386999999999997</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44393</v>
      </c>
      <c r="E736" s="184">
        <v>16.899999999999999</v>
      </c>
      <c r="F736" s="184">
        <v>-1.77E-2</v>
      </c>
      <c r="G736" s="184">
        <v>0.36230000000000001</v>
      </c>
      <c r="H736" s="184">
        <v>0.95579999999999998</v>
      </c>
      <c r="I736" s="184">
        <v>1.137</v>
      </c>
      <c r="J736" s="184">
        <v>1.7337</v>
      </c>
      <c r="K736" s="184">
        <v>6.0559000000000003</v>
      </c>
      <c r="L736" s="184">
        <v>9.7331000000000003</v>
      </c>
      <c r="M736" s="184">
        <v>19.892199999999999</v>
      </c>
      <c r="N736" s="184">
        <v>26.772200000000002</v>
      </c>
      <c r="O736" s="184">
        <v>10.1821</v>
      </c>
      <c r="P736" s="184">
        <v>9.8332999999999995</v>
      </c>
      <c r="Q736" s="184">
        <v>10.3988</v>
      </c>
      <c r="R736" s="184">
        <v>12.798999999999999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44393</v>
      </c>
      <c r="E737" s="184">
        <v>15.641</v>
      </c>
      <c r="F737" s="184">
        <v>-1.9199999999999998E-2</v>
      </c>
      <c r="G737" s="184">
        <v>0.35289999999999999</v>
      </c>
      <c r="H737" s="184">
        <v>0.92920000000000003</v>
      </c>
      <c r="I737" s="184">
        <v>1.0791999999999999</v>
      </c>
      <c r="J737" s="184">
        <v>1.6045</v>
      </c>
      <c r="K737" s="184">
        <v>5.6395999999999997</v>
      </c>
      <c r="L737" s="184">
        <v>8.8674999999999997</v>
      </c>
      <c r="M737" s="184">
        <v>18.4924</v>
      </c>
      <c r="N737" s="184">
        <v>24.808499999999999</v>
      </c>
      <c r="O737" s="184">
        <v>8.5022000000000002</v>
      </c>
      <c r="P737" s="184">
        <v>8.2111000000000001</v>
      </c>
      <c r="Q737" s="184">
        <v>8.7990999999999993</v>
      </c>
      <c r="R737" s="184">
        <v>11.0829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44393</v>
      </c>
      <c r="E738" s="184">
        <v>18.590299999999999</v>
      </c>
      <c r="F738" s="184">
        <v>2.3099999999999999E-2</v>
      </c>
      <c r="G738" s="184">
        <v>0.314</v>
      </c>
      <c r="H738" s="184">
        <v>0.62790000000000001</v>
      </c>
      <c r="I738" s="184">
        <v>0.73909999999999998</v>
      </c>
      <c r="J738" s="184">
        <v>1.5181</v>
      </c>
      <c r="K738" s="184">
        <v>5.5385999999999997</v>
      </c>
      <c r="L738" s="184">
        <v>6.9353999999999996</v>
      </c>
      <c r="M738" s="184">
        <v>16.066800000000001</v>
      </c>
      <c r="N738" s="184">
        <v>19.563300000000002</v>
      </c>
      <c r="O738" s="184">
        <v>10.8277</v>
      </c>
      <c r="P738" s="184">
        <v>10.301299999999999</v>
      </c>
      <c r="Q738" s="184">
        <v>9.6037999999999997</v>
      </c>
      <c r="R738" s="184">
        <v>13.4001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44393</v>
      </c>
      <c r="E739" s="184">
        <v>17.6539</v>
      </c>
      <c r="F739" s="184">
        <v>1.9300000000000001E-2</v>
      </c>
      <c r="G739" s="184">
        <v>0.30230000000000001</v>
      </c>
      <c r="H739" s="184">
        <v>0.60119999999999996</v>
      </c>
      <c r="I739" s="184">
        <v>0.68440000000000001</v>
      </c>
      <c r="J739" s="184">
        <v>1.4009</v>
      </c>
      <c r="K739" s="184">
        <v>5.2199</v>
      </c>
      <c r="L739" s="184">
        <v>6.3468999999999998</v>
      </c>
      <c r="M739" s="184">
        <v>15.1404</v>
      </c>
      <c r="N739" s="184">
        <v>18.311</v>
      </c>
      <c r="O739" s="184">
        <v>9.6700999999999997</v>
      </c>
      <c r="P739" s="184">
        <v>9.3269000000000002</v>
      </c>
      <c r="Q739" s="184">
        <v>8.7691999999999997</v>
      </c>
      <c r="R739" s="184">
        <v>12.2485</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44393</v>
      </c>
      <c r="E740" s="184">
        <v>12.2982</v>
      </c>
      <c r="F740" s="184">
        <v>0.29189999999999999</v>
      </c>
      <c r="G740" s="184">
        <v>0.54779999999999995</v>
      </c>
      <c r="H740" s="184">
        <v>0.91080000000000005</v>
      </c>
      <c r="I740" s="184">
        <v>0.93979999999999997</v>
      </c>
      <c r="J740" s="184">
        <v>1.2923</v>
      </c>
      <c r="K740" s="184">
        <v>7.0450999999999997</v>
      </c>
      <c r="L740" s="184">
        <v>6.8498000000000001</v>
      </c>
      <c r="M740" s="184">
        <v>19.880700000000001</v>
      </c>
      <c r="N740" s="184">
        <v>23.7592</v>
      </c>
      <c r="O740" s="184"/>
      <c r="P740" s="184"/>
      <c r="Q740" s="184">
        <v>7.4267000000000003</v>
      </c>
      <c r="R740" s="184">
        <v>9.2173999999999996</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44393</v>
      </c>
      <c r="E741" s="184">
        <v>12.8947</v>
      </c>
      <c r="F741" s="184">
        <v>0.29559999999999997</v>
      </c>
      <c r="G741" s="184">
        <v>0.55840000000000001</v>
      </c>
      <c r="H741" s="184">
        <v>0.93459999999999999</v>
      </c>
      <c r="I741" s="184">
        <v>0.98839999999999995</v>
      </c>
      <c r="J741" s="184">
        <v>1.395</v>
      </c>
      <c r="K741" s="184">
        <v>7.3868999999999998</v>
      </c>
      <c r="L741" s="184">
        <v>7.5651999999999999</v>
      </c>
      <c r="M741" s="184">
        <v>21.073599999999999</v>
      </c>
      <c r="N741" s="184">
        <v>25.372599999999998</v>
      </c>
      <c r="O741" s="184"/>
      <c r="P741" s="184"/>
      <c r="Q741" s="184">
        <v>9.2032000000000007</v>
      </c>
      <c r="R741" s="184">
        <v>10.9488</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44393</v>
      </c>
      <c r="E742" s="184">
        <v>46.177999999999997</v>
      </c>
      <c r="F742" s="184">
        <v>0.1323</v>
      </c>
      <c r="G742" s="184">
        <v>0.51370000000000005</v>
      </c>
      <c r="H742" s="184">
        <v>0.72860000000000003</v>
      </c>
      <c r="I742" s="184">
        <v>0.73509999999999998</v>
      </c>
      <c r="J742" s="184">
        <v>1.4076</v>
      </c>
      <c r="K742" s="184">
        <v>8.2466000000000008</v>
      </c>
      <c r="L742" s="184">
        <v>10.568899999999999</v>
      </c>
      <c r="M742" s="184">
        <v>24.947199999999999</v>
      </c>
      <c r="N742" s="184">
        <v>28.8916</v>
      </c>
      <c r="O742" s="184">
        <v>9.9652999999999992</v>
      </c>
      <c r="P742" s="184">
        <v>9.8153000000000006</v>
      </c>
      <c r="Q742" s="184">
        <v>9.5114999999999998</v>
      </c>
      <c r="R742" s="184">
        <v>11.4276</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44393</v>
      </c>
      <c r="E743" s="184">
        <v>49.832000000000001</v>
      </c>
      <c r="F743" s="184">
        <v>0.1346</v>
      </c>
      <c r="G743" s="184">
        <v>0.52039999999999997</v>
      </c>
      <c r="H743" s="184">
        <v>0.746</v>
      </c>
      <c r="I743" s="184">
        <v>0.76639999999999997</v>
      </c>
      <c r="J743" s="184">
        <v>1.4763999999999999</v>
      </c>
      <c r="K743" s="184">
        <v>8.4672000000000001</v>
      </c>
      <c r="L743" s="184">
        <v>11.0067</v>
      </c>
      <c r="M743" s="184">
        <v>25.686</v>
      </c>
      <c r="N743" s="184">
        <v>29.906199999999998</v>
      </c>
      <c r="O743" s="184">
        <v>10.945600000000001</v>
      </c>
      <c r="P743" s="184">
        <v>11.088699999999999</v>
      </c>
      <c r="Q743" s="184">
        <v>10.613300000000001</v>
      </c>
      <c r="R743" s="184">
        <v>12.2606</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44393</v>
      </c>
      <c r="E746" s="184">
        <v>16.37</v>
      </c>
      <c r="F746" s="184">
        <v>0</v>
      </c>
      <c r="G746" s="184">
        <v>0.12230000000000001</v>
      </c>
      <c r="H746" s="184">
        <v>0.30640000000000001</v>
      </c>
      <c r="I746" s="184">
        <v>0.30640000000000001</v>
      </c>
      <c r="J746" s="184">
        <v>0.49109999999999998</v>
      </c>
      <c r="K746" s="184">
        <v>2.4405999999999999</v>
      </c>
      <c r="L746" s="184">
        <v>4.8014999999999999</v>
      </c>
      <c r="M746" s="184">
        <v>14.5556</v>
      </c>
      <c r="N746" s="184">
        <v>17.0122</v>
      </c>
      <c r="O746" s="184">
        <v>8.3687000000000005</v>
      </c>
      <c r="P746" s="184">
        <v>8.0124999999999993</v>
      </c>
      <c r="Q746" s="184">
        <v>7.7336</v>
      </c>
      <c r="R746" s="184">
        <v>7.8148</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44393</v>
      </c>
      <c r="E747" s="184">
        <v>17.22</v>
      </c>
      <c r="F747" s="184">
        <v>5.8099999999999999E-2</v>
      </c>
      <c r="G747" s="184">
        <v>0.17449999999999999</v>
      </c>
      <c r="H747" s="184">
        <v>0.34970000000000001</v>
      </c>
      <c r="I747" s="184">
        <v>0.34970000000000001</v>
      </c>
      <c r="J747" s="184">
        <v>0.58409999999999995</v>
      </c>
      <c r="K747" s="184">
        <v>2.6221999999999999</v>
      </c>
      <c r="L747" s="184">
        <v>5.1924000000000001</v>
      </c>
      <c r="M747" s="184">
        <v>15.106999999999999</v>
      </c>
      <c r="N747" s="184">
        <v>17.783899999999999</v>
      </c>
      <c r="O747" s="184">
        <v>9.0379000000000005</v>
      </c>
      <c r="P747" s="184">
        <v>8.7805</v>
      </c>
      <c r="Q747" s="184">
        <v>8.5609999999999999</v>
      </c>
      <c r="R747" s="184">
        <v>8.4791000000000007</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44393</v>
      </c>
      <c r="E748" s="184">
        <v>20.190200000000001</v>
      </c>
      <c r="F748" s="184">
        <v>-2.0299999999999999E-2</v>
      </c>
      <c r="G748" s="184">
        <v>0.14280000000000001</v>
      </c>
      <c r="H748" s="184">
        <v>0.43180000000000002</v>
      </c>
      <c r="I748" s="184">
        <v>0.76659999999999995</v>
      </c>
      <c r="J748" s="184">
        <v>1.1548</v>
      </c>
      <c r="K748" s="184">
        <v>4.3868999999999998</v>
      </c>
      <c r="L748" s="184">
        <v>5.2729999999999997</v>
      </c>
      <c r="M748" s="184">
        <v>15.9071</v>
      </c>
      <c r="N748" s="184">
        <v>21.333100000000002</v>
      </c>
      <c r="O748" s="184">
        <v>8.1152999999999995</v>
      </c>
      <c r="P748" s="184">
        <v>6.1623000000000001</v>
      </c>
      <c r="Q748" s="184">
        <v>7.0122</v>
      </c>
      <c r="R748" s="184">
        <v>10.5786</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44393</v>
      </c>
      <c r="E749" s="184">
        <v>21.897300000000001</v>
      </c>
      <c r="F749" s="184">
        <v>-1.7399999999999999E-2</v>
      </c>
      <c r="G749" s="184">
        <v>0.15229999999999999</v>
      </c>
      <c r="H749" s="184">
        <v>0.45369999999999999</v>
      </c>
      <c r="I749" s="184">
        <v>0.80889999999999995</v>
      </c>
      <c r="J749" s="184">
        <v>1.2442</v>
      </c>
      <c r="K749" s="184">
        <v>4.6536</v>
      </c>
      <c r="L749" s="184">
        <v>5.7630999999999997</v>
      </c>
      <c r="M749" s="184">
        <v>16.715299999999999</v>
      </c>
      <c r="N749" s="184">
        <v>22.520900000000001</v>
      </c>
      <c r="O749" s="184">
        <v>9.4670000000000005</v>
      </c>
      <c r="P749" s="184">
        <v>7.5385</v>
      </c>
      <c r="Q749" s="184">
        <v>7.7563000000000004</v>
      </c>
      <c r="R749" s="184">
        <v>11.5999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44393</v>
      </c>
      <c r="E750" s="184">
        <v>25.55</v>
      </c>
      <c r="F750" s="184">
        <v>0.15679999999999999</v>
      </c>
      <c r="G750" s="184">
        <v>0.31409999999999999</v>
      </c>
      <c r="H750" s="184">
        <v>0.70950000000000002</v>
      </c>
      <c r="I750" s="184">
        <v>0.51139999999999997</v>
      </c>
      <c r="J750" s="184">
        <v>0.90839999999999999</v>
      </c>
      <c r="K750" s="184">
        <v>4.2857000000000003</v>
      </c>
      <c r="L750" s="184">
        <v>5.2305999999999999</v>
      </c>
      <c r="M750" s="184">
        <v>13.053100000000001</v>
      </c>
      <c r="N750" s="184">
        <v>17.201799999999999</v>
      </c>
      <c r="O750" s="184">
        <v>8.6247000000000007</v>
      </c>
      <c r="P750" s="184">
        <v>7.5247999999999999</v>
      </c>
      <c r="Q750" s="184">
        <v>7.8103999999999996</v>
      </c>
      <c r="R750" s="184">
        <v>9.6379999999999999</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44393</v>
      </c>
      <c r="E751" s="184">
        <v>23.96</v>
      </c>
      <c r="F751" s="184">
        <v>0.16719999999999999</v>
      </c>
      <c r="G751" s="184">
        <v>0.33500000000000002</v>
      </c>
      <c r="H751" s="184">
        <v>0.71460000000000001</v>
      </c>
      <c r="I751" s="184">
        <v>0.4612</v>
      </c>
      <c r="J751" s="184">
        <v>0.84179999999999999</v>
      </c>
      <c r="K751" s="184">
        <v>3.9931000000000001</v>
      </c>
      <c r="L751" s="184">
        <v>4.7202999999999999</v>
      </c>
      <c r="M751" s="184">
        <v>12.1723</v>
      </c>
      <c r="N751" s="184">
        <v>15.972899999999999</v>
      </c>
      <c r="O751" s="184">
        <v>7.5056000000000003</v>
      </c>
      <c r="P751" s="184">
        <v>6.4977999999999998</v>
      </c>
      <c r="Q751" s="184">
        <v>6.8925000000000001</v>
      </c>
      <c r="R751" s="184">
        <v>8.5223999999999993</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44393</v>
      </c>
      <c r="E752" s="184">
        <v>12.7889</v>
      </c>
      <c r="F752" s="184">
        <v>0.11269999999999999</v>
      </c>
      <c r="G752" s="184">
        <v>0.62239999999999995</v>
      </c>
      <c r="H752" s="184">
        <v>1.0741000000000001</v>
      </c>
      <c r="I752" s="184">
        <v>1.1532</v>
      </c>
      <c r="J752" s="184">
        <v>1.8110999999999999</v>
      </c>
      <c r="K752" s="184">
        <v>5.8674999999999997</v>
      </c>
      <c r="L752" s="184">
        <v>7.1967999999999996</v>
      </c>
      <c r="M752" s="184">
        <v>13.3637</v>
      </c>
      <c r="N752" s="184">
        <v>17.728999999999999</v>
      </c>
      <c r="O752" s="184"/>
      <c r="P752" s="184"/>
      <c r="Q752" s="184">
        <v>10.978</v>
      </c>
      <c r="R752" s="184">
        <v>11.527100000000001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44393</v>
      </c>
      <c r="E753" s="184">
        <v>12.2606</v>
      </c>
      <c r="F753" s="184">
        <v>0.1086</v>
      </c>
      <c r="G753" s="184">
        <v>0.6089</v>
      </c>
      <c r="H753" s="184">
        <v>1.0425</v>
      </c>
      <c r="I753" s="184">
        <v>1.0891999999999999</v>
      </c>
      <c r="J753" s="184">
        <v>1.6726000000000001</v>
      </c>
      <c r="K753" s="184">
        <v>5.4284999999999997</v>
      </c>
      <c r="L753" s="184">
        <v>6.2803000000000004</v>
      </c>
      <c r="M753" s="184">
        <v>11.918900000000001</v>
      </c>
      <c r="N753" s="184">
        <v>15.7272</v>
      </c>
      <c r="O753" s="184"/>
      <c r="P753" s="184"/>
      <c r="Q753" s="184">
        <v>9.0130999999999997</v>
      </c>
      <c r="R753" s="184">
        <v>9.5863999999999994</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44393</v>
      </c>
      <c r="E754" s="184">
        <v>17.412500000000001</v>
      </c>
      <c r="F754" s="184">
        <v>7.0099999999999996E-2</v>
      </c>
      <c r="G754" s="184">
        <v>0.22620000000000001</v>
      </c>
      <c r="H754" s="184">
        <v>0.54920000000000002</v>
      </c>
      <c r="I754" s="184">
        <v>0.25969999999999999</v>
      </c>
      <c r="J754" s="184">
        <v>0.73819999999999997</v>
      </c>
      <c r="K754" s="184">
        <v>3.9807000000000001</v>
      </c>
      <c r="L754" s="184">
        <v>4.6323999999999996</v>
      </c>
      <c r="M754" s="184">
        <v>11.9062</v>
      </c>
      <c r="N754" s="184">
        <v>16.884399999999999</v>
      </c>
      <c r="O754" s="184">
        <v>8.4238999999999997</v>
      </c>
      <c r="P754" s="184">
        <v>8.7233000000000001</v>
      </c>
      <c r="Q754" s="184">
        <v>8.548</v>
      </c>
      <c r="R754" s="184">
        <v>10.222200000000001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44393</v>
      </c>
      <c r="E755" s="184">
        <v>18.329699999999999</v>
      </c>
      <c r="F755" s="184">
        <v>7.2599999999999998E-2</v>
      </c>
      <c r="G755" s="184">
        <v>0.23400000000000001</v>
      </c>
      <c r="H755" s="184">
        <v>0.56730000000000003</v>
      </c>
      <c r="I755" s="184">
        <v>0.29599999999999999</v>
      </c>
      <c r="J755" s="184">
        <v>0.81679999999999997</v>
      </c>
      <c r="K755" s="184">
        <v>4.2282999999999999</v>
      </c>
      <c r="L755" s="184">
        <v>5.1327999999999996</v>
      </c>
      <c r="M755" s="184">
        <v>12.710800000000001</v>
      </c>
      <c r="N755" s="184">
        <v>18.007899999999999</v>
      </c>
      <c r="O755" s="184">
        <v>9.3506999999999998</v>
      </c>
      <c r="P755" s="184">
        <v>9.5937000000000001</v>
      </c>
      <c r="Q755" s="184">
        <v>9.3751999999999995</v>
      </c>
      <c r="R755" s="184">
        <v>11.253299999999999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44393</v>
      </c>
      <c r="E756" s="184">
        <v>23.562999999999999</v>
      </c>
      <c r="F756" s="184">
        <v>-1.7000000000000001E-2</v>
      </c>
      <c r="G756" s="184">
        <v>0.48620000000000002</v>
      </c>
      <c r="H756" s="184">
        <v>0.94679999999999997</v>
      </c>
      <c r="I756" s="184">
        <v>1.1765000000000001</v>
      </c>
      <c r="J756" s="184">
        <v>1.9690000000000001</v>
      </c>
      <c r="K756" s="184">
        <v>7.0266999999999999</v>
      </c>
      <c r="L756" s="184">
        <v>9.6411999999999995</v>
      </c>
      <c r="M756" s="184">
        <v>21.646899999999999</v>
      </c>
      <c r="N756" s="184">
        <v>29.1831</v>
      </c>
      <c r="O756" s="184">
        <v>9.4419000000000004</v>
      </c>
      <c r="P756" s="184">
        <v>8.8077000000000005</v>
      </c>
      <c r="Q756" s="184">
        <v>9.2365999999999993</v>
      </c>
      <c r="R756" s="184">
        <v>13.049300000000001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44393</v>
      </c>
      <c r="E757" s="184">
        <v>22.012</v>
      </c>
      <c r="F757" s="184">
        <v>-1.3599999999999999E-2</v>
      </c>
      <c r="G757" s="184">
        <v>0.4793</v>
      </c>
      <c r="H757" s="184">
        <v>0.93079999999999996</v>
      </c>
      <c r="I757" s="184">
        <v>1.1440999999999999</v>
      </c>
      <c r="J757" s="184">
        <v>1.8979999999999999</v>
      </c>
      <c r="K757" s="184">
        <v>6.7869999999999999</v>
      </c>
      <c r="L757" s="184">
        <v>9.1811000000000007</v>
      </c>
      <c r="M757" s="184">
        <v>20.8919</v>
      </c>
      <c r="N757" s="184">
        <v>28.0884</v>
      </c>
      <c r="O757" s="184">
        <v>8.4717000000000002</v>
      </c>
      <c r="P757" s="184">
        <v>7.9061000000000003</v>
      </c>
      <c r="Q757" s="184">
        <v>8.4282000000000004</v>
      </c>
      <c r="R757" s="184">
        <v>12.036300000000001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44393</v>
      </c>
      <c r="E758" s="184">
        <v>16.055</v>
      </c>
      <c r="F758" s="184">
        <v>2.24E-2</v>
      </c>
      <c r="G758" s="184">
        <v>0.40089999999999998</v>
      </c>
      <c r="H758" s="184">
        <v>0.79610000000000003</v>
      </c>
      <c r="I758" s="184">
        <v>0.83279999999999998</v>
      </c>
      <c r="J758" s="184">
        <v>1.5696000000000001</v>
      </c>
      <c r="K758" s="184">
        <v>6.8822999999999999</v>
      </c>
      <c r="L758" s="184">
        <v>9.0404</v>
      </c>
      <c r="M758" s="184">
        <v>22.630299999999998</v>
      </c>
      <c r="N758" s="184">
        <v>29.654599999999999</v>
      </c>
      <c r="O758" s="184">
        <v>13.2058</v>
      </c>
      <c r="P758" s="184"/>
      <c r="Q758" s="184">
        <v>11.2128</v>
      </c>
      <c r="R758" s="184">
        <v>15.5449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44393</v>
      </c>
      <c r="E759" s="184">
        <v>14.7498</v>
      </c>
      <c r="F759" s="184">
        <v>1.83E-2</v>
      </c>
      <c r="G759" s="184">
        <v>0.3866</v>
      </c>
      <c r="H759" s="184">
        <v>0.76100000000000001</v>
      </c>
      <c r="I759" s="184">
        <v>0.76239999999999997</v>
      </c>
      <c r="J759" s="184">
        <v>1.4157</v>
      </c>
      <c r="K759" s="184">
        <v>6.4069000000000003</v>
      </c>
      <c r="L759" s="184">
        <v>8.1189</v>
      </c>
      <c r="M759" s="184">
        <v>21.1204</v>
      </c>
      <c r="N759" s="184">
        <v>27.5228</v>
      </c>
      <c r="O759" s="184">
        <v>11.2897</v>
      </c>
      <c r="P759" s="184"/>
      <c r="Q759" s="184">
        <v>9.1160999999999994</v>
      </c>
      <c r="R759" s="184">
        <v>13.6774</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44393</v>
      </c>
      <c r="E760" s="184">
        <v>14.366</v>
      </c>
      <c r="F760" s="184">
        <v>0.1115</v>
      </c>
      <c r="G760" s="184">
        <v>0.38429999999999997</v>
      </c>
      <c r="H760" s="184">
        <v>0.78569999999999995</v>
      </c>
      <c r="I760" s="184">
        <v>0.91320000000000001</v>
      </c>
      <c r="J760" s="184">
        <v>1.4404999999999999</v>
      </c>
      <c r="K760" s="184">
        <v>6.6597</v>
      </c>
      <c r="L760" s="184">
        <v>9.2222000000000008</v>
      </c>
      <c r="M760" s="184">
        <v>20.3687</v>
      </c>
      <c r="N760" s="184">
        <v>29.400099999999998</v>
      </c>
      <c r="O760" s="184"/>
      <c r="P760" s="184"/>
      <c r="Q760" s="184">
        <v>15.070399999999999</v>
      </c>
      <c r="R760" s="184">
        <v>16.195499999999999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44393</v>
      </c>
      <c r="E761" s="184">
        <v>13.962999999999999</v>
      </c>
      <c r="F761" s="184">
        <v>0.1075</v>
      </c>
      <c r="G761" s="184">
        <v>0.38100000000000001</v>
      </c>
      <c r="H761" s="184">
        <v>0.76500000000000001</v>
      </c>
      <c r="I761" s="184">
        <v>0.87419999999999998</v>
      </c>
      <c r="J761" s="184">
        <v>1.3573999999999999</v>
      </c>
      <c r="K761" s="184">
        <v>6.3929</v>
      </c>
      <c r="L761" s="184">
        <v>8.6699000000000002</v>
      </c>
      <c r="M761" s="184">
        <v>19.433800000000002</v>
      </c>
      <c r="N761" s="184">
        <v>28.0657</v>
      </c>
      <c r="O761" s="184"/>
      <c r="P761" s="184"/>
      <c r="Q761" s="184">
        <v>13.8087</v>
      </c>
      <c r="R761" s="184">
        <v>14.983599999999999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44393</v>
      </c>
      <c r="E762" s="184">
        <v>12.012499999999999</v>
      </c>
      <c r="F762" s="184">
        <v>0.15260000000000001</v>
      </c>
      <c r="G762" s="184">
        <v>0.33410000000000001</v>
      </c>
      <c r="H762" s="184">
        <v>0.84109999999999996</v>
      </c>
      <c r="I762" s="184">
        <v>0.4516</v>
      </c>
      <c r="J762" s="184">
        <v>1.0940000000000001</v>
      </c>
      <c r="K762" s="184">
        <v>5.6806000000000001</v>
      </c>
      <c r="L762" s="184">
        <v>7.3109999999999999</v>
      </c>
      <c r="M762" s="184">
        <v>17.520700000000001</v>
      </c>
      <c r="N762" s="184">
        <v>20.191099999999999</v>
      </c>
      <c r="O762" s="184">
        <v>-1.2835000000000001</v>
      </c>
      <c r="P762" s="184">
        <v>2.4940000000000002</v>
      </c>
      <c r="Q762" s="184">
        <v>3.0343</v>
      </c>
      <c r="R762" s="184">
        <v>-2.1674000000000002</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44393</v>
      </c>
      <c r="E763" s="184">
        <v>12.7651</v>
      </c>
      <c r="F763" s="184">
        <v>0.15459999999999999</v>
      </c>
      <c r="G763" s="184">
        <v>0.34039999999999998</v>
      </c>
      <c r="H763" s="184">
        <v>0.85570000000000002</v>
      </c>
      <c r="I763" s="184">
        <v>0.48330000000000001</v>
      </c>
      <c r="J763" s="184">
        <v>1.161</v>
      </c>
      <c r="K763" s="184">
        <v>5.8948999999999998</v>
      </c>
      <c r="L763" s="184">
        <v>7.7469000000000001</v>
      </c>
      <c r="M763" s="184">
        <v>18.238099999999999</v>
      </c>
      <c r="N763" s="184">
        <v>21.173100000000002</v>
      </c>
      <c r="O763" s="184">
        <v>-0.45929999999999999</v>
      </c>
      <c r="P763" s="184">
        <v>3.4943</v>
      </c>
      <c r="Q763" s="184">
        <v>4.0599999999999996</v>
      </c>
      <c r="R763" s="184">
        <v>-1.3843000000000001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44393</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44393</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44393</v>
      </c>
      <c r="E768" s="184">
        <v>38.4758</v>
      </c>
      <c r="F768" s="184">
        <v>8.9499999999999996E-2</v>
      </c>
      <c r="G768" s="184">
        <v>0.40400000000000003</v>
      </c>
      <c r="H768" s="184">
        <v>0.66479999999999995</v>
      </c>
      <c r="I768" s="184">
        <v>0.77259999999999995</v>
      </c>
      <c r="J768" s="184">
        <v>1.2582</v>
      </c>
      <c r="K768" s="184">
        <v>6.0921000000000003</v>
      </c>
      <c r="L768" s="184">
        <v>7.4866000000000001</v>
      </c>
      <c r="M768" s="184">
        <v>16.2014</v>
      </c>
      <c r="N768" s="184">
        <v>21.119499999999999</v>
      </c>
      <c r="O768" s="184">
        <v>7.9112</v>
      </c>
      <c r="P768" s="184">
        <v>7.7000999999999999</v>
      </c>
      <c r="Q768" s="184">
        <v>8.0253999999999994</v>
      </c>
      <c r="R768" s="184">
        <v>9.1120999999999999</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44393</v>
      </c>
      <c r="E769" s="184">
        <v>42.155700000000003</v>
      </c>
      <c r="F769" s="184">
        <v>9.3299999999999994E-2</v>
      </c>
      <c r="G769" s="184">
        <v>0.41589999999999999</v>
      </c>
      <c r="H769" s="184">
        <v>0.69289999999999996</v>
      </c>
      <c r="I769" s="184">
        <v>0.82899999999999996</v>
      </c>
      <c r="J769" s="184">
        <v>1.3802000000000001</v>
      </c>
      <c r="K769" s="184">
        <v>6.4804000000000004</v>
      </c>
      <c r="L769" s="184">
        <v>8.2716999999999992</v>
      </c>
      <c r="M769" s="184">
        <v>17.444600000000001</v>
      </c>
      <c r="N769" s="184">
        <v>22.803000000000001</v>
      </c>
      <c r="O769" s="184">
        <v>9.1370000000000005</v>
      </c>
      <c r="P769" s="184">
        <v>9.0029000000000003</v>
      </c>
      <c r="Q769" s="184">
        <v>9.8439999999999994</v>
      </c>
      <c r="R769" s="184">
        <v>10.444599999999999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44393</v>
      </c>
      <c r="E770" s="184">
        <v>46.997100000000003</v>
      </c>
      <c r="F770" s="184">
        <v>3.9800000000000002E-2</v>
      </c>
      <c r="G770" s="184">
        <v>0.29299999999999998</v>
      </c>
      <c r="H770" s="184">
        <v>0.66159999999999997</v>
      </c>
      <c r="I770" s="184">
        <v>0.72509999999999997</v>
      </c>
      <c r="J770" s="184">
        <v>1.8243</v>
      </c>
      <c r="K770" s="184">
        <v>7.5610999999999997</v>
      </c>
      <c r="L770" s="184">
        <v>8.5782000000000007</v>
      </c>
      <c r="M770" s="184">
        <v>21.650099999999998</v>
      </c>
      <c r="N770" s="184">
        <v>26.375</v>
      </c>
      <c r="O770" s="184">
        <v>10.5345</v>
      </c>
      <c r="P770" s="184">
        <v>9.5406999999999993</v>
      </c>
      <c r="Q770" s="184">
        <v>8.4110999999999994</v>
      </c>
      <c r="R770" s="184">
        <v>13.8028</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44393</v>
      </c>
      <c r="E771" s="184">
        <v>51.077800000000003</v>
      </c>
      <c r="F771" s="184">
        <v>4.4499999999999998E-2</v>
      </c>
      <c r="G771" s="184">
        <v>0.30690000000000001</v>
      </c>
      <c r="H771" s="184">
        <v>0.69269999999999998</v>
      </c>
      <c r="I771" s="184">
        <v>0.78449999999999998</v>
      </c>
      <c r="J771" s="184">
        <v>1.9466000000000001</v>
      </c>
      <c r="K771" s="184">
        <v>7.9443999999999999</v>
      </c>
      <c r="L771" s="184">
        <v>9.3717000000000006</v>
      </c>
      <c r="M771" s="184">
        <v>22.925599999999999</v>
      </c>
      <c r="N771" s="184">
        <v>28.1038</v>
      </c>
      <c r="O771" s="184">
        <v>11.970499999999999</v>
      </c>
      <c r="P771" s="184">
        <v>10.8025</v>
      </c>
      <c r="Q771" s="184">
        <v>9.1379000000000001</v>
      </c>
      <c r="R771" s="184">
        <v>15.235200000000001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44393</v>
      </c>
      <c r="E772" s="184">
        <v>46.997100000000003</v>
      </c>
      <c r="F772" s="184">
        <v>3.9800000000000002E-2</v>
      </c>
      <c r="G772" s="184">
        <v>0.29299999999999998</v>
      </c>
      <c r="H772" s="184">
        <v>0.66159999999999997</v>
      </c>
      <c r="I772" s="184">
        <v>0.72509999999999997</v>
      </c>
      <c r="J772" s="184">
        <v>1.8243</v>
      </c>
      <c r="K772" s="184">
        <v>7.5610999999999997</v>
      </c>
      <c r="L772" s="184">
        <v>8.5782000000000007</v>
      </c>
      <c r="M772" s="184">
        <v>21.650099999999998</v>
      </c>
      <c r="N772" s="184">
        <v>26.375</v>
      </c>
      <c r="O772" s="184">
        <v>10.5345</v>
      </c>
      <c r="P772" s="184">
        <v>9.5406999999999993</v>
      </c>
      <c r="Q772" s="184">
        <v>8.4110999999999994</v>
      </c>
      <c r="R772" s="184">
        <v>13.8028</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44393</v>
      </c>
      <c r="E773" s="184">
        <v>46.997100000000003</v>
      </c>
      <c r="F773" s="184">
        <v>3.9800000000000002E-2</v>
      </c>
      <c r="G773" s="184">
        <v>0.29299999999999998</v>
      </c>
      <c r="H773" s="184">
        <v>0.66159999999999997</v>
      </c>
      <c r="I773" s="184">
        <v>0.72509999999999997</v>
      </c>
      <c r="J773" s="184">
        <v>1.8243</v>
      </c>
      <c r="K773" s="184">
        <v>7.5610999999999997</v>
      </c>
      <c r="L773" s="184">
        <v>8.5782000000000007</v>
      </c>
      <c r="M773" s="184">
        <v>21.650099999999998</v>
      </c>
      <c r="N773" s="184">
        <v>26.375</v>
      </c>
      <c r="O773" s="184">
        <v>10.5345</v>
      </c>
      <c r="P773" s="184">
        <v>9.5406999999999993</v>
      </c>
      <c r="Q773" s="184">
        <v>8.4110999999999994</v>
      </c>
      <c r="R773" s="184">
        <v>13.8028</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44393</v>
      </c>
      <c r="E774" s="184">
        <v>17.9316</v>
      </c>
      <c r="F774" s="184">
        <v>5.1299999999999998E-2</v>
      </c>
      <c r="G774" s="184">
        <v>0.19</v>
      </c>
      <c r="H774" s="184">
        <v>0.67149999999999999</v>
      </c>
      <c r="I774" s="184">
        <v>0.78180000000000005</v>
      </c>
      <c r="J774" s="184">
        <v>0.99860000000000004</v>
      </c>
      <c r="K774" s="184">
        <v>5.7648999999999999</v>
      </c>
      <c r="L774" s="184">
        <v>6.8278999999999996</v>
      </c>
      <c r="M774" s="184">
        <v>20.048999999999999</v>
      </c>
      <c r="N774" s="184">
        <v>25.953299999999999</v>
      </c>
      <c r="O774" s="184">
        <v>10.765499999999999</v>
      </c>
      <c r="P774" s="184">
        <v>9.7927999999999997</v>
      </c>
      <c r="Q774" s="184">
        <v>9.9739000000000004</v>
      </c>
      <c r="R774" s="184">
        <v>13.4947</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44393</v>
      </c>
      <c r="E775" s="184">
        <v>16.611599999999999</v>
      </c>
      <c r="F775" s="184">
        <v>0.05</v>
      </c>
      <c r="G775" s="184">
        <v>0.18579999999999999</v>
      </c>
      <c r="H775" s="184">
        <v>0.66049999999999998</v>
      </c>
      <c r="I775" s="184">
        <v>0.76</v>
      </c>
      <c r="J775" s="184">
        <v>0.9486</v>
      </c>
      <c r="K775" s="184">
        <v>5.5945</v>
      </c>
      <c r="L775" s="184">
        <v>6.4688999999999997</v>
      </c>
      <c r="M775" s="184">
        <v>19.4392</v>
      </c>
      <c r="N775" s="184">
        <v>25.096800000000002</v>
      </c>
      <c r="O775" s="184">
        <v>9.8400999999999996</v>
      </c>
      <c r="P775" s="184">
        <v>8.577</v>
      </c>
      <c r="Q775" s="184">
        <v>8.6134000000000004</v>
      </c>
      <c r="R775" s="184">
        <v>12.747299999999999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44393</v>
      </c>
      <c r="E776" s="184">
        <v>12.7493</v>
      </c>
      <c r="F776" s="184">
        <v>2.5100000000000001E-2</v>
      </c>
      <c r="G776" s="184">
        <v>0.34239999999999998</v>
      </c>
      <c r="H776" s="184">
        <v>0.69579999999999997</v>
      </c>
      <c r="I776" s="184">
        <v>0.74750000000000005</v>
      </c>
      <c r="J776" s="184">
        <v>0.90939999999999999</v>
      </c>
      <c r="K776" s="184">
        <v>4.1456</v>
      </c>
      <c r="L776" s="184">
        <v>4.7446000000000002</v>
      </c>
      <c r="M776" s="184">
        <v>12.8706</v>
      </c>
      <c r="N776" s="184">
        <v>17.362300000000001</v>
      </c>
      <c r="O776" s="184"/>
      <c r="P776" s="184"/>
      <c r="Q776" s="184">
        <v>9.7599</v>
      </c>
      <c r="R776" s="184">
        <v>9.6076999999999995</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44393</v>
      </c>
      <c r="E777" s="184">
        <v>12.180999999999999</v>
      </c>
      <c r="F777" s="184">
        <v>2.0500000000000001E-2</v>
      </c>
      <c r="G777" s="184">
        <v>0.32779999999999998</v>
      </c>
      <c r="H777" s="184">
        <v>0.66279999999999994</v>
      </c>
      <c r="I777" s="184">
        <v>0.68189999999999995</v>
      </c>
      <c r="J777" s="184">
        <v>0.76770000000000005</v>
      </c>
      <c r="K777" s="184">
        <v>3.6999</v>
      </c>
      <c r="L777" s="184">
        <v>3.8580999999999999</v>
      </c>
      <c r="M777" s="184">
        <v>11.465999999999999</v>
      </c>
      <c r="N777" s="184">
        <v>15.4488</v>
      </c>
      <c r="O777" s="184"/>
      <c r="P777" s="184"/>
      <c r="Q777" s="184">
        <v>7.8577000000000004</v>
      </c>
      <c r="R777" s="184">
        <v>7.7356999999999996</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44393</v>
      </c>
      <c r="E778" s="184">
        <v>42.897300000000001</v>
      </c>
      <c r="F778" s="184">
        <v>2.4500000000000001E-2</v>
      </c>
      <c r="G778" s="184">
        <v>0.30399999999999999</v>
      </c>
      <c r="H778" s="184">
        <v>0.63270000000000004</v>
      </c>
      <c r="I778" s="184">
        <v>0.5454</v>
      </c>
      <c r="J778" s="184">
        <v>0.73599999999999999</v>
      </c>
      <c r="K778" s="184">
        <v>3.6505000000000001</v>
      </c>
      <c r="L778" s="184">
        <v>5.1311999999999998</v>
      </c>
      <c r="M778" s="184">
        <v>13.886799999999999</v>
      </c>
      <c r="N778" s="184">
        <v>19.4056</v>
      </c>
      <c r="O778" s="184">
        <v>9.1254000000000008</v>
      </c>
      <c r="P778" s="184">
        <v>8.0557999999999996</v>
      </c>
      <c r="Q778" s="184">
        <v>8.3666</v>
      </c>
      <c r="R778" s="184">
        <v>9.9597999999999995</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44393</v>
      </c>
      <c r="E779" s="184">
        <v>51.928013190477003</v>
      </c>
      <c r="F779" s="184">
        <v>2.1600000000000001E-2</v>
      </c>
      <c r="G779" s="184">
        <v>0.29549999999999998</v>
      </c>
      <c r="H779" s="184">
        <v>0.61280000000000001</v>
      </c>
      <c r="I779" s="184">
        <v>0.50490000000000002</v>
      </c>
      <c r="J779" s="184">
        <v>0.65090000000000003</v>
      </c>
      <c r="K779" s="184">
        <v>3.3828</v>
      </c>
      <c r="L779" s="184">
        <v>4.5683999999999996</v>
      </c>
      <c r="M779" s="184">
        <v>12.956300000000001</v>
      </c>
      <c r="N779" s="184">
        <v>18.097799999999999</v>
      </c>
      <c r="O779" s="184">
        <v>7.9768999999999997</v>
      </c>
      <c r="P779" s="184">
        <v>6.9013999999999998</v>
      </c>
      <c r="Q779" s="184">
        <v>7.8266999999999998</v>
      </c>
      <c r="R779" s="184">
        <v>8.77</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44393</v>
      </c>
      <c r="E780" s="184">
        <v>13.03</v>
      </c>
      <c r="F780" s="184">
        <v>7.6799999999999993E-2</v>
      </c>
      <c r="G780" s="184">
        <v>0.30790000000000001</v>
      </c>
      <c r="H780" s="184">
        <v>0.54010000000000002</v>
      </c>
      <c r="I780" s="184">
        <v>0.61780000000000002</v>
      </c>
      <c r="J780" s="184">
        <v>0.69550000000000001</v>
      </c>
      <c r="K780" s="184">
        <v>3.4948000000000001</v>
      </c>
      <c r="L780" s="184">
        <v>3.9075000000000002</v>
      </c>
      <c r="M780" s="184">
        <v>11.749599999999999</v>
      </c>
      <c r="N780" s="184">
        <v>16.5474</v>
      </c>
      <c r="O780" s="184"/>
      <c r="P780" s="184"/>
      <c r="Q780" s="184">
        <v>9.4300999999999995</v>
      </c>
      <c r="R780" s="184">
        <v>10.3887</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44393</v>
      </c>
      <c r="E781" s="184">
        <v>12.81</v>
      </c>
      <c r="F781" s="184">
        <v>7.8100000000000003E-2</v>
      </c>
      <c r="G781" s="184">
        <v>0.39179999999999998</v>
      </c>
      <c r="H781" s="184">
        <v>0.54949999999999999</v>
      </c>
      <c r="I781" s="184">
        <v>0.62839999999999996</v>
      </c>
      <c r="J781" s="184">
        <v>0.62839999999999996</v>
      </c>
      <c r="K781" s="184">
        <v>3.3898000000000001</v>
      </c>
      <c r="L781" s="184">
        <v>3.6408</v>
      </c>
      <c r="M781" s="184">
        <v>11.294499999999999</v>
      </c>
      <c r="N781" s="184">
        <v>15.9276</v>
      </c>
      <c r="O781" s="184"/>
      <c r="P781" s="184"/>
      <c r="Q781" s="184">
        <v>8.7974999999999994</v>
      </c>
      <c r="R781" s="184">
        <v>9.8653999999999993</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44393</v>
      </c>
      <c r="E782" s="184">
        <v>12.8971</v>
      </c>
      <c r="F782" s="184">
        <v>0.1118</v>
      </c>
      <c r="G782" s="184">
        <v>0.55120000000000002</v>
      </c>
      <c r="H782" s="184">
        <v>0.88</v>
      </c>
      <c r="I782" s="184">
        <v>0.93289999999999995</v>
      </c>
      <c r="J782" s="184">
        <v>0.87839999999999996</v>
      </c>
      <c r="K782" s="184">
        <v>5.4736000000000002</v>
      </c>
      <c r="L782" s="184">
        <v>7.4973000000000001</v>
      </c>
      <c r="M782" s="184">
        <v>19.395499999999998</v>
      </c>
      <c r="N782" s="184">
        <v>23.953399999999998</v>
      </c>
      <c r="O782" s="184"/>
      <c r="P782" s="184"/>
      <c r="Q782" s="184">
        <v>9.2377000000000002</v>
      </c>
      <c r="R782" s="184">
        <v>11.4695</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44393</v>
      </c>
      <c r="E783" s="184">
        <v>12.553000000000001</v>
      </c>
      <c r="F783" s="184">
        <v>0.1101</v>
      </c>
      <c r="G783" s="184">
        <v>0.54469999999999996</v>
      </c>
      <c r="H783" s="184">
        <v>0.86380000000000001</v>
      </c>
      <c r="I783" s="184">
        <v>0.90110000000000001</v>
      </c>
      <c r="J783" s="184">
        <v>0.81030000000000002</v>
      </c>
      <c r="K783" s="184">
        <v>5.2565</v>
      </c>
      <c r="L783" s="184">
        <v>7.0526999999999997</v>
      </c>
      <c r="M783" s="184">
        <v>18.651800000000001</v>
      </c>
      <c r="N783" s="184">
        <v>22.9132</v>
      </c>
      <c r="O783" s="184"/>
      <c r="P783" s="184"/>
      <c r="Q783" s="184">
        <v>8.2165999999999997</v>
      </c>
      <c r="R783" s="184">
        <v>10.603199999999999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6.2046000000000011E-2</v>
      </c>
      <c r="G784" s="186">
        <v>0.33548</v>
      </c>
      <c r="H784" s="186">
        <v>0.66577399999999987</v>
      </c>
      <c r="I784" s="186">
        <v>0.70504199999999995</v>
      </c>
      <c r="J784" s="186">
        <v>1.1802920000000001</v>
      </c>
      <c r="K784" s="186">
        <v>5.1760160000000006</v>
      </c>
      <c r="L784" s="186">
        <v>6.563778000000001</v>
      </c>
      <c r="M784" s="186">
        <v>16.385069999999999</v>
      </c>
      <c r="N784" s="186">
        <v>21.183287999999997</v>
      </c>
      <c r="O784" s="186">
        <v>8.9733588235294093</v>
      </c>
      <c r="P784" s="186">
        <v>8.4657000000000018</v>
      </c>
      <c r="Q784" s="186">
        <v>8.5450240000000015</v>
      </c>
      <c r="R784" s="186">
        <v>10.943413043478259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4.725E-2</v>
      </c>
      <c r="G785" s="186">
        <v>0.33094999999999997</v>
      </c>
      <c r="H785" s="186">
        <v>0.68209999999999993</v>
      </c>
      <c r="I785" s="186">
        <v>0.75375000000000003</v>
      </c>
      <c r="J785" s="186">
        <v>1.2372999999999998</v>
      </c>
      <c r="K785" s="186">
        <v>5.5061</v>
      </c>
      <c r="L785" s="186">
        <v>6.8925999999999998</v>
      </c>
      <c r="M785" s="186">
        <v>17.48265</v>
      </c>
      <c r="N785" s="186">
        <v>21.999200000000002</v>
      </c>
      <c r="O785" s="186">
        <v>9.3963000000000001</v>
      </c>
      <c r="P785" s="186">
        <v>8.7941000000000003</v>
      </c>
      <c r="Q785" s="186">
        <v>8.7833499999999987</v>
      </c>
      <c r="R785" s="186">
        <v>11.340450000000001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44393</v>
      </c>
      <c r="E788" s="184">
        <v>1076.1600000000001</v>
      </c>
      <c r="F788" s="184">
        <v>6.6000000000000003E-2</v>
      </c>
      <c r="G788" s="184">
        <v>0.71779999999999999</v>
      </c>
      <c r="H788" s="184">
        <v>1.2265999999999999</v>
      </c>
      <c r="I788" s="184">
        <v>2.1374</v>
      </c>
      <c r="J788" s="184">
        <v>2.9847999999999999</v>
      </c>
      <c r="K788" s="184">
        <v>14.619199999999999</v>
      </c>
      <c r="L788" s="184">
        <v>16.447399999999998</v>
      </c>
      <c r="M788" s="184">
        <v>47.032499999999999</v>
      </c>
      <c r="N788" s="184">
        <v>61.680300000000003</v>
      </c>
      <c r="O788" s="184">
        <v>16.197399999999998</v>
      </c>
      <c r="P788" s="184">
        <v>15.455399999999999</v>
      </c>
      <c r="Q788" s="184">
        <v>22.665600000000001</v>
      </c>
      <c r="R788" s="184">
        <v>22.2043</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44393</v>
      </c>
      <c r="E789" s="184">
        <v>1163.32</v>
      </c>
      <c r="F789" s="184">
        <v>6.8000000000000005E-2</v>
      </c>
      <c r="G789" s="184">
        <v>0.72560000000000002</v>
      </c>
      <c r="H789" s="184">
        <v>1.2444999999999999</v>
      </c>
      <c r="I789" s="184">
        <v>2.1756000000000002</v>
      </c>
      <c r="J789" s="184">
        <v>3.0672000000000001</v>
      </c>
      <c r="K789" s="184">
        <v>14.8584</v>
      </c>
      <c r="L789" s="184">
        <v>16.900099999999998</v>
      </c>
      <c r="M789" s="184">
        <v>47.924199999999999</v>
      </c>
      <c r="N789" s="184">
        <v>63.046399999999998</v>
      </c>
      <c r="O789" s="184">
        <v>17.233899999999998</v>
      </c>
      <c r="P789" s="184">
        <v>16.5915</v>
      </c>
      <c r="Q789" s="184">
        <v>18.213799999999999</v>
      </c>
      <c r="R789" s="184">
        <v>23.252300000000002</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44393</v>
      </c>
      <c r="E790" s="184">
        <v>18.34</v>
      </c>
      <c r="F790" s="184">
        <v>0</v>
      </c>
      <c r="G790" s="184">
        <v>0.65859999999999996</v>
      </c>
      <c r="H790" s="184">
        <v>1.1583000000000001</v>
      </c>
      <c r="I790" s="184">
        <v>1.8889</v>
      </c>
      <c r="J790" s="184">
        <v>3.2077</v>
      </c>
      <c r="K790" s="184">
        <v>13.14</v>
      </c>
      <c r="L790" s="184">
        <v>14.1257</v>
      </c>
      <c r="M790" s="184">
        <v>40.644199999999998</v>
      </c>
      <c r="N790" s="184">
        <v>50.4512</v>
      </c>
      <c r="O790" s="184">
        <v>17.466799999999999</v>
      </c>
      <c r="P790" s="184"/>
      <c r="Q790" s="184">
        <v>18.007000000000001</v>
      </c>
      <c r="R790" s="184">
        <v>23.384699999999999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44393</v>
      </c>
      <c r="E791" s="184">
        <v>17.350000000000001</v>
      </c>
      <c r="F791" s="184">
        <v>0</v>
      </c>
      <c r="G791" s="184">
        <v>0.57969999999999999</v>
      </c>
      <c r="H791" s="184">
        <v>1.1072</v>
      </c>
      <c r="I791" s="184">
        <v>1.8191999999999999</v>
      </c>
      <c r="J791" s="184">
        <v>3.0285000000000002</v>
      </c>
      <c r="K791" s="184">
        <v>12.7355</v>
      </c>
      <c r="L791" s="184">
        <v>13.3987</v>
      </c>
      <c r="M791" s="184">
        <v>39.245600000000003</v>
      </c>
      <c r="N791" s="184">
        <v>48.417499999999997</v>
      </c>
      <c r="O791" s="184">
        <v>15.7262</v>
      </c>
      <c r="P791" s="184"/>
      <c r="Q791" s="184">
        <v>16.232800000000001</v>
      </c>
      <c r="R791" s="184">
        <v>21.689900000000002</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44393</v>
      </c>
      <c r="E792" s="184">
        <v>18.510000000000002</v>
      </c>
      <c r="F792" s="184">
        <v>0.54320000000000002</v>
      </c>
      <c r="G792" s="184">
        <v>1.9835</v>
      </c>
      <c r="H792" s="184">
        <v>3.1772999999999998</v>
      </c>
      <c r="I792" s="184">
        <v>2.9477000000000002</v>
      </c>
      <c r="J792" s="184">
        <v>5.5301999999999998</v>
      </c>
      <c r="K792" s="184">
        <v>20.743600000000001</v>
      </c>
      <c r="L792" s="184">
        <v>29.169599999999999</v>
      </c>
      <c r="M792" s="184">
        <v>58.475999999999999</v>
      </c>
      <c r="N792" s="184">
        <v>82.185000000000002</v>
      </c>
      <c r="O792" s="184"/>
      <c r="P792" s="184"/>
      <c r="Q792" s="184">
        <v>80.096900000000005</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44393</v>
      </c>
      <c r="E793" s="184">
        <v>18.16</v>
      </c>
      <c r="F793" s="184">
        <v>0.55369999999999997</v>
      </c>
      <c r="G793" s="184">
        <v>1.9652000000000001</v>
      </c>
      <c r="H793" s="184">
        <v>3.1232000000000002</v>
      </c>
      <c r="I793" s="184">
        <v>2.8895</v>
      </c>
      <c r="J793" s="184">
        <v>5.3975999999999997</v>
      </c>
      <c r="K793" s="184">
        <v>20.264900000000001</v>
      </c>
      <c r="L793" s="184">
        <v>28.067699999999999</v>
      </c>
      <c r="M793" s="184">
        <v>56.282299999999999</v>
      </c>
      <c r="N793" s="184">
        <v>78.916300000000007</v>
      </c>
      <c r="O793" s="184"/>
      <c r="P793" s="184"/>
      <c r="Q793" s="184">
        <v>76.8416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44393</v>
      </c>
      <c r="E794" s="184">
        <v>220.95</v>
      </c>
      <c r="F794" s="184">
        <v>0.2268</v>
      </c>
      <c r="G794" s="184">
        <v>0.80759999999999998</v>
      </c>
      <c r="H794" s="184">
        <v>1.4836</v>
      </c>
      <c r="I794" s="184">
        <v>1.8344</v>
      </c>
      <c r="J794" s="184">
        <v>3.1705000000000001</v>
      </c>
      <c r="K794" s="184">
        <v>13.9564</v>
      </c>
      <c r="L794" s="184">
        <v>17.183800000000002</v>
      </c>
      <c r="M794" s="184">
        <v>40.259</v>
      </c>
      <c r="N794" s="184">
        <v>55.347000000000001</v>
      </c>
      <c r="O794" s="184">
        <v>19.012899999999998</v>
      </c>
      <c r="P794" s="184">
        <v>18.422699999999999</v>
      </c>
      <c r="Q794" s="184">
        <v>15.6241</v>
      </c>
      <c r="R794" s="184">
        <v>25.767299999999999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44393</v>
      </c>
      <c r="E795" s="184">
        <v>207</v>
      </c>
      <c r="F795" s="184">
        <v>0.22270000000000001</v>
      </c>
      <c r="G795" s="184">
        <v>0.79859999999999998</v>
      </c>
      <c r="H795" s="184">
        <v>1.4557</v>
      </c>
      <c r="I795" s="184">
        <v>1.7799</v>
      </c>
      <c r="J795" s="184">
        <v>3.0516999999999999</v>
      </c>
      <c r="K795" s="184">
        <v>13.5802</v>
      </c>
      <c r="L795" s="184">
        <v>16.429500000000001</v>
      </c>
      <c r="M795" s="184">
        <v>38.926200000000001</v>
      </c>
      <c r="N795" s="184">
        <v>53.367400000000004</v>
      </c>
      <c r="O795" s="184">
        <v>17.717199999999998</v>
      </c>
      <c r="P795" s="184">
        <v>17.325800000000001</v>
      </c>
      <c r="Q795" s="184">
        <v>18.508400000000002</v>
      </c>
      <c r="R795" s="184">
        <v>24.141100000000002</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44393</v>
      </c>
      <c r="E796" s="184">
        <v>67.2</v>
      </c>
      <c r="F796" s="184">
        <v>4.02E-2</v>
      </c>
      <c r="G796" s="184">
        <v>0.37490000000000001</v>
      </c>
      <c r="H796" s="184">
        <v>1.6349</v>
      </c>
      <c r="I796" s="184">
        <v>2.9001999999999999</v>
      </c>
      <c r="J796" s="184">
        <v>4.1989999999999998</v>
      </c>
      <c r="K796" s="184">
        <v>15.8461</v>
      </c>
      <c r="L796" s="184">
        <v>20.983000000000001</v>
      </c>
      <c r="M796" s="184">
        <v>53.578899999999997</v>
      </c>
      <c r="N796" s="184">
        <v>64.114599999999996</v>
      </c>
      <c r="O796" s="184">
        <v>20.386500000000002</v>
      </c>
      <c r="P796" s="184">
        <v>18.194600000000001</v>
      </c>
      <c r="Q796" s="184">
        <v>16.793199999999999</v>
      </c>
      <c r="R796" s="184">
        <v>28.098199999999999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44393</v>
      </c>
      <c r="E797" s="184">
        <v>185.69845612301401</v>
      </c>
      <c r="F797" s="184">
        <v>3.9E-2</v>
      </c>
      <c r="G797" s="184">
        <v>0.37440000000000001</v>
      </c>
      <c r="H797" s="184">
        <v>1.6341000000000001</v>
      </c>
      <c r="I797" s="184">
        <v>2.8982000000000001</v>
      </c>
      <c r="J797" s="184">
        <v>4.1984000000000004</v>
      </c>
      <c r="K797" s="184">
        <v>15.8446</v>
      </c>
      <c r="L797" s="184">
        <v>20.981100000000001</v>
      </c>
      <c r="M797" s="184">
        <v>53.579599999999999</v>
      </c>
      <c r="N797" s="184">
        <v>64.113600000000005</v>
      </c>
      <c r="O797" s="184">
        <v>19.292100000000001</v>
      </c>
      <c r="P797" s="184">
        <v>17.550599999999999</v>
      </c>
      <c r="Q797" s="184">
        <v>16.4224</v>
      </c>
      <c r="R797" s="184">
        <v>27.183</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44393</v>
      </c>
      <c r="E798" s="184">
        <v>63.091999999999999</v>
      </c>
      <c r="F798" s="184">
        <v>3.6499999999999998E-2</v>
      </c>
      <c r="G798" s="184">
        <v>0.3659</v>
      </c>
      <c r="H798" s="184">
        <v>1.6137999999999999</v>
      </c>
      <c r="I798" s="184">
        <v>2.8595999999999999</v>
      </c>
      <c r="J798" s="184">
        <v>4.1121999999999996</v>
      </c>
      <c r="K798" s="184">
        <v>15.551</v>
      </c>
      <c r="L798" s="184">
        <v>20.372399999999999</v>
      </c>
      <c r="M798" s="184">
        <v>52.410899999999998</v>
      </c>
      <c r="N798" s="184">
        <v>62.470100000000002</v>
      </c>
      <c r="O798" s="184">
        <v>19.289400000000001</v>
      </c>
      <c r="P798" s="184">
        <v>17.204499999999999</v>
      </c>
      <c r="Q798" s="184">
        <v>13.9368</v>
      </c>
      <c r="R798" s="184">
        <v>26.842199999999998</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44393</v>
      </c>
      <c r="E799" s="184">
        <v>786.89122076573403</v>
      </c>
      <c r="F799" s="184">
        <v>3.78E-2</v>
      </c>
      <c r="G799" s="184">
        <v>0.36630000000000001</v>
      </c>
      <c r="H799" s="184">
        <v>1.6149</v>
      </c>
      <c r="I799" s="184">
        <v>2.8607999999999998</v>
      </c>
      <c r="J799" s="184">
        <v>4.1142000000000003</v>
      </c>
      <c r="K799" s="184">
        <v>15.553800000000001</v>
      </c>
      <c r="L799" s="184">
        <v>20.375900000000001</v>
      </c>
      <c r="M799" s="184">
        <v>52.418500000000002</v>
      </c>
      <c r="N799" s="184">
        <v>62.4786</v>
      </c>
      <c r="O799" s="184">
        <v>18.197800000000001</v>
      </c>
      <c r="P799" s="184">
        <v>16.5594</v>
      </c>
      <c r="Q799" s="184">
        <v>19.741900000000001</v>
      </c>
      <c r="R799" s="184">
        <v>25.9328</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44393</v>
      </c>
      <c r="E800" s="184">
        <v>23.145</v>
      </c>
      <c r="F800" s="184">
        <v>-6.4799999999999996E-2</v>
      </c>
      <c r="G800" s="184">
        <v>1.0964</v>
      </c>
      <c r="H800" s="184">
        <v>2.2622</v>
      </c>
      <c r="I800" s="184">
        <v>3.6265999999999998</v>
      </c>
      <c r="J800" s="184">
        <v>4.7900999999999998</v>
      </c>
      <c r="K800" s="184">
        <v>15.8582</v>
      </c>
      <c r="L800" s="184">
        <v>20.352599999999999</v>
      </c>
      <c r="M800" s="184">
        <v>48.555799999999998</v>
      </c>
      <c r="N800" s="184">
        <v>64.218800000000002</v>
      </c>
      <c r="O800" s="184">
        <v>16.020800000000001</v>
      </c>
      <c r="P800" s="184">
        <v>17.231000000000002</v>
      </c>
      <c r="Q800" s="184">
        <v>13.8904</v>
      </c>
      <c r="R800" s="184">
        <v>23.273099999999999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44393</v>
      </c>
      <c r="E801" s="184">
        <v>21.356000000000002</v>
      </c>
      <c r="F801" s="184">
        <v>-7.4899999999999994E-2</v>
      </c>
      <c r="G801" s="184">
        <v>1.0790999999999999</v>
      </c>
      <c r="H801" s="184">
        <v>2.2258</v>
      </c>
      <c r="I801" s="184">
        <v>3.5543</v>
      </c>
      <c r="J801" s="184">
        <v>4.6349999999999998</v>
      </c>
      <c r="K801" s="184">
        <v>15.3443</v>
      </c>
      <c r="L801" s="184">
        <v>19.293900000000001</v>
      </c>
      <c r="M801" s="184">
        <v>46.6053</v>
      </c>
      <c r="N801" s="184">
        <v>61.335700000000003</v>
      </c>
      <c r="O801" s="184">
        <v>14.0304</v>
      </c>
      <c r="P801" s="184">
        <v>15.707100000000001</v>
      </c>
      <c r="Q801" s="184">
        <v>12.479200000000001</v>
      </c>
      <c r="R801" s="184">
        <v>21.0947</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44393</v>
      </c>
      <c r="E802" s="184">
        <v>860.19629999999995</v>
      </c>
      <c r="F802" s="184">
        <v>0.18</v>
      </c>
      <c r="G802" s="184">
        <v>0.84140000000000004</v>
      </c>
      <c r="H802" s="184">
        <v>1.9673</v>
      </c>
      <c r="I802" s="184">
        <v>1.6355999999999999</v>
      </c>
      <c r="J802" s="184">
        <v>2.3262</v>
      </c>
      <c r="K802" s="184">
        <v>13.3718</v>
      </c>
      <c r="L802" s="184">
        <v>16.355799999999999</v>
      </c>
      <c r="M802" s="184">
        <v>54.601599999999998</v>
      </c>
      <c r="N802" s="184">
        <v>65.698599999999999</v>
      </c>
      <c r="O802" s="184">
        <v>14.5207</v>
      </c>
      <c r="P802" s="184">
        <v>12.443</v>
      </c>
      <c r="Q802" s="184">
        <v>18.072700000000001</v>
      </c>
      <c r="R802" s="184">
        <v>21.513400000000001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44393</v>
      </c>
      <c r="E803" s="184">
        <v>928.95280000000002</v>
      </c>
      <c r="F803" s="184">
        <v>0.18210000000000001</v>
      </c>
      <c r="G803" s="184">
        <v>0.84770000000000001</v>
      </c>
      <c r="H803" s="184">
        <v>1.9821</v>
      </c>
      <c r="I803" s="184">
        <v>1.665</v>
      </c>
      <c r="J803" s="184">
        <v>2.3879000000000001</v>
      </c>
      <c r="K803" s="184">
        <v>13.5726</v>
      </c>
      <c r="L803" s="184">
        <v>16.783200000000001</v>
      </c>
      <c r="M803" s="184">
        <v>55.454700000000003</v>
      </c>
      <c r="N803" s="184">
        <v>66.9255</v>
      </c>
      <c r="O803" s="184">
        <v>15.451000000000001</v>
      </c>
      <c r="P803" s="184">
        <v>13.487299999999999</v>
      </c>
      <c r="Q803" s="184">
        <v>16.408999999999999</v>
      </c>
      <c r="R803" s="184">
        <v>22.438199999999998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44393</v>
      </c>
      <c r="E804" s="184">
        <v>899.99400000000003</v>
      </c>
      <c r="F804" s="184">
        <v>-1.5699999999999999E-2</v>
      </c>
      <c r="G804" s="184">
        <v>0.61429999999999996</v>
      </c>
      <c r="H804" s="184">
        <v>1.7919</v>
      </c>
      <c r="I804" s="184">
        <v>1.1658999999999999</v>
      </c>
      <c r="J804" s="184">
        <v>0.29430000000000001</v>
      </c>
      <c r="K804" s="184">
        <v>14.238099999999999</v>
      </c>
      <c r="L804" s="184">
        <v>17.790500000000002</v>
      </c>
      <c r="M804" s="184">
        <v>58.417900000000003</v>
      </c>
      <c r="N804" s="184">
        <v>65.578000000000003</v>
      </c>
      <c r="O804" s="184">
        <v>15.2928</v>
      </c>
      <c r="P804" s="184">
        <v>13.4063</v>
      </c>
      <c r="Q804" s="184">
        <v>18.464700000000001</v>
      </c>
      <c r="R804" s="184">
        <v>14.884</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44393</v>
      </c>
      <c r="E805" s="184">
        <v>958.41300000000001</v>
      </c>
      <c r="F805" s="184">
        <v>-1.4E-2</v>
      </c>
      <c r="G805" s="184">
        <v>0.61870000000000003</v>
      </c>
      <c r="H805" s="184">
        <v>1.8029999999999999</v>
      </c>
      <c r="I805" s="184">
        <v>1.1886000000000001</v>
      </c>
      <c r="J805" s="184">
        <v>0.34320000000000001</v>
      </c>
      <c r="K805" s="184">
        <v>14.4117</v>
      </c>
      <c r="L805" s="184">
        <v>18.145099999999999</v>
      </c>
      <c r="M805" s="184">
        <v>59.1081</v>
      </c>
      <c r="N805" s="184">
        <v>66.5505</v>
      </c>
      <c r="O805" s="184">
        <v>16.0123</v>
      </c>
      <c r="P805" s="184">
        <v>14.238899999999999</v>
      </c>
      <c r="Q805" s="184">
        <v>14.857200000000001</v>
      </c>
      <c r="R805" s="184">
        <v>15.539199999999999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44393</v>
      </c>
      <c r="E806" s="184">
        <v>121.0189</v>
      </c>
      <c r="F806" s="184">
        <v>5.4100000000000002E-2</v>
      </c>
      <c r="G806" s="184">
        <v>0.84130000000000005</v>
      </c>
      <c r="H806" s="184">
        <v>1.7707999999999999</v>
      </c>
      <c r="I806" s="184">
        <v>1.7062999999999999</v>
      </c>
      <c r="J806" s="184">
        <v>3.665</v>
      </c>
      <c r="K806" s="184">
        <v>14.422000000000001</v>
      </c>
      <c r="L806" s="184">
        <v>15.604100000000001</v>
      </c>
      <c r="M806" s="184">
        <v>41.582099999999997</v>
      </c>
      <c r="N806" s="184">
        <v>55.3476</v>
      </c>
      <c r="O806" s="184">
        <v>12.138199999999999</v>
      </c>
      <c r="P806" s="184">
        <v>11.8901</v>
      </c>
      <c r="Q806" s="184">
        <v>15.4046</v>
      </c>
      <c r="R806" s="184">
        <v>19.891300000000001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44393</v>
      </c>
      <c r="E807" s="184">
        <v>130.10400000000001</v>
      </c>
      <c r="F807" s="184">
        <v>5.74E-2</v>
      </c>
      <c r="G807" s="184">
        <v>0.85129999999999995</v>
      </c>
      <c r="H807" s="184">
        <v>1.7938000000000001</v>
      </c>
      <c r="I807" s="184">
        <v>1.7517</v>
      </c>
      <c r="J807" s="184">
        <v>3.7644000000000002</v>
      </c>
      <c r="K807" s="184">
        <v>14.7524</v>
      </c>
      <c r="L807" s="184">
        <v>16.278400000000001</v>
      </c>
      <c r="M807" s="184">
        <v>42.815399999999997</v>
      </c>
      <c r="N807" s="184">
        <v>57.165599999999998</v>
      </c>
      <c r="O807" s="184">
        <v>13.3146</v>
      </c>
      <c r="P807" s="184">
        <v>12.924799999999999</v>
      </c>
      <c r="Q807" s="184">
        <v>15.402699999999999</v>
      </c>
      <c r="R807" s="184">
        <v>21.287099999999999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44393</v>
      </c>
      <c r="E808" s="184">
        <v>30.84</v>
      </c>
      <c r="F808" s="184">
        <v>0.29270000000000002</v>
      </c>
      <c r="G808" s="184">
        <v>1.3807</v>
      </c>
      <c r="H808" s="184">
        <v>2.0516000000000001</v>
      </c>
      <c r="I808" s="184">
        <v>2.2206999999999999</v>
      </c>
      <c r="J808" s="184">
        <v>3.7336</v>
      </c>
      <c r="K808" s="184">
        <v>14.349299999999999</v>
      </c>
      <c r="L808" s="184">
        <v>16.729800000000001</v>
      </c>
      <c r="M808" s="184">
        <v>41.015099999999997</v>
      </c>
      <c r="N808" s="184">
        <v>52.976199999999999</v>
      </c>
      <c r="O808" s="184">
        <v>13.725199999999999</v>
      </c>
      <c r="P808" s="184">
        <v>12.010999999999999</v>
      </c>
      <c r="Q808" s="184">
        <v>16.6646</v>
      </c>
      <c r="R808" s="184">
        <v>22.6492</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44393</v>
      </c>
      <c r="E809" s="184">
        <v>33.909999999999997</v>
      </c>
      <c r="F809" s="184">
        <v>0.32540000000000002</v>
      </c>
      <c r="G809" s="184">
        <v>1.4055</v>
      </c>
      <c r="H809" s="184">
        <v>2.0771000000000002</v>
      </c>
      <c r="I809" s="184">
        <v>2.2926000000000002</v>
      </c>
      <c r="J809" s="184">
        <v>3.8908999999999998</v>
      </c>
      <c r="K809" s="184">
        <v>14.7547</v>
      </c>
      <c r="L809" s="184">
        <v>17.457599999999999</v>
      </c>
      <c r="M809" s="184">
        <v>42.359400000000001</v>
      </c>
      <c r="N809" s="184">
        <v>54.981699999999996</v>
      </c>
      <c r="O809" s="184">
        <v>15.3942</v>
      </c>
      <c r="P809" s="184">
        <v>13.857100000000001</v>
      </c>
      <c r="Q809" s="184">
        <v>18.189699999999998</v>
      </c>
      <c r="R809" s="184">
        <v>24.284300000000002</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44393</v>
      </c>
      <c r="E810" s="184">
        <v>133.24</v>
      </c>
      <c r="F810" s="184">
        <v>0.37669999999999998</v>
      </c>
      <c r="G810" s="184">
        <v>1.3309</v>
      </c>
      <c r="H810" s="184">
        <v>2.2563</v>
      </c>
      <c r="I810" s="184">
        <v>2.1309</v>
      </c>
      <c r="J810" s="184">
        <v>3.2467999999999999</v>
      </c>
      <c r="K810" s="184">
        <v>12.7814</v>
      </c>
      <c r="L810" s="184">
        <v>15.579499999999999</v>
      </c>
      <c r="M810" s="184">
        <v>41.880499999999998</v>
      </c>
      <c r="N810" s="184">
        <v>53.449300000000001</v>
      </c>
      <c r="O810" s="184">
        <v>11.4115</v>
      </c>
      <c r="P810" s="184">
        <v>11.4506</v>
      </c>
      <c r="Q810" s="184">
        <v>14.9785</v>
      </c>
      <c r="R810" s="184">
        <v>18.251799999999999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44393</v>
      </c>
      <c r="E811" s="184">
        <v>125.4</v>
      </c>
      <c r="F811" s="184">
        <v>0.36820000000000003</v>
      </c>
      <c r="G811" s="184">
        <v>1.3250999999999999</v>
      </c>
      <c r="H811" s="184">
        <v>2.2422</v>
      </c>
      <c r="I811" s="184">
        <v>2.1006</v>
      </c>
      <c r="J811" s="184">
        <v>3.1844000000000001</v>
      </c>
      <c r="K811" s="184">
        <v>12.577400000000001</v>
      </c>
      <c r="L811" s="184">
        <v>15.172700000000001</v>
      </c>
      <c r="M811" s="184">
        <v>41.120899999999999</v>
      </c>
      <c r="N811" s="184">
        <v>52.387900000000002</v>
      </c>
      <c r="O811" s="184">
        <v>10.6455</v>
      </c>
      <c r="P811" s="184">
        <v>10.651199999999999</v>
      </c>
      <c r="Q811" s="184">
        <v>17.348199999999999</v>
      </c>
      <c r="R811" s="184">
        <v>17.447199999999999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44393</v>
      </c>
      <c r="E812" s="184">
        <v>45.820999999999998</v>
      </c>
      <c r="F812" s="184">
        <v>-4.8000000000000001E-2</v>
      </c>
      <c r="G812" s="184">
        <v>0.51400000000000001</v>
      </c>
      <c r="H812" s="184">
        <v>0.87039999999999995</v>
      </c>
      <c r="I812" s="184">
        <v>1.1264000000000001</v>
      </c>
      <c r="J812" s="184">
        <v>1.3015000000000001</v>
      </c>
      <c r="K812" s="184">
        <v>9.7043999999999997</v>
      </c>
      <c r="L812" s="184">
        <v>12.9072</v>
      </c>
      <c r="M812" s="184">
        <v>47.648699999999998</v>
      </c>
      <c r="N812" s="184">
        <v>50.1447</v>
      </c>
      <c r="O812" s="184">
        <v>13.740600000000001</v>
      </c>
      <c r="P812" s="184">
        <v>15.4947</v>
      </c>
      <c r="Q812" s="184">
        <v>12.607799999999999</v>
      </c>
      <c r="R812" s="184">
        <v>20.729399999999998</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44393</v>
      </c>
      <c r="E813" s="184">
        <v>49.872100000000003</v>
      </c>
      <c r="F813" s="184">
        <v>-4.5699999999999998E-2</v>
      </c>
      <c r="G813" s="184">
        <v>0.52059999999999995</v>
      </c>
      <c r="H813" s="184">
        <v>0.88560000000000005</v>
      </c>
      <c r="I813" s="184">
        <v>1.157</v>
      </c>
      <c r="J813" s="184">
        <v>1.3667</v>
      </c>
      <c r="K813" s="184">
        <v>9.9182000000000006</v>
      </c>
      <c r="L813" s="184">
        <v>13.3475</v>
      </c>
      <c r="M813" s="184">
        <v>48.513300000000001</v>
      </c>
      <c r="N813" s="184">
        <v>51.321100000000001</v>
      </c>
      <c r="O813" s="184">
        <v>14.6303</v>
      </c>
      <c r="P813" s="184">
        <v>16.585799999999999</v>
      </c>
      <c r="Q813" s="184">
        <v>16.2957</v>
      </c>
      <c r="R813" s="184">
        <v>21.6736</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44393</v>
      </c>
      <c r="E814" s="184">
        <v>49.616</v>
      </c>
      <c r="F814" s="184">
        <v>0.21010000000000001</v>
      </c>
      <c r="G814" s="184">
        <v>0.80459999999999998</v>
      </c>
      <c r="H814" s="184">
        <v>1.6992</v>
      </c>
      <c r="I814" s="184">
        <v>2.1915</v>
      </c>
      <c r="J814" s="184">
        <v>2.8950999999999998</v>
      </c>
      <c r="K814" s="184">
        <v>10.913399999999999</v>
      </c>
      <c r="L814" s="184">
        <v>14.0152</v>
      </c>
      <c r="M814" s="184">
        <v>37.4861</v>
      </c>
      <c r="N814" s="184">
        <v>49.297400000000003</v>
      </c>
      <c r="O814" s="184">
        <v>14.3002</v>
      </c>
      <c r="P814" s="184">
        <v>14.6564</v>
      </c>
      <c r="Q814" s="184">
        <v>14.4701</v>
      </c>
      <c r="R814" s="184">
        <v>17.841999999999999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44393</v>
      </c>
      <c r="E815" s="184">
        <v>53.927999999999997</v>
      </c>
      <c r="F815" s="184">
        <v>0.21179999999999999</v>
      </c>
      <c r="G815" s="184">
        <v>0.81130000000000002</v>
      </c>
      <c r="H815" s="184">
        <v>1.7163999999999999</v>
      </c>
      <c r="I815" s="184">
        <v>2.2273999999999998</v>
      </c>
      <c r="J815" s="184">
        <v>2.9750000000000001</v>
      </c>
      <c r="K815" s="184">
        <v>11.178000000000001</v>
      </c>
      <c r="L815" s="184">
        <v>14.5771</v>
      </c>
      <c r="M815" s="184">
        <v>38.486400000000003</v>
      </c>
      <c r="N815" s="184">
        <v>50.737900000000003</v>
      </c>
      <c r="O815" s="184">
        <v>15.4223</v>
      </c>
      <c r="P815" s="184">
        <v>15.8551</v>
      </c>
      <c r="Q815" s="184">
        <v>17.722899999999999</v>
      </c>
      <c r="R815" s="184">
        <v>18.974900000000002</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44393</v>
      </c>
      <c r="E816" s="184">
        <v>118.375</v>
      </c>
      <c r="F816" s="184">
        <v>5.1000000000000004E-3</v>
      </c>
      <c r="G816" s="184">
        <v>0.4753</v>
      </c>
      <c r="H816" s="184">
        <v>1.2323</v>
      </c>
      <c r="I816" s="184">
        <v>1.1588000000000001</v>
      </c>
      <c r="J816" s="184">
        <v>1.1994</v>
      </c>
      <c r="K816" s="184">
        <v>10.8827</v>
      </c>
      <c r="L816" s="184">
        <v>14.0107</v>
      </c>
      <c r="M816" s="184">
        <v>36.609699999999997</v>
      </c>
      <c r="N816" s="184">
        <v>49.077500000000001</v>
      </c>
      <c r="O816" s="184">
        <v>11.489599999999999</v>
      </c>
      <c r="P816" s="184">
        <v>12.4488</v>
      </c>
      <c r="Q816" s="184">
        <v>14.214</v>
      </c>
      <c r="R816" s="184">
        <v>17.898599999999998</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44393</v>
      </c>
      <c r="E817" s="184">
        <v>111.602</v>
      </c>
      <c r="F817" s="184">
        <v>3.5999999999999999E-3</v>
      </c>
      <c r="G817" s="184">
        <v>0.46899999999999997</v>
      </c>
      <c r="H817" s="184">
        <v>1.2190000000000001</v>
      </c>
      <c r="I817" s="184">
        <v>1.1299999999999999</v>
      </c>
      <c r="J817" s="184">
        <v>1.1373</v>
      </c>
      <c r="K817" s="184">
        <v>10.6767</v>
      </c>
      <c r="L817" s="184">
        <v>13.606</v>
      </c>
      <c r="M817" s="184">
        <v>35.897799999999997</v>
      </c>
      <c r="N817" s="184">
        <v>48.024999999999999</v>
      </c>
      <c r="O817" s="184">
        <v>10.7035</v>
      </c>
      <c r="P817" s="184">
        <v>11.647600000000001</v>
      </c>
      <c r="Q817" s="184">
        <v>16.080400000000001</v>
      </c>
      <c r="R817" s="184">
        <v>17.092400000000001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44393</v>
      </c>
      <c r="E818" s="184">
        <v>62.522599999999997</v>
      </c>
      <c r="F818" s="184">
        <v>-0.1043</v>
      </c>
      <c r="G818" s="184">
        <v>0.39179999999999998</v>
      </c>
      <c r="H818" s="184">
        <v>0.85660000000000003</v>
      </c>
      <c r="I818" s="184">
        <v>0.71079999999999999</v>
      </c>
      <c r="J818" s="184">
        <v>2.0842000000000001</v>
      </c>
      <c r="K818" s="184">
        <v>9.6129999999999995</v>
      </c>
      <c r="L818" s="184">
        <v>9.2993000000000006</v>
      </c>
      <c r="M818" s="184">
        <v>31.181899999999999</v>
      </c>
      <c r="N818" s="184">
        <v>38.366900000000001</v>
      </c>
      <c r="O818" s="184">
        <v>12.9434</v>
      </c>
      <c r="P818" s="184">
        <v>9.2779000000000007</v>
      </c>
      <c r="Q818" s="184">
        <v>9.1517999999999997</v>
      </c>
      <c r="R818" s="184">
        <v>15.3337</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44393</v>
      </c>
      <c r="E819" s="184">
        <v>66.472300000000004</v>
      </c>
      <c r="F819" s="184">
        <v>-0.1017</v>
      </c>
      <c r="G819" s="184">
        <v>0.39979999999999999</v>
      </c>
      <c r="H819" s="184">
        <v>0.87549999999999994</v>
      </c>
      <c r="I819" s="184">
        <v>0.74860000000000004</v>
      </c>
      <c r="J819" s="184">
        <v>2.1665000000000001</v>
      </c>
      <c r="K819" s="184">
        <v>9.8820999999999994</v>
      </c>
      <c r="L819" s="184">
        <v>9.8329000000000004</v>
      </c>
      <c r="M819" s="184">
        <v>32.072699999999998</v>
      </c>
      <c r="N819" s="184">
        <v>39.625999999999998</v>
      </c>
      <c r="O819" s="184">
        <v>13.884399999999999</v>
      </c>
      <c r="P819" s="184">
        <v>10.185600000000001</v>
      </c>
      <c r="Q819" s="184">
        <v>10.896800000000001</v>
      </c>
      <c r="R819" s="184">
        <v>16.247299999999999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44393</v>
      </c>
      <c r="E820" s="184">
        <v>36.584000000000003</v>
      </c>
      <c r="F820" s="184">
        <v>-0.1452</v>
      </c>
      <c r="G820" s="184">
        <v>0.59699999999999998</v>
      </c>
      <c r="H820" s="184">
        <v>1.0392999999999999</v>
      </c>
      <c r="I820" s="184">
        <v>2.3906999999999998</v>
      </c>
      <c r="J820" s="184">
        <v>3.1890000000000001</v>
      </c>
      <c r="K820" s="184">
        <v>9.4664000000000001</v>
      </c>
      <c r="L820" s="184">
        <v>10.3377</v>
      </c>
      <c r="M820" s="184">
        <v>33.292999999999999</v>
      </c>
      <c r="N820" s="184">
        <v>42.668799999999997</v>
      </c>
      <c r="O820" s="184">
        <v>10.155799999999999</v>
      </c>
      <c r="P820" s="184">
        <v>13.8413</v>
      </c>
      <c r="Q820" s="184">
        <v>19.673400000000001</v>
      </c>
      <c r="R820" s="184">
        <v>15.821199999999999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44393</v>
      </c>
      <c r="E821" s="184">
        <v>34.167000000000002</v>
      </c>
      <c r="F821" s="184">
        <v>-0.1479</v>
      </c>
      <c r="G821" s="184">
        <v>0.5897</v>
      </c>
      <c r="H821" s="184">
        <v>1.0218</v>
      </c>
      <c r="I821" s="184">
        <v>2.3555999999999999</v>
      </c>
      <c r="J821" s="184">
        <v>3.1124000000000001</v>
      </c>
      <c r="K821" s="184">
        <v>9.2081999999999997</v>
      </c>
      <c r="L821" s="184">
        <v>9.8486999999999991</v>
      </c>
      <c r="M821" s="184">
        <v>32.424100000000003</v>
      </c>
      <c r="N821" s="184">
        <v>41.377600000000001</v>
      </c>
      <c r="O821" s="184">
        <v>9.1486999999999998</v>
      </c>
      <c r="P821" s="184">
        <v>12.805899999999999</v>
      </c>
      <c r="Q821" s="184">
        <v>18.546099999999999</v>
      </c>
      <c r="R821" s="184">
        <v>14.7751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44393</v>
      </c>
      <c r="E822" s="184">
        <v>15.4489</v>
      </c>
      <c r="F822" s="184">
        <v>0.1744</v>
      </c>
      <c r="G822" s="184">
        <v>0.76900000000000002</v>
      </c>
      <c r="H822" s="184">
        <v>1.4633</v>
      </c>
      <c r="I822" s="184">
        <v>1.6621999999999999</v>
      </c>
      <c r="J822" s="184">
        <v>2.4626000000000001</v>
      </c>
      <c r="K822" s="184">
        <v>13.2294</v>
      </c>
      <c r="L822" s="184">
        <v>16.032399999999999</v>
      </c>
      <c r="M822" s="184">
        <v>41.826700000000002</v>
      </c>
      <c r="N822" s="184">
        <v>53.829099999999997</v>
      </c>
      <c r="O822" s="184">
        <v>15.868399999999999</v>
      </c>
      <c r="P822" s="184"/>
      <c r="Q822" s="184">
        <v>15.480600000000001</v>
      </c>
      <c r="R822" s="184">
        <v>19.0762</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44393</v>
      </c>
      <c r="E823" s="184">
        <v>14.4994</v>
      </c>
      <c r="F823" s="184">
        <v>0.1686</v>
      </c>
      <c r="G823" s="184">
        <v>0.75390000000000001</v>
      </c>
      <c r="H823" s="184">
        <v>1.427</v>
      </c>
      <c r="I823" s="184">
        <v>1.5898000000000001</v>
      </c>
      <c r="J823" s="184">
        <v>2.3058999999999998</v>
      </c>
      <c r="K823" s="184">
        <v>12.678000000000001</v>
      </c>
      <c r="L823" s="184">
        <v>14.876799999999999</v>
      </c>
      <c r="M823" s="184">
        <v>39.734400000000001</v>
      </c>
      <c r="N823" s="184">
        <v>50.658799999999999</v>
      </c>
      <c r="O823" s="184">
        <v>13.467000000000001</v>
      </c>
      <c r="P823" s="184"/>
      <c r="Q823" s="184">
        <v>13.081899999999999</v>
      </c>
      <c r="R823" s="184">
        <v>16.727</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44393</v>
      </c>
      <c r="E824" s="184">
        <v>47.966200000000001</v>
      </c>
      <c r="F824" s="184">
        <v>0.14910000000000001</v>
      </c>
      <c r="G824" s="184">
        <v>2.0520999999999998</v>
      </c>
      <c r="H824" s="184">
        <v>4.0251000000000001</v>
      </c>
      <c r="I824" s="184">
        <v>5.0883000000000003</v>
      </c>
      <c r="J824" s="184">
        <v>7.4598000000000004</v>
      </c>
      <c r="K824" s="184">
        <v>16.090599999999998</v>
      </c>
      <c r="L824" s="184">
        <v>27.710599999999999</v>
      </c>
      <c r="M824" s="184">
        <v>43.528399999999998</v>
      </c>
      <c r="N824" s="184">
        <v>62.102200000000003</v>
      </c>
      <c r="O824" s="184">
        <v>23.9605</v>
      </c>
      <c r="P824" s="184">
        <v>21.846</v>
      </c>
      <c r="Q824" s="184">
        <v>21.2439</v>
      </c>
      <c r="R824" s="184">
        <v>35.332099999999997</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44393</v>
      </c>
      <c r="E825" s="184">
        <v>45.500100000000003</v>
      </c>
      <c r="F825" s="184">
        <v>0.1464</v>
      </c>
      <c r="G825" s="184">
        <v>2.0432999999999999</v>
      </c>
      <c r="H825" s="184">
        <v>4.0042999999999997</v>
      </c>
      <c r="I825" s="184">
        <v>5.0452000000000004</v>
      </c>
      <c r="J825" s="184">
        <v>7.3616999999999999</v>
      </c>
      <c r="K825" s="184">
        <v>15.7622</v>
      </c>
      <c r="L825" s="184">
        <v>27.050899999999999</v>
      </c>
      <c r="M825" s="184">
        <v>42.432600000000001</v>
      </c>
      <c r="N825" s="184">
        <v>60.4664</v>
      </c>
      <c r="O825" s="184">
        <v>22.900700000000001</v>
      </c>
      <c r="P825" s="184">
        <v>20.945900000000002</v>
      </c>
      <c r="Q825" s="184">
        <v>20.4604</v>
      </c>
      <c r="R825" s="184">
        <v>34.076099999999997</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44393</v>
      </c>
      <c r="E826" s="184">
        <v>26.78</v>
      </c>
      <c r="F826" s="184">
        <v>0.2621</v>
      </c>
      <c r="G826" s="184">
        <v>1.2476</v>
      </c>
      <c r="H826" s="184">
        <v>2.2528000000000001</v>
      </c>
      <c r="I826" s="184">
        <v>3.1587000000000001</v>
      </c>
      <c r="J826" s="184">
        <v>5.0608000000000004</v>
      </c>
      <c r="K826" s="184">
        <v>18.3385</v>
      </c>
      <c r="L826" s="184">
        <v>25.1402</v>
      </c>
      <c r="M826" s="184">
        <v>56.425199999999997</v>
      </c>
      <c r="N826" s="184">
        <v>76.416300000000007</v>
      </c>
      <c r="O826" s="184">
        <v>25.499099999999999</v>
      </c>
      <c r="P826" s="184">
        <v>20.4773</v>
      </c>
      <c r="Q826" s="184">
        <v>16.7166</v>
      </c>
      <c r="R826" s="184">
        <v>37.414099999999998</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44393</v>
      </c>
      <c r="E827" s="184">
        <v>24.35</v>
      </c>
      <c r="F827" s="184">
        <v>0.247</v>
      </c>
      <c r="G827" s="184">
        <v>1.2474000000000001</v>
      </c>
      <c r="H827" s="184">
        <v>2.2250000000000001</v>
      </c>
      <c r="I827" s="184">
        <v>3.1343000000000001</v>
      </c>
      <c r="J827" s="184">
        <v>4.9116999999999997</v>
      </c>
      <c r="K827" s="184">
        <v>17.746600000000001</v>
      </c>
      <c r="L827" s="184">
        <v>23.918600000000001</v>
      </c>
      <c r="M827" s="184">
        <v>54.113900000000001</v>
      </c>
      <c r="N827" s="184">
        <v>72.940299999999993</v>
      </c>
      <c r="O827" s="184">
        <v>23.087399999999999</v>
      </c>
      <c r="P827" s="184">
        <v>18.366900000000001</v>
      </c>
      <c r="Q827" s="184">
        <v>14.987399999999999</v>
      </c>
      <c r="R827" s="184">
        <v>34.797400000000003</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44393</v>
      </c>
      <c r="E828" s="184">
        <v>76.334400000000002</v>
      </c>
      <c r="F828" s="184">
        <v>3.3399999999999999E-2</v>
      </c>
      <c r="G828" s="184">
        <v>0.88039999999999996</v>
      </c>
      <c r="H828" s="184">
        <v>1.9622999999999999</v>
      </c>
      <c r="I828" s="184">
        <v>2.3182999999999998</v>
      </c>
      <c r="J828" s="184">
        <v>3.5093000000000001</v>
      </c>
      <c r="K828" s="184">
        <v>13.8361</v>
      </c>
      <c r="L828" s="184">
        <v>17.5336</v>
      </c>
      <c r="M828" s="184">
        <v>50.002899999999997</v>
      </c>
      <c r="N828" s="184">
        <v>62.772799999999997</v>
      </c>
      <c r="O828" s="184">
        <v>16.441099999999999</v>
      </c>
      <c r="P828" s="184">
        <v>15.707100000000001</v>
      </c>
      <c r="Q828" s="184">
        <v>17.683700000000002</v>
      </c>
      <c r="R828" s="184">
        <v>21.080300000000001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44393</v>
      </c>
      <c r="E829" s="184">
        <v>70.773099999999999</v>
      </c>
      <c r="F829" s="184">
        <v>3.1E-2</v>
      </c>
      <c r="G829" s="184">
        <v>0.873</v>
      </c>
      <c r="H829" s="184">
        <v>1.9446000000000001</v>
      </c>
      <c r="I829" s="184">
        <v>2.2818000000000001</v>
      </c>
      <c r="J829" s="184">
        <v>3.4245000000000001</v>
      </c>
      <c r="K829" s="184">
        <v>13.551299999999999</v>
      </c>
      <c r="L829" s="184">
        <v>16.944199999999999</v>
      </c>
      <c r="M829" s="184">
        <v>48.918900000000001</v>
      </c>
      <c r="N829" s="184">
        <v>61.227600000000002</v>
      </c>
      <c r="O829" s="184">
        <v>15.3324</v>
      </c>
      <c r="P829" s="184">
        <v>14.516400000000001</v>
      </c>
      <c r="Q829" s="184">
        <v>13.1487</v>
      </c>
      <c r="R829" s="184">
        <v>19.914400000000001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44393</v>
      </c>
      <c r="E830" s="184">
        <v>14.2935</v>
      </c>
      <c r="F830" s="184">
        <v>-2.4500000000000001E-2</v>
      </c>
      <c r="G830" s="184">
        <v>0.88009999999999999</v>
      </c>
      <c r="H830" s="184">
        <v>1.8905000000000001</v>
      </c>
      <c r="I830" s="184">
        <v>2.0432000000000001</v>
      </c>
      <c r="J830" s="184">
        <v>2.6957</v>
      </c>
      <c r="K830" s="184">
        <v>9.5244999999999997</v>
      </c>
      <c r="L830" s="184">
        <v>9.5052000000000003</v>
      </c>
      <c r="M830" s="184">
        <v>31.722799999999999</v>
      </c>
      <c r="N830" s="184">
        <v>40.667400000000001</v>
      </c>
      <c r="O830" s="184"/>
      <c r="P830" s="184"/>
      <c r="Q830" s="184">
        <v>13.6074</v>
      </c>
      <c r="R830" s="184">
        <v>15.7</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44393</v>
      </c>
      <c r="E831" s="184">
        <v>13.586399999999999</v>
      </c>
      <c r="F831" s="184">
        <v>-2.9399999999999999E-2</v>
      </c>
      <c r="G831" s="184">
        <v>0.8649</v>
      </c>
      <c r="H831" s="184">
        <v>1.8554999999999999</v>
      </c>
      <c r="I831" s="184">
        <v>1.9723999999999999</v>
      </c>
      <c r="J831" s="184">
        <v>2.5419999999999998</v>
      </c>
      <c r="K831" s="184">
        <v>9.0260999999999996</v>
      </c>
      <c r="L831" s="184">
        <v>8.5131999999999994</v>
      </c>
      <c r="M831" s="184">
        <v>29.946200000000001</v>
      </c>
      <c r="N831" s="184">
        <v>38.165799999999997</v>
      </c>
      <c r="O831" s="184"/>
      <c r="P831" s="184"/>
      <c r="Q831" s="184">
        <v>11.567399999999999</v>
      </c>
      <c r="R831" s="184">
        <v>13.613300000000001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44393</v>
      </c>
      <c r="E832" s="184">
        <v>15.5458</v>
      </c>
      <c r="F832" s="184">
        <v>-0.16439999999999999</v>
      </c>
      <c r="G832" s="184">
        <v>0.83020000000000005</v>
      </c>
      <c r="H832" s="184">
        <v>1.6384000000000001</v>
      </c>
      <c r="I832" s="184">
        <v>1.7988</v>
      </c>
      <c r="J832" s="184">
        <v>1.8922000000000001</v>
      </c>
      <c r="K832" s="184">
        <v>11.8041</v>
      </c>
      <c r="L832" s="184">
        <v>12.3576</v>
      </c>
      <c r="M832" s="184">
        <v>32.494100000000003</v>
      </c>
      <c r="N832" s="184">
        <v>47.595599999999997</v>
      </c>
      <c r="O832" s="184"/>
      <c r="P832" s="184"/>
      <c r="Q832" s="184">
        <v>16.678599999999999</v>
      </c>
      <c r="R832" s="184">
        <v>21.021899999999999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44393</v>
      </c>
      <c r="E833" s="184">
        <v>14.7624</v>
      </c>
      <c r="F833" s="184">
        <v>-0.16769999999999999</v>
      </c>
      <c r="G833" s="184">
        <v>0.81820000000000004</v>
      </c>
      <c r="H833" s="184">
        <v>1.6113</v>
      </c>
      <c r="I833" s="184">
        <v>1.7451000000000001</v>
      </c>
      <c r="J833" s="184">
        <v>1.7829999999999999</v>
      </c>
      <c r="K833" s="184">
        <v>11.4194</v>
      </c>
      <c r="L833" s="184">
        <v>11.598800000000001</v>
      </c>
      <c r="M833" s="184">
        <v>30.974499999999999</v>
      </c>
      <c r="N833" s="184">
        <v>45.274900000000002</v>
      </c>
      <c r="O833" s="184"/>
      <c r="P833" s="184"/>
      <c r="Q833" s="184">
        <v>14.5883</v>
      </c>
      <c r="R833" s="184">
        <v>18.954499999999999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44393</v>
      </c>
      <c r="E834" s="184">
        <v>145.12</v>
      </c>
      <c r="F834" s="184">
        <v>0.24179999999999999</v>
      </c>
      <c r="G834" s="184">
        <v>1.1923999999999999</v>
      </c>
      <c r="H834" s="184">
        <v>2.3845999999999998</v>
      </c>
      <c r="I834" s="184">
        <v>2.0964999999999998</v>
      </c>
      <c r="J834" s="184">
        <v>2.5800999999999998</v>
      </c>
      <c r="K834" s="184">
        <v>11.007400000000001</v>
      </c>
      <c r="L834" s="184">
        <v>13.207000000000001</v>
      </c>
      <c r="M834" s="184">
        <v>33.726500000000001</v>
      </c>
      <c r="N834" s="184">
        <v>44.498699999999999</v>
      </c>
      <c r="O834" s="184">
        <v>8.1681000000000008</v>
      </c>
      <c r="P834" s="184">
        <v>8.9131999999999998</v>
      </c>
      <c r="Q834" s="184">
        <v>10.053900000000001</v>
      </c>
      <c r="R834" s="184">
        <v>12.3512</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44393</v>
      </c>
      <c r="E835" s="184">
        <v>139.77000000000001</v>
      </c>
      <c r="F835" s="184">
        <v>0.23669999999999999</v>
      </c>
      <c r="G835" s="184">
        <v>1.1946000000000001</v>
      </c>
      <c r="H835" s="184">
        <v>2.3805999999999998</v>
      </c>
      <c r="I835" s="184">
        <v>2.0964</v>
      </c>
      <c r="J835" s="184">
        <v>2.5684</v>
      </c>
      <c r="K835" s="184">
        <v>10.981400000000001</v>
      </c>
      <c r="L835" s="184">
        <v>13.183299999999999</v>
      </c>
      <c r="M835" s="184">
        <v>33.674399999999999</v>
      </c>
      <c r="N835" s="184">
        <v>44.420299999999997</v>
      </c>
      <c r="O835" s="184">
        <v>8.0488999999999997</v>
      </c>
      <c r="P835" s="184">
        <v>8.7589000000000006</v>
      </c>
      <c r="Q835" s="184">
        <v>10.073399999999999</v>
      </c>
      <c r="R835" s="184">
        <v>12.241400000000001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44393</v>
      </c>
      <c r="E836" s="184">
        <v>32.979999999999997</v>
      </c>
      <c r="F836" s="184">
        <v>0.3347</v>
      </c>
      <c r="G836" s="184">
        <v>1.4457</v>
      </c>
      <c r="H836" s="184">
        <v>1.8845000000000001</v>
      </c>
      <c r="I836" s="184">
        <v>2.7734000000000001</v>
      </c>
      <c r="J836" s="184">
        <v>4.5655999999999999</v>
      </c>
      <c r="K836" s="184">
        <v>16.743400000000001</v>
      </c>
      <c r="L836" s="184">
        <v>20.364999999999998</v>
      </c>
      <c r="M836" s="184">
        <v>45.9938</v>
      </c>
      <c r="N836" s="184">
        <v>62.703499999999998</v>
      </c>
      <c r="O836" s="184">
        <v>18.203499999999998</v>
      </c>
      <c r="P836" s="184">
        <v>15.6334</v>
      </c>
      <c r="Q836" s="184">
        <v>13.85</v>
      </c>
      <c r="R836" s="184">
        <v>26.889199999999999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44393</v>
      </c>
      <c r="E837" s="184">
        <v>30.99</v>
      </c>
      <c r="F837" s="184">
        <v>0.32369999999999999</v>
      </c>
      <c r="G837" s="184">
        <v>1.4402999999999999</v>
      </c>
      <c r="H837" s="184">
        <v>1.8737999999999999</v>
      </c>
      <c r="I837" s="184">
        <v>2.7519999999999998</v>
      </c>
      <c r="J837" s="184">
        <v>4.5194000000000001</v>
      </c>
      <c r="K837" s="184">
        <v>16.46</v>
      </c>
      <c r="L837" s="184">
        <v>19.883900000000001</v>
      </c>
      <c r="M837" s="184">
        <v>45.084299999999999</v>
      </c>
      <c r="N837" s="184">
        <v>61.406199999999998</v>
      </c>
      <c r="O837" s="184">
        <v>17.3872</v>
      </c>
      <c r="P837" s="184">
        <v>14.8302</v>
      </c>
      <c r="Q837" s="184">
        <v>11.8415</v>
      </c>
      <c r="R837" s="184">
        <v>25.928100000000001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44393</v>
      </c>
      <c r="E838" s="184">
        <v>247.38679999999999</v>
      </c>
      <c r="F838" s="184">
        <v>-0.14430000000000001</v>
      </c>
      <c r="G838" s="184">
        <v>1.018</v>
      </c>
      <c r="H838" s="184">
        <v>0.92510000000000003</v>
      </c>
      <c r="I838" s="184">
        <v>1.9441999999999999</v>
      </c>
      <c r="J838" s="184">
        <v>3.5687000000000002</v>
      </c>
      <c r="K838" s="184">
        <v>12.321899999999999</v>
      </c>
      <c r="L838" s="184">
        <v>16.1937</v>
      </c>
      <c r="M838" s="184">
        <v>48.204300000000003</v>
      </c>
      <c r="N838" s="184">
        <v>68.42</v>
      </c>
      <c r="O838" s="184">
        <v>19.5486</v>
      </c>
      <c r="P838" s="184">
        <v>17.940100000000001</v>
      </c>
      <c r="Q838" s="184">
        <v>17.290700000000001</v>
      </c>
      <c r="R838" s="184">
        <v>31.482900000000001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44393</v>
      </c>
      <c r="E839" s="184">
        <v>217.20696409153101</v>
      </c>
      <c r="F839" s="184">
        <v>-0.14430000000000001</v>
      </c>
      <c r="G839" s="184">
        <v>1.0181</v>
      </c>
      <c r="H839" s="184">
        <v>0.92510000000000003</v>
      </c>
      <c r="I839" s="184">
        <v>1.9441999999999999</v>
      </c>
      <c r="J839" s="184">
        <v>3.5687000000000002</v>
      </c>
      <c r="K839" s="184">
        <v>12.321899999999999</v>
      </c>
      <c r="L839" s="184">
        <v>16.1937</v>
      </c>
      <c r="M839" s="184">
        <v>48.204300000000003</v>
      </c>
      <c r="N839" s="184">
        <v>68.420400000000001</v>
      </c>
      <c r="O839" s="184">
        <v>19.285299999999999</v>
      </c>
      <c r="P839" s="184">
        <v>17.784199999999998</v>
      </c>
      <c r="Q839" s="184">
        <v>17.1922</v>
      </c>
      <c r="R839" s="184">
        <v>31.2608</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44393</v>
      </c>
      <c r="E840" s="184">
        <v>237.76859999999999</v>
      </c>
      <c r="F840" s="184">
        <v>-0.14630000000000001</v>
      </c>
      <c r="G840" s="184">
        <v>1.0116000000000001</v>
      </c>
      <c r="H840" s="184">
        <v>0.91120000000000001</v>
      </c>
      <c r="I840" s="184">
        <v>1.9159999999999999</v>
      </c>
      <c r="J840" s="184">
        <v>3.5066999999999999</v>
      </c>
      <c r="K840" s="184">
        <v>12.1235</v>
      </c>
      <c r="L840" s="184">
        <v>15.7828</v>
      </c>
      <c r="M840" s="184">
        <v>47.440399999999997</v>
      </c>
      <c r="N840" s="184">
        <v>67.1935</v>
      </c>
      <c r="O840" s="184">
        <v>18.822700000000001</v>
      </c>
      <c r="P840" s="184">
        <v>17.287099999999999</v>
      </c>
      <c r="Q840" s="184">
        <v>16.209199999999999</v>
      </c>
      <c r="R840" s="184">
        <v>30.615400000000001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44393</v>
      </c>
      <c r="E841" s="184">
        <v>380.70754118445302</v>
      </c>
      <c r="F841" s="184">
        <v>-0.14630000000000001</v>
      </c>
      <c r="G841" s="184">
        <v>1.0116000000000001</v>
      </c>
      <c r="H841" s="184">
        <v>0.9113</v>
      </c>
      <c r="I841" s="184">
        <v>1.9158999999999999</v>
      </c>
      <c r="J841" s="184">
        <v>3.5066000000000002</v>
      </c>
      <c r="K841" s="184">
        <v>12.1235</v>
      </c>
      <c r="L841" s="184">
        <v>15.7826</v>
      </c>
      <c r="M841" s="184">
        <v>47.440199999999997</v>
      </c>
      <c r="N841" s="184">
        <v>67.193299999999994</v>
      </c>
      <c r="O841" s="184">
        <v>18.553799999999999</v>
      </c>
      <c r="P841" s="184">
        <v>17.127800000000001</v>
      </c>
      <c r="Q841" s="184">
        <v>13.283200000000001</v>
      </c>
      <c r="R841" s="184">
        <v>30.388000000000002</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8.741851851851852E-2</v>
      </c>
      <c r="G842" s="186">
        <v>0.92807407407407394</v>
      </c>
      <c r="H842" s="186">
        <v>1.752048148148148</v>
      </c>
      <c r="I842" s="186">
        <v>2.1945129629629618</v>
      </c>
      <c r="J842" s="186">
        <v>3.287857407407405</v>
      </c>
      <c r="K842" s="186">
        <v>13.438157407407411</v>
      </c>
      <c r="L842" s="186">
        <v>16.732120370370374</v>
      </c>
      <c r="M842" s="186">
        <v>44.070318518518512</v>
      </c>
      <c r="N842" s="186">
        <v>57.041100000000007</v>
      </c>
      <c r="O842" s="186">
        <v>15.822310416666667</v>
      </c>
      <c r="P842" s="186">
        <v>14.989465909090912</v>
      </c>
      <c r="Q842" s="186">
        <v>18.036000000000001</v>
      </c>
      <c r="R842" s="186">
        <v>22.236573076923069</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3.9599999999999996E-2</v>
      </c>
      <c r="G843" s="186">
        <v>0.84135000000000004</v>
      </c>
      <c r="H843" s="186">
        <v>1.7078</v>
      </c>
      <c r="I843" s="186">
        <v>2.0964499999999999</v>
      </c>
      <c r="J843" s="186">
        <v>3.1867000000000001</v>
      </c>
      <c r="K843" s="186">
        <v>13.461549999999999</v>
      </c>
      <c r="L843" s="186">
        <v>16.236049999999999</v>
      </c>
      <c r="M843" s="186">
        <v>43.171899999999994</v>
      </c>
      <c r="N843" s="186">
        <v>56.256599999999999</v>
      </c>
      <c r="O843" s="186">
        <v>15.5886</v>
      </c>
      <c r="P843" s="186">
        <v>15.47505</v>
      </c>
      <c r="Q843" s="186">
        <v>16.221</v>
      </c>
      <c r="R843" s="186">
        <v>21.40025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44393</v>
      </c>
      <c r="E846" s="184">
        <v>270.4511</v>
      </c>
      <c r="F846" s="184">
        <v>26.7011</v>
      </c>
      <c r="G846" s="184">
        <v>16.974599999999999</v>
      </c>
      <c r="H846" s="184">
        <v>10.602399999999999</v>
      </c>
      <c r="I846" s="184">
        <v>10.5899</v>
      </c>
      <c r="J846" s="184">
        <v>5.2576999999999998</v>
      </c>
      <c r="K846" s="184">
        <v>6.1117999999999997</v>
      </c>
      <c r="L846" s="184">
        <v>4.4157999999999999</v>
      </c>
      <c r="M846" s="184">
        <v>4.4383999999999997</v>
      </c>
      <c r="N846" s="184">
        <v>4.8391000000000002</v>
      </c>
      <c r="O846" s="184">
        <v>7.6890999999999998</v>
      </c>
      <c r="P846" s="184">
        <v>7.5880000000000001</v>
      </c>
      <c r="Q846" s="184">
        <v>8.4103999999999992</v>
      </c>
      <c r="R846" s="184">
        <v>7.1243999999999996</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44393</v>
      </c>
      <c r="E847" s="184">
        <v>275.52519999999998</v>
      </c>
      <c r="F847" s="184">
        <v>26.859000000000002</v>
      </c>
      <c r="G847" s="184">
        <v>17.1265</v>
      </c>
      <c r="H847" s="184">
        <v>10.7525</v>
      </c>
      <c r="I847" s="184">
        <v>10.741400000000001</v>
      </c>
      <c r="J847" s="184">
        <v>5.4085999999999999</v>
      </c>
      <c r="K847" s="184">
        <v>6.2649999999999997</v>
      </c>
      <c r="L847" s="184">
        <v>4.5690999999999997</v>
      </c>
      <c r="M847" s="184">
        <v>4.6003999999999996</v>
      </c>
      <c r="N847" s="184">
        <v>5.0072000000000001</v>
      </c>
      <c r="O847" s="184">
        <v>7.9028</v>
      </c>
      <c r="P847" s="184">
        <v>7.8219000000000003</v>
      </c>
      <c r="Q847" s="184">
        <v>8.5667000000000009</v>
      </c>
      <c r="R847" s="184">
        <v>7.3228</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44393</v>
      </c>
      <c r="E848" s="184">
        <v>10.212400000000001</v>
      </c>
      <c r="F848" s="184">
        <v>47.9557</v>
      </c>
      <c r="G848" s="184">
        <v>35.247</v>
      </c>
      <c r="H848" s="184">
        <v>11.667400000000001</v>
      </c>
      <c r="I848" s="184">
        <v>4.2191000000000001</v>
      </c>
      <c r="J848" s="184">
        <v>0.79869999999999997</v>
      </c>
      <c r="K848" s="184">
        <v>5.0025000000000004</v>
      </c>
      <c r="L848" s="184"/>
      <c r="M848" s="184"/>
      <c r="N848" s="184"/>
      <c r="O848" s="184"/>
      <c r="P848" s="184"/>
      <c r="Q848" s="184">
        <v>6.5148000000000001</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44393</v>
      </c>
      <c r="E849" s="184">
        <v>10.202400000000001</v>
      </c>
      <c r="F849" s="184">
        <v>47.644100000000002</v>
      </c>
      <c r="G849" s="184">
        <v>35.041800000000002</v>
      </c>
      <c r="H849" s="184">
        <v>11.370799999999999</v>
      </c>
      <c r="I849" s="184">
        <v>3.9413</v>
      </c>
      <c r="J849" s="184">
        <v>0.50109999999999999</v>
      </c>
      <c r="K849" s="184">
        <v>4.7013999999999996</v>
      </c>
      <c r="L849" s="184"/>
      <c r="M849" s="184"/>
      <c r="N849" s="184"/>
      <c r="O849" s="184"/>
      <c r="P849" s="184"/>
      <c r="Q849" s="184">
        <v>6.2081</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44393</v>
      </c>
      <c r="E850" s="184">
        <v>31.761099999999999</v>
      </c>
      <c r="F850" s="184">
        <v>8.7360000000000007</v>
      </c>
      <c r="G850" s="184">
        <v>7.3593999999999999</v>
      </c>
      <c r="H850" s="184">
        <v>6.7727000000000004</v>
      </c>
      <c r="I850" s="184">
        <v>6.2287999999999997</v>
      </c>
      <c r="J850" s="184">
        <v>4.4599000000000002</v>
      </c>
      <c r="K850" s="184">
        <v>4.3570000000000002</v>
      </c>
      <c r="L850" s="184">
        <v>3.5949</v>
      </c>
      <c r="M850" s="184">
        <v>3.9950000000000001</v>
      </c>
      <c r="N850" s="184">
        <v>4.3564999999999996</v>
      </c>
      <c r="O850" s="184">
        <v>6.1298000000000004</v>
      </c>
      <c r="P850" s="184">
        <v>6.1062000000000003</v>
      </c>
      <c r="Q850" s="184">
        <v>5.8747999999999996</v>
      </c>
      <c r="R850" s="184">
        <v>5.6501000000000001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44393</v>
      </c>
      <c r="E851" s="184">
        <v>33.709699999999998</v>
      </c>
      <c r="F851" s="184">
        <v>9.4225999999999992</v>
      </c>
      <c r="G851" s="184">
        <v>8.0540000000000003</v>
      </c>
      <c r="H851" s="184">
        <v>7.4664000000000001</v>
      </c>
      <c r="I851" s="184">
        <v>6.9249000000000001</v>
      </c>
      <c r="J851" s="184">
        <v>5.1395</v>
      </c>
      <c r="K851" s="184">
        <v>5.0361000000000002</v>
      </c>
      <c r="L851" s="184">
        <v>4.2378999999999998</v>
      </c>
      <c r="M851" s="184">
        <v>4.6542000000000003</v>
      </c>
      <c r="N851" s="184">
        <v>5.0568999999999997</v>
      </c>
      <c r="O851" s="184">
        <v>6.7712000000000003</v>
      </c>
      <c r="P851" s="184">
        <v>6.7431000000000001</v>
      </c>
      <c r="Q851" s="184">
        <v>7.0865999999999998</v>
      </c>
      <c r="R851" s="184">
        <v>6.3356000000000003</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44393</v>
      </c>
      <c r="E852" s="184">
        <v>38.595999999999997</v>
      </c>
      <c r="F852" s="184">
        <v>30.855699999999999</v>
      </c>
      <c r="G852" s="184">
        <v>17.9315</v>
      </c>
      <c r="H852" s="184">
        <v>11.861599999999999</v>
      </c>
      <c r="I852" s="184">
        <v>9.4504999999999999</v>
      </c>
      <c r="J852" s="184">
        <v>6.226</v>
      </c>
      <c r="K852" s="184">
        <v>6.3585000000000003</v>
      </c>
      <c r="L852" s="184">
        <v>4.5846</v>
      </c>
      <c r="M852" s="184">
        <v>5.4211999999999998</v>
      </c>
      <c r="N852" s="184">
        <v>5.9195000000000002</v>
      </c>
      <c r="O852" s="184">
        <v>7.8681999999999999</v>
      </c>
      <c r="P852" s="184">
        <v>7.6227999999999998</v>
      </c>
      <c r="Q852" s="184">
        <v>8.1326000000000001</v>
      </c>
      <c r="R852" s="184">
        <v>7.5928000000000004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44393</v>
      </c>
      <c r="E853" s="184">
        <v>39.010399999999997</v>
      </c>
      <c r="F853" s="184">
        <v>30.996200000000002</v>
      </c>
      <c r="G853" s="184">
        <v>18.147400000000001</v>
      </c>
      <c r="H853" s="184">
        <v>12.097899999999999</v>
      </c>
      <c r="I853" s="184">
        <v>9.6930999999999994</v>
      </c>
      <c r="J853" s="184">
        <v>6.4745999999999997</v>
      </c>
      <c r="K853" s="184">
        <v>6.6115000000000004</v>
      </c>
      <c r="L853" s="184">
        <v>4.8400999999999996</v>
      </c>
      <c r="M853" s="184">
        <v>5.6817000000000002</v>
      </c>
      <c r="N853" s="184">
        <v>6.1848000000000001</v>
      </c>
      <c r="O853" s="184">
        <v>8.0690000000000008</v>
      </c>
      <c r="P853" s="184">
        <v>7.7998000000000003</v>
      </c>
      <c r="Q853" s="184">
        <v>8.3713999999999995</v>
      </c>
      <c r="R853" s="184">
        <v>7.8125999999999998</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44393</v>
      </c>
      <c r="E854" s="184">
        <v>330.30720000000002</v>
      </c>
      <c r="F854" s="184">
        <v>27.314699999999998</v>
      </c>
      <c r="G854" s="184">
        <v>13.754799999999999</v>
      </c>
      <c r="H854" s="184">
        <v>10.311400000000001</v>
      </c>
      <c r="I854" s="184">
        <v>6.6803999999999997</v>
      </c>
      <c r="J854" s="184">
        <v>6.8650000000000002</v>
      </c>
      <c r="K854" s="184">
        <v>7.1809000000000003</v>
      </c>
      <c r="L854" s="184">
        <v>3.7265000000000001</v>
      </c>
      <c r="M854" s="184">
        <v>5.2767999999999997</v>
      </c>
      <c r="N854" s="184">
        <v>5.9194000000000004</v>
      </c>
      <c r="O854" s="184">
        <v>7.7164999999999999</v>
      </c>
      <c r="P854" s="184">
        <v>7.4546999999999999</v>
      </c>
      <c r="Q854" s="184">
        <v>7.9226999999999999</v>
      </c>
      <c r="R854" s="184">
        <v>7.6317000000000004</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44393</v>
      </c>
      <c r="E855" s="184">
        <v>351.35480000000001</v>
      </c>
      <c r="F855" s="184">
        <v>28.038900000000002</v>
      </c>
      <c r="G855" s="184">
        <v>14.474299999999999</v>
      </c>
      <c r="H855" s="184">
        <v>11.032</v>
      </c>
      <c r="I855" s="184">
        <v>7.4019000000000004</v>
      </c>
      <c r="J855" s="184">
        <v>7.5892999999999997</v>
      </c>
      <c r="K855" s="184">
        <v>7.9143999999999997</v>
      </c>
      <c r="L855" s="184">
        <v>4.4612999999999996</v>
      </c>
      <c r="M855" s="184">
        <v>6.0271999999999997</v>
      </c>
      <c r="N855" s="184">
        <v>6.6847000000000003</v>
      </c>
      <c r="O855" s="184">
        <v>8.5190999999999999</v>
      </c>
      <c r="P855" s="184">
        <v>8.2906999999999993</v>
      </c>
      <c r="Q855" s="184">
        <v>8.8261000000000003</v>
      </c>
      <c r="R855" s="184">
        <v>8.4172999999999991</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44393</v>
      </c>
      <c r="E856" s="184">
        <v>10.184900000000001</v>
      </c>
      <c r="F856" s="184">
        <v>14.3406</v>
      </c>
      <c r="G856" s="184">
        <v>10.8804</v>
      </c>
      <c r="H856" s="184">
        <v>7.4340000000000002</v>
      </c>
      <c r="I856" s="184">
        <v>6.7240000000000002</v>
      </c>
      <c r="J856" s="184">
        <v>4.7129000000000003</v>
      </c>
      <c r="K856" s="184">
        <v>5.1372999999999998</v>
      </c>
      <c r="L856" s="184"/>
      <c r="M856" s="184"/>
      <c r="N856" s="184"/>
      <c r="O856" s="184"/>
      <c r="P856" s="184"/>
      <c r="Q856" s="184">
        <v>4.5599999999999996</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44393</v>
      </c>
      <c r="E857" s="184">
        <v>10.164999999999999</v>
      </c>
      <c r="F857" s="184">
        <v>14.0093</v>
      </c>
      <c r="G857" s="184">
        <v>10.4221</v>
      </c>
      <c r="H857" s="184">
        <v>6.9856999999999996</v>
      </c>
      <c r="I857" s="184">
        <v>6.2474999999999996</v>
      </c>
      <c r="J857" s="184">
        <v>4.2278000000000002</v>
      </c>
      <c r="K857" s="184">
        <v>4.6501999999999999</v>
      </c>
      <c r="L857" s="184"/>
      <c r="M857" s="184"/>
      <c r="N857" s="184"/>
      <c r="O857" s="184"/>
      <c r="P857" s="184"/>
      <c r="Q857" s="184">
        <v>4.0693000000000001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44393</v>
      </c>
      <c r="E858" s="184">
        <v>1186.6446000000001</v>
      </c>
      <c r="F858" s="184">
        <v>46.489800000000002</v>
      </c>
      <c r="G858" s="184">
        <v>26.615400000000001</v>
      </c>
      <c r="H858" s="184">
        <v>14.5314</v>
      </c>
      <c r="I858" s="184">
        <v>10.928100000000001</v>
      </c>
      <c r="J858" s="184">
        <v>4.1045999999999996</v>
      </c>
      <c r="K858" s="184">
        <v>8.7257999999999996</v>
      </c>
      <c r="L858" s="184">
        <v>4.6475</v>
      </c>
      <c r="M858" s="184">
        <v>5.5598999999999998</v>
      </c>
      <c r="N858" s="184">
        <v>6.0735000000000001</v>
      </c>
      <c r="O858" s="184"/>
      <c r="P858" s="184"/>
      <c r="Q858" s="184">
        <v>8.1844999999999999</v>
      </c>
      <c r="R858" s="184">
        <v>8.1920999999999999</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44393</v>
      </c>
      <c r="E859" s="184">
        <v>1177.8701000000001</v>
      </c>
      <c r="F859" s="184">
        <v>46.087899999999998</v>
      </c>
      <c r="G859" s="184">
        <v>26.214500000000001</v>
      </c>
      <c r="H859" s="184">
        <v>14.1303</v>
      </c>
      <c r="I859" s="184">
        <v>10.5265</v>
      </c>
      <c r="J859" s="184">
        <v>3.7033999999999998</v>
      </c>
      <c r="K859" s="184">
        <v>8.3172999999999995</v>
      </c>
      <c r="L859" s="184">
        <v>4.2384000000000004</v>
      </c>
      <c r="M859" s="184">
        <v>5.1436999999999999</v>
      </c>
      <c r="N859" s="184">
        <v>5.6497999999999999</v>
      </c>
      <c r="O859" s="184"/>
      <c r="P859" s="184"/>
      <c r="Q859" s="184">
        <v>7.8159999999999998</v>
      </c>
      <c r="R859" s="184">
        <v>7.8106999999999998</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44393</v>
      </c>
      <c r="E860" s="184">
        <v>35.324300000000001</v>
      </c>
      <c r="F860" s="184">
        <v>39.307000000000002</v>
      </c>
      <c r="G860" s="184">
        <v>25.022400000000001</v>
      </c>
      <c r="H860" s="184">
        <v>14.832800000000001</v>
      </c>
      <c r="I860" s="184">
        <v>13.345700000000001</v>
      </c>
      <c r="J860" s="184">
        <v>5.1849999999999996</v>
      </c>
      <c r="K860" s="184">
        <v>7.1269</v>
      </c>
      <c r="L860" s="184">
        <v>4.7737999999999996</v>
      </c>
      <c r="M860" s="184">
        <v>5.2133000000000003</v>
      </c>
      <c r="N860" s="184">
        <v>5.4340000000000002</v>
      </c>
      <c r="O860" s="184">
        <v>8.5762999999999998</v>
      </c>
      <c r="P860" s="184">
        <v>7.6364999999999998</v>
      </c>
      <c r="Q860" s="184">
        <v>7.7629999999999999</v>
      </c>
      <c r="R860" s="184">
        <v>8.4890000000000008</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44393</v>
      </c>
      <c r="E861" s="184">
        <v>36.715299999999999</v>
      </c>
      <c r="F861" s="184">
        <v>39.609499999999997</v>
      </c>
      <c r="G861" s="184">
        <v>25.3368</v>
      </c>
      <c r="H861" s="184">
        <v>15.1691</v>
      </c>
      <c r="I861" s="184">
        <v>13.683999999999999</v>
      </c>
      <c r="J861" s="184">
        <v>5.5157999999999996</v>
      </c>
      <c r="K861" s="184">
        <v>7.4634</v>
      </c>
      <c r="L861" s="184">
        <v>5.1170999999999998</v>
      </c>
      <c r="M861" s="184">
        <v>5.5671999999999997</v>
      </c>
      <c r="N861" s="184">
        <v>5.7953000000000001</v>
      </c>
      <c r="O861" s="184">
        <v>9.0114999999999998</v>
      </c>
      <c r="P861" s="184">
        <v>8.0893999999999995</v>
      </c>
      <c r="Q861" s="184">
        <v>8.6105999999999998</v>
      </c>
      <c r="R861" s="184">
        <v>8.8970000000000002</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44393</v>
      </c>
      <c r="E862" s="184">
        <v>10.3467</v>
      </c>
      <c r="F862" s="184">
        <v>18.353200000000001</v>
      </c>
      <c r="G862" s="184">
        <v>14.3629</v>
      </c>
      <c r="H862" s="184">
        <v>9.5421999999999993</v>
      </c>
      <c r="I862" s="184">
        <v>7.3026</v>
      </c>
      <c r="J862" s="184">
        <v>5.7180999999999997</v>
      </c>
      <c r="K862" s="184">
        <v>4.9328000000000003</v>
      </c>
      <c r="L862" s="184">
        <v>2.9361999999999999</v>
      </c>
      <c r="M862" s="184"/>
      <c r="N862" s="184"/>
      <c r="O862" s="184"/>
      <c r="P862" s="184"/>
      <c r="Q862" s="184">
        <v>4.83</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44393</v>
      </c>
      <c r="E863" s="184">
        <v>10.3315</v>
      </c>
      <c r="F863" s="184">
        <v>18.026599999999998</v>
      </c>
      <c r="G863" s="184">
        <v>14.148</v>
      </c>
      <c r="H863" s="184">
        <v>9.4042999999999992</v>
      </c>
      <c r="I863" s="184">
        <v>7.1102999999999996</v>
      </c>
      <c r="J863" s="184">
        <v>5.5125999999999999</v>
      </c>
      <c r="K863" s="184">
        <v>4.7294</v>
      </c>
      <c r="L863" s="184">
        <v>2.7330000000000001</v>
      </c>
      <c r="M863" s="184"/>
      <c r="N863" s="184"/>
      <c r="O863" s="184"/>
      <c r="P863" s="184"/>
      <c r="Q863" s="184">
        <v>4.6181999999999999</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44393</v>
      </c>
      <c r="E864" s="184">
        <v>1227.8318999999999</v>
      </c>
      <c r="F864" s="184">
        <v>14.9351</v>
      </c>
      <c r="G864" s="184">
        <v>12.0524</v>
      </c>
      <c r="H864" s="184">
        <v>8.1529000000000007</v>
      </c>
      <c r="I864" s="184">
        <v>6.7896999999999998</v>
      </c>
      <c r="J864" s="184">
        <v>5.8582999999999998</v>
      </c>
      <c r="K864" s="184">
        <v>5.3177000000000003</v>
      </c>
      <c r="L864" s="184">
        <v>4.5838000000000001</v>
      </c>
      <c r="M864" s="184">
        <v>4.3846999999999996</v>
      </c>
      <c r="N864" s="184">
        <v>4.5427</v>
      </c>
      <c r="O864" s="184"/>
      <c r="P864" s="184"/>
      <c r="Q864" s="184">
        <v>7.8609999999999998</v>
      </c>
      <c r="R864" s="184">
        <v>7.0483000000000002</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44393</v>
      </c>
      <c r="E865" s="184">
        <v>1196.3353</v>
      </c>
      <c r="F865" s="184">
        <v>14.064399999999999</v>
      </c>
      <c r="G865" s="184">
        <v>11.180899999999999</v>
      </c>
      <c r="H865" s="184">
        <v>7.2815000000000003</v>
      </c>
      <c r="I865" s="184">
        <v>5.9175000000000004</v>
      </c>
      <c r="J865" s="184">
        <v>4.9843999999999999</v>
      </c>
      <c r="K865" s="184">
        <v>4.4371</v>
      </c>
      <c r="L865" s="184">
        <v>3.6909000000000001</v>
      </c>
      <c r="M865" s="184">
        <v>3.4729000000000001</v>
      </c>
      <c r="N865" s="184">
        <v>3.6095000000000002</v>
      </c>
      <c r="O865" s="184"/>
      <c r="P865" s="184"/>
      <c r="Q865" s="184">
        <v>6.8324999999999996</v>
      </c>
      <c r="R865" s="184">
        <v>6.0674999999999999</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27.487370000000006</v>
      </c>
      <c r="G866" s="186">
        <v>18.017355000000002</v>
      </c>
      <c r="H866" s="186">
        <v>10.569965</v>
      </c>
      <c r="I866" s="186">
        <v>8.2223600000000001</v>
      </c>
      <c r="J866" s="186">
        <v>4.9121649999999999</v>
      </c>
      <c r="K866" s="186">
        <v>6.0188500000000005</v>
      </c>
      <c r="L866" s="186">
        <v>4.1969312499999996</v>
      </c>
      <c r="M866" s="186">
        <v>4.9597571428571419</v>
      </c>
      <c r="N866" s="186">
        <v>5.3623499999999993</v>
      </c>
      <c r="O866" s="186">
        <v>7.8253500000000003</v>
      </c>
      <c r="P866" s="186">
        <v>7.5153099999999995</v>
      </c>
      <c r="Q866" s="186">
        <v>7.0529650000000004</v>
      </c>
      <c r="R866" s="186">
        <v>7.4565642857142862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27.086849999999998</v>
      </c>
      <c r="G867" s="186">
        <v>15.724449999999999</v>
      </c>
      <c r="H867" s="186">
        <v>10.67745</v>
      </c>
      <c r="I867" s="186">
        <v>7.2064500000000002</v>
      </c>
      <c r="J867" s="186">
        <v>5.2213499999999993</v>
      </c>
      <c r="K867" s="186">
        <v>5.7147500000000004</v>
      </c>
      <c r="L867" s="186">
        <v>4.4385499999999993</v>
      </c>
      <c r="M867" s="186">
        <v>5.1784999999999997</v>
      </c>
      <c r="N867" s="186">
        <v>5.5419</v>
      </c>
      <c r="O867" s="186">
        <v>7.8855000000000004</v>
      </c>
      <c r="P867" s="186">
        <v>7.6296499999999998</v>
      </c>
      <c r="Q867" s="186">
        <v>7.7895000000000003</v>
      </c>
      <c r="R867" s="186">
        <v>7.6122500000000004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44393</v>
      </c>
      <c r="E870" s="184">
        <v>84.087800000000001</v>
      </c>
      <c r="F870" s="184">
        <v>1.6899999999999998E-2</v>
      </c>
      <c r="G870" s="184">
        <v>0.91210000000000002</v>
      </c>
      <c r="H870" s="184">
        <v>1.7289000000000001</v>
      </c>
      <c r="I870" s="184">
        <v>1.5986</v>
      </c>
      <c r="J870" s="184">
        <v>2.4578000000000002</v>
      </c>
      <c r="K870" s="184">
        <v>11.7403</v>
      </c>
      <c r="L870" s="184">
        <v>11.481</v>
      </c>
      <c r="M870" s="184">
        <v>38.777500000000003</v>
      </c>
      <c r="N870" s="184">
        <v>49.001199999999997</v>
      </c>
      <c r="O870" s="184">
        <v>14.531499999999999</v>
      </c>
      <c r="P870" s="184">
        <v>12.925800000000001</v>
      </c>
      <c r="Q870" s="184">
        <v>14.4885</v>
      </c>
      <c r="R870" s="184">
        <v>17.787500000000001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44393</v>
      </c>
      <c r="E871" s="184">
        <v>91.190600000000003</v>
      </c>
      <c r="F871" s="184">
        <v>1.95E-2</v>
      </c>
      <c r="G871" s="184">
        <v>0.91949999999999998</v>
      </c>
      <c r="H871" s="184">
        <v>1.7456</v>
      </c>
      <c r="I871" s="184">
        <v>1.6329</v>
      </c>
      <c r="J871" s="184">
        <v>2.5316999999999998</v>
      </c>
      <c r="K871" s="184">
        <v>11.988799999999999</v>
      </c>
      <c r="L871" s="184">
        <v>11.9528</v>
      </c>
      <c r="M871" s="184">
        <v>39.688099999999999</v>
      </c>
      <c r="N871" s="184">
        <v>50.348799999999997</v>
      </c>
      <c r="O871" s="184">
        <v>15.5611</v>
      </c>
      <c r="P871" s="184">
        <v>14.085000000000001</v>
      </c>
      <c r="Q871" s="184">
        <v>15.705399999999999</v>
      </c>
      <c r="R871" s="184">
        <v>18.8399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44393</v>
      </c>
      <c r="E872" s="184">
        <v>46.5</v>
      </c>
      <c r="F872" s="184">
        <v>0.12920000000000001</v>
      </c>
      <c r="G872" s="184">
        <v>0.51880000000000004</v>
      </c>
      <c r="H872" s="184">
        <v>0.432</v>
      </c>
      <c r="I872" s="184">
        <v>1.0429999999999999</v>
      </c>
      <c r="J872" s="184">
        <v>1.9066000000000001</v>
      </c>
      <c r="K872" s="184">
        <v>12.129300000000001</v>
      </c>
      <c r="L872" s="184">
        <v>12.5091</v>
      </c>
      <c r="M872" s="184">
        <v>40.653399999999998</v>
      </c>
      <c r="N872" s="184">
        <v>53.820700000000002</v>
      </c>
      <c r="O872" s="184">
        <v>15.407400000000001</v>
      </c>
      <c r="P872" s="184">
        <v>18.935700000000001</v>
      </c>
      <c r="Q872" s="184">
        <v>17.5779</v>
      </c>
      <c r="R872" s="184">
        <v>23.479099999999999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44393</v>
      </c>
      <c r="E873" s="184">
        <v>41.94</v>
      </c>
      <c r="F873" s="184">
        <v>0.11940000000000001</v>
      </c>
      <c r="G873" s="184">
        <v>0.50319999999999998</v>
      </c>
      <c r="H873" s="184">
        <v>0.40699999999999997</v>
      </c>
      <c r="I873" s="184">
        <v>0.98719999999999997</v>
      </c>
      <c r="J873" s="184">
        <v>1.7961</v>
      </c>
      <c r="K873" s="184">
        <v>11.8102</v>
      </c>
      <c r="L873" s="184">
        <v>11.899699999999999</v>
      </c>
      <c r="M873" s="184">
        <v>39.474600000000002</v>
      </c>
      <c r="N873" s="184">
        <v>52.011600000000001</v>
      </c>
      <c r="O873" s="184">
        <v>13.9975</v>
      </c>
      <c r="P873" s="184">
        <v>17.511600000000001</v>
      </c>
      <c r="Q873" s="184">
        <v>17.161000000000001</v>
      </c>
      <c r="R873" s="184">
        <v>22.027200000000001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44393</v>
      </c>
      <c r="E874" s="184">
        <v>14.106999999999999</v>
      </c>
      <c r="F874" s="184">
        <v>3.5499999999999997E-2</v>
      </c>
      <c r="G874" s="184">
        <v>0.22020000000000001</v>
      </c>
      <c r="H874" s="184">
        <v>0.93010000000000004</v>
      </c>
      <c r="I874" s="184">
        <v>1.5988</v>
      </c>
      <c r="J874" s="184">
        <v>2.4176000000000002</v>
      </c>
      <c r="K874" s="184">
        <v>10.886699999999999</v>
      </c>
      <c r="L874" s="184">
        <v>10.7735</v>
      </c>
      <c r="M874" s="184">
        <v>36.0366</v>
      </c>
      <c r="N874" s="184">
        <v>46.095700000000001</v>
      </c>
      <c r="O874" s="184">
        <v>13.2614</v>
      </c>
      <c r="P874" s="184"/>
      <c r="Q874" s="184">
        <v>9.5350000000000001</v>
      </c>
      <c r="R874" s="184">
        <v>19.372399999999999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44393</v>
      </c>
      <c r="E875" s="184">
        <v>13.372999999999999</v>
      </c>
      <c r="F875" s="184">
        <v>3.7400000000000003E-2</v>
      </c>
      <c r="G875" s="184">
        <v>0.20979999999999999</v>
      </c>
      <c r="H875" s="184">
        <v>0.90549999999999997</v>
      </c>
      <c r="I875" s="184">
        <v>1.5337000000000001</v>
      </c>
      <c r="J875" s="184">
        <v>2.2791999999999999</v>
      </c>
      <c r="K875" s="184">
        <v>10.438499999999999</v>
      </c>
      <c r="L875" s="184">
        <v>9.8940000000000001</v>
      </c>
      <c r="M875" s="184">
        <v>34.456099999999999</v>
      </c>
      <c r="N875" s="184">
        <v>43.888500000000001</v>
      </c>
      <c r="O875" s="184">
        <v>11.698600000000001</v>
      </c>
      <c r="P875" s="184"/>
      <c r="Q875" s="184">
        <v>7.9968000000000004</v>
      </c>
      <c r="R875" s="184">
        <v>17.663399999999999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44393</v>
      </c>
      <c r="E876" s="184">
        <v>35.348999999999997</v>
      </c>
      <c r="F876" s="184">
        <v>-0.1835</v>
      </c>
      <c r="G876" s="184">
        <v>0.40899999999999997</v>
      </c>
      <c r="H876" s="184">
        <v>0.94810000000000005</v>
      </c>
      <c r="I876" s="184">
        <v>1.6417999999999999</v>
      </c>
      <c r="J876" s="184">
        <v>3.2448999999999999</v>
      </c>
      <c r="K876" s="184">
        <v>12.183400000000001</v>
      </c>
      <c r="L876" s="184">
        <v>13.8307</v>
      </c>
      <c r="M876" s="184">
        <v>39.647599999999997</v>
      </c>
      <c r="N876" s="184">
        <v>50.819200000000002</v>
      </c>
      <c r="O876" s="184">
        <v>14.764699999999999</v>
      </c>
      <c r="P876" s="184">
        <v>13.492900000000001</v>
      </c>
      <c r="Q876" s="184">
        <v>14.554399999999999</v>
      </c>
      <c r="R876" s="184">
        <v>20.352399999999999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44393</v>
      </c>
      <c r="E877" s="184">
        <v>33.026000000000003</v>
      </c>
      <c r="F877" s="184">
        <v>-0.18740000000000001</v>
      </c>
      <c r="G877" s="184">
        <v>0.40129999999999999</v>
      </c>
      <c r="H877" s="184">
        <v>0.92900000000000005</v>
      </c>
      <c r="I877" s="184">
        <v>1.5996999999999999</v>
      </c>
      <c r="J877" s="184">
        <v>3.1547000000000001</v>
      </c>
      <c r="K877" s="184">
        <v>11.8843</v>
      </c>
      <c r="L877" s="184">
        <v>13.230700000000001</v>
      </c>
      <c r="M877" s="184">
        <v>38.543500000000002</v>
      </c>
      <c r="N877" s="184">
        <v>49.222799999999999</v>
      </c>
      <c r="O877" s="184">
        <v>13.5732</v>
      </c>
      <c r="P877" s="184">
        <v>12.446400000000001</v>
      </c>
      <c r="Q877" s="184">
        <v>11.356299999999999</v>
      </c>
      <c r="R877" s="184">
        <v>19.070599999999999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44393</v>
      </c>
      <c r="E878" s="184">
        <v>60.691000000000003</v>
      </c>
      <c r="F878" s="184">
        <v>-8.1299999999999997E-2</v>
      </c>
      <c r="G878" s="184">
        <v>0.72489999999999999</v>
      </c>
      <c r="H878" s="184">
        <v>2.3027000000000002</v>
      </c>
      <c r="I878" s="184">
        <v>3.4897</v>
      </c>
      <c r="J878" s="184">
        <v>3.3721000000000001</v>
      </c>
      <c r="K878" s="184">
        <v>17.112500000000001</v>
      </c>
      <c r="L878" s="184">
        <v>21.807600000000001</v>
      </c>
      <c r="M878" s="184">
        <v>65.250799999999998</v>
      </c>
      <c r="N878" s="184">
        <v>71.519099999999995</v>
      </c>
      <c r="O878" s="184">
        <v>18.213799999999999</v>
      </c>
      <c r="P878" s="184">
        <v>14.2203</v>
      </c>
      <c r="Q878" s="184">
        <v>13.7636</v>
      </c>
      <c r="R878" s="184">
        <v>20.1203</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44393</v>
      </c>
      <c r="E879" s="184">
        <v>66.188100000000006</v>
      </c>
      <c r="F879" s="184">
        <v>-7.9100000000000004E-2</v>
      </c>
      <c r="G879" s="184">
        <v>0.7319</v>
      </c>
      <c r="H879" s="184">
        <v>2.319</v>
      </c>
      <c r="I879" s="184">
        <v>3.5219</v>
      </c>
      <c r="J879" s="184">
        <v>3.4403999999999999</v>
      </c>
      <c r="K879" s="184">
        <v>17.347100000000001</v>
      </c>
      <c r="L879" s="184">
        <v>22.3141</v>
      </c>
      <c r="M879" s="184">
        <v>66.284999999999997</v>
      </c>
      <c r="N879" s="184">
        <v>72.933599999999998</v>
      </c>
      <c r="O879" s="184">
        <v>19.296800000000001</v>
      </c>
      <c r="P879" s="184">
        <v>15.3797</v>
      </c>
      <c r="Q879" s="184">
        <v>19.3384</v>
      </c>
      <c r="R879" s="184">
        <v>21.132400000000001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44393</v>
      </c>
      <c r="E880" s="184">
        <v>100.128</v>
      </c>
      <c r="F880" s="184">
        <v>0.23219999999999999</v>
      </c>
      <c r="G880" s="184">
        <v>0.94159999999999999</v>
      </c>
      <c r="H880" s="184">
        <v>1.8627</v>
      </c>
      <c r="I880" s="184">
        <v>2.5733000000000001</v>
      </c>
      <c r="J880" s="184">
        <v>2.3845999999999998</v>
      </c>
      <c r="K880" s="184">
        <v>15.087</v>
      </c>
      <c r="L880" s="184">
        <v>18.514299999999999</v>
      </c>
      <c r="M880" s="184">
        <v>52.010800000000003</v>
      </c>
      <c r="N880" s="184">
        <v>55.473399999999998</v>
      </c>
      <c r="O880" s="184">
        <v>10.4201</v>
      </c>
      <c r="P880" s="184">
        <v>9.7631999999999994</v>
      </c>
      <c r="Q880" s="184">
        <v>14.6624</v>
      </c>
      <c r="R880" s="184">
        <v>13.311999999999999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44393</v>
      </c>
      <c r="E881" s="184">
        <v>108.003</v>
      </c>
      <c r="F881" s="184">
        <v>0.23480000000000001</v>
      </c>
      <c r="G881" s="184">
        <v>0.9496</v>
      </c>
      <c r="H881" s="184">
        <v>1.8829</v>
      </c>
      <c r="I881" s="184">
        <v>2.6156999999999999</v>
      </c>
      <c r="J881" s="184">
        <v>2.4754999999999998</v>
      </c>
      <c r="K881" s="184">
        <v>15.394</v>
      </c>
      <c r="L881" s="184">
        <v>19.212599999999998</v>
      </c>
      <c r="M881" s="184">
        <v>53.2849</v>
      </c>
      <c r="N881" s="184">
        <v>57.159300000000002</v>
      </c>
      <c r="O881" s="184">
        <v>11.4771</v>
      </c>
      <c r="P881" s="184">
        <v>10.9129</v>
      </c>
      <c r="Q881" s="184">
        <v>12.398899999999999</v>
      </c>
      <c r="R881" s="184">
        <v>14.4383</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44393</v>
      </c>
      <c r="E882" s="184">
        <v>14.7654</v>
      </c>
      <c r="F882" s="184">
        <v>3.1199999999999999E-2</v>
      </c>
      <c r="G882" s="184">
        <v>0.86339999999999995</v>
      </c>
      <c r="H882" s="184">
        <v>1.5949</v>
      </c>
      <c r="I882" s="184">
        <v>1.7124999999999999</v>
      </c>
      <c r="J882" s="184">
        <v>2.6444000000000001</v>
      </c>
      <c r="K882" s="184">
        <v>11.444599999999999</v>
      </c>
      <c r="L882" s="184">
        <v>13.0876</v>
      </c>
      <c r="M882" s="184">
        <v>41.782800000000002</v>
      </c>
      <c r="N882" s="184"/>
      <c r="O882" s="184"/>
      <c r="P882" s="184"/>
      <c r="Q882" s="184">
        <v>47.654000000000003</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44393</v>
      </c>
      <c r="E883" s="184">
        <v>14.528700000000001</v>
      </c>
      <c r="F883" s="184">
        <v>2.6200000000000001E-2</v>
      </c>
      <c r="G883" s="184">
        <v>0.84960000000000002</v>
      </c>
      <c r="H883" s="184">
        <v>1.5630999999999999</v>
      </c>
      <c r="I883" s="184">
        <v>1.6505000000000001</v>
      </c>
      <c r="J883" s="184">
        <v>2.5083000000000002</v>
      </c>
      <c r="K883" s="184">
        <v>10.9968</v>
      </c>
      <c r="L883" s="184">
        <v>12.160399999999999</v>
      </c>
      <c r="M883" s="184">
        <v>40.039700000000003</v>
      </c>
      <c r="N883" s="184"/>
      <c r="O883" s="184"/>
      <c r="P883" s="184"/>
      <c r="Q883" s="184">
        <v>45.286999999999999</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44393</v>
      </c>
      <c r="E884" s="184">
        <v>44.79</v>
      </c>
      <c r="F884" s="184">
        <v>0</v>
      </c>
      <c r="G884" s="184">
        <v>1.1289</v>
      </c>
      <c r="H884" s="184">
        <v>2.0737999999999999</v>
      </c>
      <c r="I884" s="184">
        <v>2.8001</v>
      </c>
      <c r="J884" s="184">
        <v>2.9182000000000001</v>
      </c>
      <c r="K884" s="184">
        <v>13.651400000000001</v>
      </c>
      <c r="L884" s="184">
        <v>15.5275</v>
      </c>
      <c r="M884" s="184">
        <v>49.6492</v>
      </c>
      <c r="N884" s="184">
        <v>51.985100000000003</v>
      </c>
      <c r="O884" s="184">
        <v>15.510400000000001</v>
      </c>
      <c r="P884" s="184">
        <v>12.681100000000001</v>
      </c>
      <c r="Q884" s="184">
        <v>13.1432</v>
      </c>
      <c r="R884" s="184">
        <v>22.277100000000001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44393</v>
      </c>
      <c r="E885" s="184">
        <v>48.86</v>
      </c>
      <c r="F885" s="184">
        <v>0</v>
      </c>
      <c r="G885" s="184">
        <v>1.1385000000000001</v>
      </c>
      <c r="H885" s="184">
        <v>2.0893999999999999</v>
      </c>
      <c r="I885" s="184">
        <v>2.8414999999999999</v>
      </c>
      <c r="J885" s="184">
        <v>3.0150000000000001</v>
      </c>
      <c r="K885" s="184">
        <v>13.9991</v>
      </c>
      <c r="L885" s="184">
        <v>16.2226</v>
      </c>
      <c r="M885" s="184">
        <v>50.988900000000001</v>
      </c>
      <c r="N885" s="184">
        <v>53.841299999999997</v>
      </c>
      <c r="O885" s="184">
        <v>16.775500000000001</v>
      </c>
      <c r="P885" s="184">
        <v>13.935600000000001</v>
      </c>
      <c r="Q885" s="184">
        <v>14.555400000000001</v>
      </c>
      <c r="R885" s="184">
        <v>23.627500000000001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44393</v>
      </c>
      <c r="E886" s="184">
        <v>14.47</v>
      </c>
      <c r="F886" s="184">
        <v>0.2772</v>
      </c>
      <c r="G886" s="184">
        <v>0.83620000000000005</v>
      </c>
      <c r="H886" s="184">
        <v>1.4726999999999999</v>
      </c>
      <c r="I886" s="184">
        <v>1.9014</v>
      </c>
      <c r="J886" s="184">
        <v>2.1171000000000002</v>
      </c>
      <c r="K886" s="184">
        <v>11.136699999999999</v>
      </c>
      <c r="L886" s="184">
        <v>11.3934</v>
      </c>
      <c r="M886" s="184">
        <v>34.981299999999997</v>
      </c>
      <c r="N886" s="184">
        <v>46.309399999999997</v>
      </c>
      <c r="O886" s="184">
        <v>12.387600000000001</v>
      </c>
      <c r="P886" s="184"/>
      <c r="Q886" s="184">
        <v>10.6134</v>
      </c>
      <c r="R886" s="184">
        <v>19.194400000000002</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44393</v>
      </c>
      <c r="E887" s="184">
        <v>13.66</v>
      </c>
      <c r="F887" s="184">
        <v>0.29370000000000002</v>
      </c>
      <c r="G887" s="184">
        <v>0.81179999999999997</v>
      </c>
      <c r="H887" s="184">
        <v>1.4859</v>
      </c>
      <c r="I887" s="184">
        <v>1.8643000000000001</v>
      </c>
      <c r="J887" s="184">
        <v>2.0926999999999998</v>
      </c>
      <c r="K887" s="184">
        <v>10.966699999999999</v>
      </c>
      <c r="L887" s="184">
        <v>10.8766</v>
      </c>
      <c r="M887" s="184">
        <v>34.052999999999997</v>
      </c>
      <c r="N887" s="184">
        <v>45.164700000000003</v>
      </c>
      <c r="O887" s="184">
        <v>10.9453</v>
      </c>
      <c r="P887" s="184"/>
      <c r="Q887" s="184">
        <v>8.8874999999999993</v>
      </c>
      <c r="R887" s="184">
        <v>18.096</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44393</v>
      </c>
      <c r="E888" s="184">
        <v>56.28</v>
      </c>
      <c r="F888" s="184">
        <v>-5.33E-2</v>
      </c>
      <c r="G888" s="184">
        <v>0.71579999999999999</v>
      </c>
      <c r="H888" s="184">
        <v>1.6435</v>
      </c>
      <c r="I888" s="184">
        <v>1.8458000000000001</v>
      </c>
      <c r="J888" s="184">
        <v>2.1972</v>
      </c>
      <c r="K888" s="184">
        <v>12.6501</v>
      </c>
      <c r="L888" s="184">
        <v>8.9430999999999994</v>
      </c>
      <c r="M888" s="184">
        <v>27.388000000000002</v>
      </c>
      <c r="N888" s="184">
        <v>43.279000000000003</v>
      </c>
      <c r="O888" s="184">
        <v>10.5983</v>
      </c>
      <c r="P888" s="184">
        <v>15.079000000000001</v>
      </c>
      <c r="Q888" s="184">
        <v>12.888</v>
      </c>
      <c r="R888" s="184">
        <v>20.406700000000001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44393</v>
      </c>
      <c r="E889" s="184">
        <v>50.37</v>
      </c>
      <c r="F889" s="184">
        <v>-5.9499999999999997E-2</v>
      </c>
      <c r="G889" s="184">
        <v>0.71989999999999998</v>
      </c>
      <c r="H889" s="184">
        <v>1.6138999999999999</v>
      </c>
      <c r="I889" s="184">
        <v>1.7781</v>
      </c>
      <c r="J889" s="184">
        <v>2.0876000000000001</v>
      </c>
      <c r="K889" s="184">
        <v>12.2576</v>
      </c>
      <c r="L889" s="184">
        <v>8.2062000000000008</v>
      </c>
      <c r="M889" s="184">
        <v>26.1142</v>
      </c>
      <c r="N889" s="184">
        <v>41.33</v>
      </c>
      <c r="O889" s="184">
        <v>9.1082000000000001</v>
      </c>
      <c r="P889" s="184">
        <v>13.385400000000001</v>
      </c>
      <c r="Q889" s="184">
        <v>11.1113</v>
      </c>
      <c r="R889" s="184">
        <v>18.804200000000002</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44393</v>
      </c>
      <c r="E890" s="184">
        <v>29.557600000000001</v>
      </c>
      <c r="F890" s="184">
        <v>0.4042</v>
      </c>
      <c r="G890" s="184">
        <v>1.4892000000000001</v>
      </c>
      <c r="H890" s="184">
        <v>1.9824999999999999</v>
      </c>
      <c r="I890" s="184">
        <v>2.2343999999999999</v>
      </c>
      <c r="J890" s="184">
        <v>3.9085000000000001</v>
      </c>
      <c r="K890" s="184">
        <v>15.7578</v>
      </c>
      <c r="L890" s="184">
        <v>16.433599999999998</v>
      </c>
      <c r="M890" s="184">
        <v>46.214700000000001</v>
      </c>
      <c r="N890" s="184">
        <v>62.976599999999998</v>
      </c>
      <c r="O890" s="184">
        <v>25.676500000000001</v>
      </c>
      <c r="P890" s="184">
        <v>20.319700000000001</v>
      </c>
      <c r="Q890" s="184">
        <v>17.514500000000002</v>
      </c>
      <c r="R890" s="184">
        <v>29.432300000000001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44393</v>
      </c>
      <c r="E891" s="184">
        <v>27.154599999999999</v>
      </c>
      <c r="F891" s="184">
        <v>0.4012</v>
      </c>
      <c r="G891" s="184">
        <v>1.4795</v>
      </c>
      <c r="H891" s="184">
        <v>1.96</v>
      </c>
      <c r="I891" s="184">
        <v>2.1890999999999998</v>
      </c>
      <c r="J891" s="184">
        <v>3.8094999999999999</v>
      </c>
      <c r="K891" s="184">
        <v>15.4223</v>
      </c>
      <c r="L891" s="184">
        <v>15.8428</v>
      </c>
      <c r="M891" s="184">
        <v>45.014000000000003</v>
      </c>
      <c r="N891" s="184">
        <v>61.098500000000001</v>
      </c>
      <c r="O891" s="184">
        <v>23.9636</v>
      </c>
      <c r="P891" s="184">
        <v>18.744800000000001</v>
      </c>
      <c r="Q891" s="184">
        <v>16.039899999999999</v>
      </c>
      <c r="R891" s="184">
        <v>27.758500000000002</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44393</v>
      </c>
      <c r="E892" s="184">
        <v>14.35</v>
      </c>
      <c r="F892" s="184">
        <v>0.4199</v>
      </c>
      <c r="G892" s="184">
        <v>2.7936999999999999</v>
      </c>
      <c r="H892" s="184">
        <v>3.0891000000000002</v>
      </c>
      <c r="I892" s="184">
        <v>3.4607000000000001</v>
      </c>
      <c r="J892" s="184">
        <v>5.5147000000000004</v>
      </c>
      <c r="K892" s="184">
        <v>16.100300000000001</v>
      </c>
      <c r="L892" s="184">
        <v>16.951899999999998</v>
      </c>
      <c r="M892" s="184">
        <v>42.3611</v>
      </c>
      <c r="N892" s="184"/>
      <c r="O892" s="184"/>
      <c r="P892" s="184"/>
      <c r="Q892" s="184">
        <v>43.5</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44393</v>
      </c>
      <c r="E893" s="184">
        <v>14.15</v>
      </c>
      <c r="F893" s="184">
        <v>0.49719999999999998</v>
      </c>
      <c r="G893" s="184">
        <v>2.8342999999999998</v>
      </c>
      <c r="H893" s="184">
        <v>3.0590000000000002</v>
      </c>
      <c r="I893" s="184">
        <v>3.4357000000000002</v>
      </c>
      <c r="J893" s="184">
        <v>5.3611000000000004</v>
      </c>
      <c r="K893" s="184">
        <v>15.6046</v>
      </c>
      <c r="L893" s="184">
        <v>15.983599999999999</v>
      </c>
      <c r="M893" s="184">
        <v>40.516399999999997</v>
      </c>
      <c r="N893" s="184"/>
      <c r="O893" s="184"/>
      <c r="P893" s="184"/>
      <c r="Q893" s="184">
        <v>41.5</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44393</v>
      </c>
      <c r="E894" s="184">
        <v>10.620900000000001</v>
      </c>
      <c r="F894" s="184">
        <v>-0.2001</v>
      </c>
      <c r="G894" s="184">
        <v>0.51859999999999995</v>
      </c>
      <c r="H894" s="184">
        <v>1.2981</v>
      </c>
      <c r="I894" s="184">
        <v>1.2411000000000001</v>
      </c>
      <c r="J894" s="184">
        <v>1.0936999999999999</v>
      </c>
      <c r="K894" s="184">
        <v>6.7159000000000004</v>
      </c>
      <c r="L894" s="184">
        <v>4.1694000000000004</v>
      </c>
      <c r="M894" s="184">
        <v>34.520099999999999</v>
      </c>
      <c r="N894" s="184">
        <v>38.811700000000002</v>
      </c>
      <c r="O894" s="184">
        <v>6.7134</v>
      </c>
      <c r="P894" s="184">
        <v>10.746499999999999</v>
      </c>
      <c r="Q894" s="184">
        <v>0.45150000000000001</v>
      </c>
      <c r="R894" s="184">
        <v>10.3643</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44393</v>
      </c>
      <c r="E895" s="184">
        <v>11.8422</v>
      </c>
      <c r="F895" s="184">
        <v>-0.19639999999999999</v>
      </c>
      <c r="G895" s="184">
        <v>0.52800000000000002</v>
      </c>
      <c r="H895" s="184">
        <v>1.3202</v>
      </c>
      <c r="I895" s="184">
        <v>1.2838000000000001</v>
      </c>
      <c r="J895" s="184">
        <v>1.1859999999999999</v>
      </c>
      <c r="K895" s="184">
        <v>7.0094000000000003</v>
      </c>
      <c r="L895" s="184">
        <v>4.7435</v>
      </c>
      <c r="M895" s="184">
        <v>35.633899999999997</v>
      </c>
      <c r="N895" s="184">
        <v>40.405200000000001</v>
      </c>
      <c r="O895" s="184">
        <v>8.3424999999999994</v>
      </c>
      <c r="P895" s="184">
        <v>12.246600000000001</v>
      </c>
      <c r="Q895" s="184">
        <v>13.9345</v>
      </c>
      <c r="R895" s="184">
        <v>11.9716</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44393</v>
      </c>
      <c r="E896" s="184">
        <v>15.525</v>
      </c>
      <c r="F896" s="184">
        <v>0.26479999999999998</v>
      </c>
      <c r="G896" s="184">
        <v>0.79859999999999998</v>
      </c>
      <c r="H896" s="184">
        <v>1.3381000000000001</v>
      </c>
      <c r="I896" s="184">
        <v>2.0240999999999998</v>
      </c>
      <c r="J896" s="184">
        <v>2.5158</v>
      </c>
      <c r="K896" s="184">
        <v>12.4674</v>
      </c>
      <c r="L896" s="184">
        <v>17.409099999999999</v>
      </c>
      <c r="M896" s="184">
        <v>42.183399999999999</v>
      </c>
      <c r="N896" s="184">
        <v>55.002000000000002</v>
      </c>
      <c r="O896" s="184"/>
      <c r="P896" s="184"/>
      <c r="Q896" s="184">
        <v>24.561900000000001</v>
      </c>
      <c r="R896" s="184">
        <v>24.561900000000001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44393</v>
      </c>
      <c r="E897" s="184">
        <v>14.99</v>
      </c>
      <c r="F897" s="184">
        <v>0.26090000000000002</v>
      </c>
      <c r="G897" s="184">
        <v>0.78669999999999995</v>
      </c>
      <c r="H897" s="184">
        <v>1.3111999999999999</v>
      </c>
      <c r="I897" s="184">
        <v>1.9589000000000001</v>
      </c>
      <c r="J897" s="184">
        <v>2.3767</v>
      </c>
      <c r="K897" s="184">
        <v>11.9994</v>
      </c>
      <c r="L897" s="184">
        <v>16.409099999999999</v>
      </c>
      <c r="M897" s="184">
        <v>40.355800000000002</v>
      </c>
      <c r="N897" s="184">
        <v>52.337400000000002</v>
      </c>
      <c r="O897" s="184"/>
      <c r="P897" s="184"/>
      <c r="Q897" s="184">
        <v>22.399799999999999</v>
      </c>
      <c r="R897" s="184">
        <v>22.399799999999999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44393</v>
      </c>
      <c r="E898" s="184">
        <v>15.976000000000001</v>
      </c>
      <c r="F898" s="184">
        <v>-0.10009999999999999</v>
      </c>
      <c r="G898" s="184">
        <v>0.40849999999999997</v>
      </c>
      <c r="H898" s="184">
        <v>0.97330000000000005</v>
      </c>
      <c r="I898" s="184">
        <v>1.3190999999999999</v>
      </c>
      <c r="J898" s="184">
        <v>2.7791999999999999</v>
      </c>
      <c r="K898" s="184">
        <v>11.470800000000001</v>
      </c>
      <c r="L898" s="184">
        <v>16.121500000000001</v>
      </c>
      <c r="M898" s="184">
        <v>33.422400000000003</v>
      </c>
      <c r="N898" s="184">
        <v>48.104199999999999</v>
      </c>
      <c r="O898" s="184"/>
      <c r="P898" s="184"/>
      <c r="Q898" s="184">
        <v>18.979800000000001</v>
      </c>
      <c r="R898" s="184">
        <v>21.122800000000002</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44393</v>
      </c>
      <c r="E899" s="184">
        <v>15.499000000000001</v>
      </c>
      <c r="F899" s="184">
        <v>-0.1031</v>
      </c>
      <c r="G899" s="184">
        <v>0.40160000000000001</v>
      </c>
      <c r="H899" s="184">
        <v>0.95099999999999996</v>
      </c>
      <c r="I899" s="184">
        <v>1.2742</v>
      </c>
      <c r="J899" s="184">
        <v>2.6764000000000001</v>
      </c>
      <c r="K899" s="184">
        <v>11.143800000000001</v>
      </c>
      <c r="L899" s="184">
        <v>15.440200000000001</v>
      </c>
      <c r="M899" s="184">
        <v>32.255299999999998</v>
      </c>
      <c r="N899" s="184">
        <v>46.396500000000003</v>
      </c>
      <c r="O899" s="184"/>
      <c r="P899" s="184"/>
      <c r="Q899" s="184">
        <v>17.6496</v>
      </c>
      <c r="R899" s="184">
        <v>19.738099999999999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44393</v>
      </c>
      <c r="E900" s="184">
        <v>13.968999999999999</v>
      </c>
      <c r="F900" s="184">
        <v>-7.2300000000000003E-2</v>
      </c>
      <c r="G900" s="184">
        <v>0.58320000000000005</v>
      </c>
      <c r="H900" s="184">
        <v>1.7059</v>
      </c>
      <c r="I900" s="184">
        <v>1.9791000000000001</v>
      </c>
      <c r="J900" s="184">
        <v>3.399</v>
      </c>
      <c r="K900" s="184">
        <v>14.263999999999999</v>
      </c>
      <c r="L900" s="184">
        <v>23.264900000000001</v>
      </c>
      <c r="M900" s="184"/>
      <c r="N900" s="184"/>
      <c r="O900" s="184"/>
      <c r="P900" s="184"/>
      <c r="Q900" s="184">
        <v>39.69</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44393</v>
      </c>
      <c r="E901" s="184">
        <v>13.773400000000001</v>
      </c>
      <c r="F901" s="184">
        <v>-7.8399999999999997E-2</v>
      </c>
      <c r="G901" s="184">
        <v>0.56510000000000005</v>
      </c>
      <c r="H901" s="184">
        <v>1.6637</v>
      </c>
      <c r="I901" s="184">
        <v>1.8954</v>
      </c>
      <c r="J901" s="184">
        <v>3.2172000000000001</v>
      </c>
      <c r="K901" s="184">
        <v>13.6785</v>
      </c>
      <c r="L901" s="184">
        <v>21.956499999999998</v>
      </c>
      <c r="M901" s="184"/>
      <c r="N901" s="184"/>
      <c r="O901" s="184"/>
      <c r="P901" s="184"/>
      <c r="Q901" s="184">
        <v>37.734000000000002</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44393</v>
      </c>
      <c r="E902" s="184">
        <v>18.472000000000001</v>
      </c>
      <c r="F902" s="184">
        <v>0.39129999999999998</v>
      </c>
      <c r="G902" s="184">
        <v>0.91779999999999995</v>
      </c>
      <c r="H902" s="184">
        <v>1.6229</v>
      </c>
      <c r="I902" s="184">
        <v>2.4287000000000001</v>
      </c>
      <c r="J902" s="184">
        <v>4.5919999999999996</v>
      </c>
      <c r="K902" s="184">
        <v>14.982900000000001</v>
      </c>
      <c r="L902" s="184">
        <v>19.7925</v>
      </c>
      <c r="M902" s="184">
        <v>47.281100000000002</v>
      </c>
      <c r="N902" s="184">
        <v>64.855000000000004</v>
      </c>
      <c r="O902" s="184"/>
      <c r="P902" s="184"/>
      <c r="Q902" s="184">
        <v>32.591500000000003</v>
      </c>
      <c r="R902" s="184">
        <v>31.347899999999999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44393</v>
      </c>
      <c r="E903" s="184">
        <v>17.834</v>
      </c>
      <c r="F903" s="184">
        <v>0.38840000000000002</v>
      </c>
      <c r="G903" s="184">
        <v>0.90529999999999999</v>
      </c>
      <c r="H903" s="184">
        <v>1.5951</v>
      </c>
      <c r="I903" s="184">
        <v>2.3706999999999998</v>
      </c>
      <c r="J903" s="184">
        <v>4.4634</v>
      </c>
      <c r="K903" s="184">
        <v>14.562900000000001</v>
      </c>
      <c r="L903" s="184">
        <v>18.901299999999999</v>
      </c>
      <c r="M903" s="184">
        <v>45.619300000000003</v>
      </c>
      <c r="N903" s="184">
        <v>62.363399999999999</v>
      </c>
      <c r="O903" s="184"/>
      <c r="P903" s="184"/>
      <c r="Q903" s="184">
        <v>30.4663</v>
      </c>
      <c r="R903" s="184">
        <v>29.2681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44393</v>
      </c>
      <c r="E904" s="184">
        <v>35.3842</v>
      </c>
      <c r="F904" s="184">
        <v>-0.2228</v>
      </c>
      <c r="G904" s="184">
        <v>-0.16309999999999999</v>
      </c>
      <c r="H904" s="184">
        <v>0.7893</v>
      </c>
      <c r="I904" s="184">
        <v>0.52990000000000004</v>
      </c>
      <c r="J904" s="184">
        <v>0.98260000000000003</v>
      </c>
      <c r="K904" s="184">
        <v>7.5357000000000003</v>
      </c>
      <c r="L904" s="184">
        <v>9.0066000000000006</v>
      </c>
      <c r="M904" s="184">
        <v>33.191600000000001</v>
      </c>
      <c r="N904" s="184">
        <v>45.923900000000003</v>
      </c>
      <c r="O904" s="184">
        <v>14.624700000000001</v>
      </c>
      <c r="P904" s="184">
        <v>15.690200000000001</v>
      </c>
      <c r="Q904" s="184">
        <v>16.703800000000001</v>
      </c>
      <c r="R904" s="184">
        <v>21.876000000000001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44393</v>
      </c>
      <c r="E905" s="184">
        <v>31.712299999999999</v>
      </c>
      <c r="F905" s="184">
        <v>-0.22650000000000001</v>
      </c>
      <c r="G905" s="184">
        <v>-0.1734</v>
      </c>
      <c r="H905" s="184">
        <v>0.76480000000000004</v>
      </c>
      <c r="I905" s="184">
        <v>0.48130000000000001</v>
      </c>
      <c r="J905" s="184">
        <v>0.87829999999999997</v>
      </c>
      <c r="K905" s="184">
        <v>7.2064000000000004</v>
      </c>
      <c r="L905" s="184">
        <v>8.3651</v>
      </c>
      <c r="M905" s="184">
        <v>32.026800000000001</v>
      </c>
      <c r="N905" s="184">
        <v>44.152099999999997</v>
      </c>
      <c r="O905" s="184">
        <v>13.2394</v>
      </c>
      <c r="P905" s="184">
        <v>14.2189</v>
      </c>
      <c r="Q905" s="184">
        <v>15.151199999999999</v>
      </c>
      <c r="R905" s="184">
        <v>20.3904</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44393</v>
      </c>
      <c r="E906" s="184">
        <v>70.493200000000002</v>
      </c>
      <c r="F906" s="184">
        <v>0.26440000000000002</v>
      </c>
      <c r="G906" s="184">
        <v>1.0409999999999999</v>
      </c>
      <c r="H906" s="184">
        <v>1.7216</v>
      </c>
      <c r="I906" s="184">
        <v>1.6092</v>
      </c>
      <c r="J906" s="184">
        <v>1.6932</v>
      </c>
      <c r="K906" s="184">
        <v>12.5205</v>
      </c>
      <c r="L906" s="184">
        <v>20.0976</v>
      </c>
      <c r="M906" s="184">
        <v>58.764899999999997</v>
      </c>
      <c r="N906" s="184">
        <v>68.973100000000002</v>
      </c>
      <c r="O906" s="184">
        <v>16.366</v>
      </c>
      <c r="P906" s="184">
        <v>14.324299999999999</v>
      </c>
      <c r="Q906" s="184">
        <v>14.349500000000001</v>
      </c>
      <c r="R906" s="184">
        <v>22.449200000000001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44393</v>
      </c>
      <c r="E907" s="184">
        <v>75.437200000000004</v>
      </c>
      <c r="F907" s="184">
        <v>0.26600000000000001</v>
      </c>
      <c r="G907" s="184">
        <v>1.046</v>
      </c>
      <c r="H907" s="184">
        <v>1.7335</v>
      </c>
      <c r="I907" s="184">
        <v>1.6348</v>
      </c>
      <c r="J907" s="184">
        <v>1.7499</v>
      </c>
      <c r="K907" s="184">
        <v>12.7118</v>
      </c>
      <c r="L907" s="184">
        <v>20.4984</v>
      </c>
      <c r="M907" s="184">
        <v>59.578099999999999</v>
      </c>
      <c r="N907" s="184">
        <v>70.114699999999999</v>
      </c>
      <c r="O907" s="184">
        <v>17.161200000000001</v>
      </c>
      <c r="P907" s="184">
        <v>15.2704</v>
      </c>
      <c r="Q907" s="184">
        <v>18.8232</v>
      </c>
      <c r="R907" s="184">
        <v>23.263200000000001</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44393</v>
      </c>
      <c r="E908" s="184">
        <v>101.32</v>
      </c>
      <c r="F908" s="184">
        <v>-6.9000000000000006E-2</v>
      </c>
      <c r="G908" s="184">
        <v>0.74570000000000003</v>
      </c>
      <c r="H908" s="184">
        <v>1.1884999999999999</v>
      </c>
      <c r="I908" s="184">
        <v>1.4924999999999999</v>
      </c>
      <c r="J908" s="184">
        <v>2.8315999999999999</v>
      </c>
      <c r="K908" s="184">
        <v>13.473000000000001</v>
      </c>
      <c r="L908" s="184">
        <v>19.1159</v>
      </c>
      <c r="M908" s="184">
        <v>47.912399999999998</v>
      </c>
      <c r="N908" s="184">
        <v>56.599699999999999</v>
      </c>
      <c r="O908" s="184">
        <v>17.890899999999998</v>
      </c>
      <c r="P908" s="184">
        <v>15.8757</v>
      </c>
      <c r="Q908" s="184">
        <v>15.9064</v>
      </c>
      <c r="R908" s="184">
        <v>26.0486</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44393</v>
      </c>
      <c r="E909" s="184">
        <v>107.66</v>
      </c>
      <c r="F909" s="184">
        <v>-6.5000000000000002E-2</v>
      </c>
      <c r="G909" s="184">
        <v>0.74860000000000004</v>
      </c>
      <c r="H909" s="184">
        <v>1.2126999999999999</v>
      </c>
      <c r="I909" s="184">
        <v>1.5277000000000001</v>
      </c>
      <c r="J909" s="184">
        <v>2.9156</v>
      </c>
      <c r="K909" s="184">
        <v>13.7334</v>
      </c>
      <c r="L909" s="184">
        <v>19.6754</v>
      </c>
      <c r="M909" s="184">
        <v>48.927900000000001</v>
      </c>
      <c r="N909" s="184">
        <v>58.0214</v>
      </c>
      <c r="O909" s="184">
        <v>18.8124</v>
      </c>
      <c r="P909" s="184">
        <v>16.764500000000002</v>
      </c>
      <c r="Q909" s="184">
        <v>15.6853</v>
      </c>
      <c r="R909" s="184">
        <v>27.052900000000001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44393</v>
      </c>
      <c r="E910" s="184">
        <v>50.910299999999999</v>
      </c>
      <c r="F910" s="184">
        <v>0.63970000000000005</v>
      </c>
      <c r="G910" s="184">
        <v>1.4869000000000001</v>
      </c>
      <c r="H910" s="184">
        <v>2.5508000000000002</v>
      </c>
      <c r="I910" s="184">
        <v>2.9331</v>
      </c>
      <c r="J910" s="184">
        <v>1.1966000000000001</v>
      </c>
      <c r="K910" s="184">
        <v>9.6920999999999999</v>
      </c>
      <c r="L910" s="184">
        <v>23.214600000000001</v>
      </c>
      <c r="M910" s="184">
        <v>56.5291</v>
      </c>
      <c r="N910" s="184">
        <v>68.071299999999994</v>
      </c>
      <c r="O910" s="184">
        <v>17.362100000000002</v>
      </c>
      <c r="P910" s="184">
        <v>15.839499999999999</v>
      </c>
      <c r="Q910" s="184">
        <v>13.375500000000001</v>
      </c>
      <c r="R910" s="184">
        <v>25.676500000000001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44393</v>
      </c>
      <c r="E911" s="184">
        <v>52.731499999999997</v>
      </c>
      <c r="F911" s="184">
        <v>0.64529999999999998</v>
      </c>
      <c r="G911" s="184">
        <v>1.5041</v>
      </c>
      <c r="H911" s="184">
        <v>2.5924999999999998</v>
      </c>
      <c r="I911" s="184">
        <v>3.0173999999999999</v>
      </c>
      <c r="J911" s="184">
        <v>1.3722000000000001</v>
      </c>
      <c r="K911" s="184">
        <v>10.415800000000001</v>
      </c>
      <c r="L911" s="184">
        <v>24.652200000000001</v>
      </c>
      <c r="M911" s="184">
        <v>59.130800000000001</v>
      </c>
      <c r="N911" s="184">
        <v>71.617400000000004</v>
      </c>
      <c r="O911" s="184">
        <v>19.0335</v>
      </c>
      <c r="P911" s="184">
        <v>16.901800000000001</v>
      </c>
      <c r="Q911" s="184">
        <v>18.272200000000002</v>
      </c>
      <c r="R911" s="184">
        <v>27.936199999999999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44393</v>
      </c>
      <c r="E912" s="184">
        <v>234.078</v>
      </c>
      <c r="F912" s="184">
        <v>0.34239999999999998</v>
      </c>
      <c r="G912" s="184">
        <v>0.49280000000000002</v>
      </c>
      <c r="H912" s="184">
        <v>1.4516</v>
      </c>
      <c r="I912" s="184">
        <v>2.0960999999999999</v>
      </c>
      <c r="J912" s="184">
        <v>3.4243000000000001</v>
      </c>
      <c r="K912" s="184">
        <v>14.873699999999999</v>
      </c>
      <c r="L912" s="184">
        <v>22.226500000000001</v>
      </c>
      <c r="M912" s="184">
        <v>50.061</v>
      </c>
      <c r="N912" s="184">
        <v>57.914200000000001</v>
      </c>
      <c r="O912" s="184">
        <v>19.0791</v>
      </c>
      <c r="P912" s="184">
        <v>17.7454</v>
      </c>
      <c r="Q912" s="184">
        <v>16.946200000000001</v>
      </c>
      <c r="R912" s="184">
        <v>24.064800000000002</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44393</v>
      </c>
      <c r="E913" s="184">
        <v>216.30179999999999</v>
      </c>
      <c r="F913" s="184">
        <v>0.33960000000000001</v>
      </c>
      <c r="G913" s="184">
        <v>0.4844</v>
      </c>
      <c r="H913" s="184">
        <v>1.4319</v>
      </c>
      <c r="I913" s="184">
        <v>2.056</v>
      </c>
      <c r="J913" s="184">
        <v>3.3357000000000001</v>
      </c>
      <c r="K913" s="184">
        <v>14.565799999999999</v>
      </c>
      <c r="L913" s="184">
        <v>21.564900000000002</v>
      </c>
      <c r="M913" s="184">
        <v>48.850299999999997</v>
      </c>
      <c r="N913" s="184">
        <v>56.255899999999997</v>
      </c>
      <c r="O913" s="184">
        <v>17.869299999999999</v>
      </c>
      <c r="P913" s="184">
        <v>16.593399999999999</v>
      </c>
      <c r="Q913" s="184">
        <v>20.115100000000002</v>
      </c>
      <c r="R913" s="184">
        <v>22.763500000000001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44393</v>
      </c>
      <c r="E914" s="184">
        <v>249.54660000000001</v>
      </c>
      <c r="F914" s="184">
        <v>-0.26650000000000001</v>
      </c>
      <c r="G914" s="184">
        <v>0.78410000000000002</v>
      </c>
      <c r="H914" s="184">
        <v>1.5508999999999999</v>
      </c>
      <c r="I914" s="184">
        <v>1.8030999999999999</v>
      </c>
      <c r="J914" s="184">
        <v>2.0630999999999999</v>
      </c>
      <c r="K914" s="184">
        <v>10.255599999999999</v>
      </c>
      <c r="L914" s="184">
        <v>11.021599999999999</v>
      </c>
      <c r="M914" s="184">
        <v>35.663499999999999</v>
      </c>
      <c r="N914" s="184">
        <v>44.869399999999999</v>
      </c>
      <c r="O914" s="184">
        <v>13.248100000000001</v>
      </c>
      <c r="P914" s="184">
        <v>14.416499999999999</v>
      </c>
      <c r="Q914" s="184">
        <v>18.475899999999999</v>
      </c>
      <c r="R914" s="184">
        <v>16.861799999999999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44393</v>
      </c>
      <c r="E915" s="184">
        <v>265.8621</v>
      </c>
      <c r="F915" s="184">
        <v>-0.26369999999999999</v>
      </c>
      <c r="G915" s="184">
        <v>0.79239999999999999</v>
      </c>
      <c r="H915" s="184">
        <v>1.5703</v>
      </c>
      <c r="I915" s="184">
        <v>1.8421000000000001</v>
      </c>
      <c r="J915" s="184">
        <v>2.1465000000000001</v>
      </c>
      <c r="K915" s="184">
        <v>10.5274</v>
      </c>
      <c r="L915" s="184">
        <v>11.559100000000001</v>
      </c>
      <c r="M915" s="184">
        <v>36.6541</v>
      </c>
      <c r="N915" s="184">
        <v>46.296799999999998</v>
      </c>
      <c r="O915" s="184">
        <v>14.3231</v>
      </c>
      <c r="P915" s="184">
        <v>15.527200000000001</v>
      </c>
      <c r="Q915" s="184">
        <v>13.3195</v>
      </c>
      <c r="R915" s="184">
        <v>17.911899999999999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44393</v>
      </c>
      <c r="E916" s="184">
        <v>14.1465</v>
      </c>
      <c r="F916" s="184">
        <v>0.1593</v>
      </c>
      <c r="G916" s="184">
        <v>0.99019999999999997</v>
      </c>
      <c r="H916" s="184">
        <v>1.7946</v>
      </c>
      <c r="I916" s="184">
        <v>2.1091000000000002</v>
      </c>
      <c r="J916" s="184">
        <v>2.7572999999999999</v>
      </c>
      <c r="K916" s="184">
        <v>12.722</v>
      </c>
      <c r="L916" s="184">
        <v>17.543700000000001</v>
      </c>
      <c r="M916" s="184">
        <v>45.029800000000002</v>
      </c>
      <c r="N916" s="184">
        <v>61.002699999999997</v>
      </c>
      <c r="O916" s="184"/>
      <c r="P916" s="184"/>
      <c r="Q916" s="184">
        <v>23.981300000000001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44393</v>
      </c>
      <c r="E917" s="184">
        <v>13.7148</v>
      </c>
      <c r="F917" s="184">
        <v>0.15479999999999999</v>
      </c>
      <c r="G917" s="184">
        <v>0.97629999999999995</v>
      </c>
      <c r="H917" s="184">
        <v>1.7606999999999999</v>
      </c>
      <c r="I917" s="184">
        <v>2.0424000000000002</v>
      </c>
      <c r="J917" s="184">
        <v>2.6802999999999999</v>
      </c>
      <c r="K917" s="184">
        <v>12.317</v>
      </c>
      <c r="L917" s="184">
        <v>16.5977</v>
      </c>
      <c r="M917" s="184">
        <v>43.220599999999997</v>
      </c>
      <c r="N917" s="184">
        <v>58.336599999999997</v>
      </c>
      <c r="O917" s="184"/>
      <c r="P917" s="184"/>
      <c r="Q917" s="184">
        <v>21.623000000000001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44393</v>
      </c>
      <c r="E918" s="184">
        <v>16.940000000000001</v>
      </c>
      <c r="F918" s="184">
        <v>0.41489999999999999</v>
      </c>
      <c r="G918" s="184">
        <v>2.2330000000000001</v>
      </c>
      <c r="H918" s="184">
        <v>2.6044999999999998</v>
      </c>
      <c r="I918" s="184">
        <v>2.7913000000000001</v>
      </c>
      <c r="J918" s="184">
        <v>5.2827999999999999</v>
      </c>
      <c r="K918" s="184">
        <v>14.769600000000001</v>
      </c>
      <c r="L918" s="184">
        <v>17.720600000000001</v>
      </c>
      <c r="M918" s="184">
        <v>43.074300000000001</v>
      </c>
      <c r="N918" s="184">
        <v>58.911799999999999</v>
      </c>
      <c r="O918" s="184"/>
      <c r="P918" s="184"/>
      <c r="Q918" s="184">
        <v>31.073599999999999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44393</v>
      </c>
      <c r="E919" s="184">
        <v>16.64</v>
      </c>
      <c r="F919" s="184">
        <v>0.3619</v>
      </c>
      <c r="G919" s="184">
        <v>2.1486000000000001</v>
      </c>
      <c r="H919" s="184">
        <v>2.5261999999999998</v>
      </c>
      <c r="I919" s="184">
        <v>2.7160000000000002</v>
      </c>
      <c r="J919" s="184">
        <v>5.1833</v>
      </c>
      <c r="K919" s="184">
        <v>14.521699999999999</v>
      </c>
      <c r="L919" s="184">
        <v>17.265699999999999</v>
      </c>
      <c r="M919" s="184">
        <v>42.222200000000001</v>
      </c>
      <c r="N919" s="184">
        <v>57.575800000000001</v>
      </c>
      <c r="O919" s="184"/>
      <c r="P919" s="184"/>
      <c r="Q919" s="184">
        <v>29.876799999999999</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0.11122799999999999</v>
      </c>
      <c r="G920" s="186">
        <v>0.89307400000000026</v>
      </c>
      <c r="H920" s="186">
        <v>1.6209039999999999</v>
      </c>
      <c r="I920" s="186">
        <v>2.0001500000000001</v>
      </c>
      <c r="J920" s="186">
        <v>2.7685640000000005</v>
      </c>
      <c r="K920" s="186">
        <v>12.562531999999999</v>
      </c>
      <c r="L920" s="186">
        <v>15.54766</v>
      </c>
      <c r="M920" s="186">
        <v>43.235852083333327</v>
      </c>
      <c r="N920" s="186">
        <v>54.345243181818198</v>
      </c>
      <c r="O920" s="186">
        <v>15.036302941176469</v>
      </c>
      <c r="P920" s="186">
        <v>14.865999999999998</v>
      </c>
      <c r="Q920" s="186">
        <v>19.867404000000001</v>
      </c>
      <c r="R920" s="186">
        <v>21.356542499999996</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3.6449999999999996E-2</v>
      </c>
      <c r="G921" s="186">
        <v>0.79549999999999998</v>
      </c>
      <c r="H921" s="186">
        <v>1.6044999999999998</v>
      </c>
      <c r="I921" s="186">
        <v>1.87985</v>
      </c>
      <c r="J921" s="186">
        <v>2.58805</v>
      </c>
      <c r="K921" s="186">
        <v>12.392199999999999</v>
      </c>
      <c r="L921" s="186">
        <v>16.172049999999999</v>
      </c>
      <c r="M921" s="186">
        <v>41.9831</v>
      </c>
      <c r="N921" s="186">
        <v>53.831000000000003</v>
      </c>
      <c r="O921" s="186">
        <v>14.694700000000001</v>
      </c>
      <c r="P921" s="186">
        <v>14.74775</v>
      </c>
      <c r="Q921" s="186">
        <v>16.825000000000003</v>
      </c>
      <c r="R921" s="186">
        <v>21.127600000000001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44393</v>
      </c>
      <c r="E924" s="184">
        <v>17.930399999999999</v>
      </c>
      <c r="F924" s="184">
        <v>-33.354100000000003</v>
      </c>
      <c r="G924" s="184">
        <v>-17.954999999999998</v>
      </c>
      <c r="H924" s="184">
        <v>-15.540800000000001</v>
      </c>
      <c r="I924" s="184">
        <v>-24.258099999999999</v>
      </c>
      <c r="J924" s="184">
        <v>-9.3259000000000007</v>
      </c>
      <c r="K924" s="184">
        <v>1.6352</v>
      </c>
      <c r="L924" s="184">
        <v>1.6112</v>
      </c>
      <c r="M924" s="184">
        <v>2.5114999999999998</v>
      </c>
      <c r="N924" s="184">
        <v>2.3115000000000001</v>
      </c>
      <c r="O924" s="184">
        <v>9.9184000000000001</v>
      </c>
      <c r="P924" s="184">
        <v>7.9764999999999997</v>
      </c>
      <c r="Q924" s="184">
        <v>8.9550999999999998</v>
      </c>
      <c r="R924" s="184">
        <v>6.5763999999999996</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44393</v>
      </c>
      <c r="E925" s="184">
        <v>17.645700000000001</v>
      </c>
      <c r="F925" s="184">
        <v>-33.4788</v>
      </c>
      <c r="G925" s="184">
        <v>-18.1068</v>
      </c>
      <c r="H925" s="184">
        <v>-15.7614</v>
      </c>
      <c r="I925" s="184">
        <v>-24.4573</v>
      </c>
      <c r="J925" s="184">
        <v>-9.5363000000000007</v>
      </c>
      <c r="K925" s="184">
        <v>1.4234</v>
      </c>
      <c r="L925" s="184">
        <v>1.3985000000000001</v>
      </c>
      <c r="M925" s="184">
        <v>2.3006000000000002</v>
      </c>
      <c r="N925" s="184">
        <v>2.1015000000000001</v>
      </c>
      <c r="O925" s="184">
        <v>9.6753</v>
      </c>
      <c r="P925" s="184">
        <v>7.7285000000000004</v>
      </c>
      <c r="Q925" s="184">
        <v>8.6992999999999991</v>
      </c>
      <c r="R925" s="184">
        <v>6.3516000000000004</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44393</v>
      </c>
      <c r="E926" s="184">
        <v>19.269600000000001</v>
      </c>
      <c r="F926" s="184">
        <v>0.37880000000000003</v>
      </c>
      <c r="G926" s="184">
        <v>6.2539999999999996</v>
      </c>
      <c r="H926" s="184">
        <v>4.7126000000000001</v>
      </c>
      <c r="I926" s="184">
        <v>5.0972</v>
      </c>
      <c r="J926" s="184">
        <v>0.56220000000000003</v>
      </c>
      <c r="K926" s="184">
        <v>6.5495999999999999</v>
      </c>
      <c r="L926" s="184">
        <v>1.8942000000000001</v>
      </c>
      <c r="M926" s="184">
        <v>2.8132000000000001</v>
      </c>
      <c r="N926" s="184">
        <v>3.4609000000000001</v>
      </c>
      <c r="O926" s="184">
        <v>11.363099999999999</v>
      </c>
      <c r="P926" s="184">
        <v>9.2270000000000003</v>
      </c>
      <c r="Q926" s="184">
        <v>10.054600000000001</v>
      </c>
      <c r="R926" s="184">
        <v>7.7907000000000002</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44393</v>
      </c>
      <c r="E927" s="184">
        <v>19.576699999999999</v>
      </c>
      <c r="F927" s="184">
        <v>0.55930000000000002</v>
      </c>
      <c r="G927" s="184">
        <v>6.4047000000000001</v>
      </c>
      <c r="H927" s="184">
        <v>4.8788</v>
      </c>
      <c r="I927" s="184">
        <v>5.2576999999999998</v>
      </c>
      <c r="J927" s="184">
        <v>0.72140000000000004</v>
      </c>
      <c r="K927" s="184">
        <v>6.7119</v>
      </c>
      <c r="L927" s="184">
        <v>2.0554000000000001</v>
      </c>
      <c r="M927" s="184">
        <v>2.9762</v>
      </c>
      <c r="N927" s="184">
        <v>3.6265000000000001</v>
      </c>
      <c r="O927" s="184">
        <v>11.572900000000001</v>
      </c>
      <c r="P927" s="184">
        <v>9.4365000000000006</v>
      </c>
      <c r="Q927" s="184">
        <v>10.308999999999999</v>
      </c>
      <c r="R927" s="184">
        <v>7.9725000000000001</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44393</v>
      </c>
      <c r="E928" s="184">
        <v>36.295200000000001</v>
      </c>
      <c r="F928" s="184">
        <v>-18.393999999999998</v>
      </c>
      <c r="G928" s="184">
        <v>2.2128000000000001</v>
      </c>
      <c r="H928" s="184">
        <v>2.0121000000000002</v>
      </c>
      <c r="I928" s="184">
        <v>0.57479999999999998</v>
      </c>
      <c r="J928" s="184">
        <v>-1.1286</v>
      </c>
      <c r="K928" s="184">
        <v>5.0513000000000003</v>
      </c>
      <c r="L928" s="184">
        <v>0.81720000000000004</v>
      </c>
      <c r="M928" s="184">
        <v>2.3990999999999998</v>
      </c>
      <c r="N928" s="184">
        <v>2.3521999999999998</v>
      </c>
      <c r="O928" s="184">
        <v>12.087199999999999</v>
      </c>
      <c r="P928" s="184">
        <v>9.9827999999999992</v>
      </c>
      <c r="Q928" s="184">
        <v>10.286300000000001</v>
      </c>
      <c r="R928" s="184">
        <v>7.5031999999999996</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44393</v>
      </c>
      <c r="E929" s="184">
        <v>35.956099999999999</v>
      </c>
      <c r="F929" s="184">
        <v>-18.466000000000001</v>
      </c>
      <c r="G929" s="184">
        <v>2.0983000000000001</v>
      </c>
      <c r="H929" s="184">
        <v>1.8858999999999999</v>
      </c>
      <c r="I929" s="184">
        <v>0.44240000000000002</v>
      </c>
      <c r="J929" s="184">
        <v>-1.2575000000000001</v>
      </c>
      <c r="K929" s="184">
        <v>4.9222000000000001</v>
      </c>
      <c r="L929" s="184">
        <v>0.68730000000000002</v>
      </c>
      <c r="M929" s="184">
        <v>2.2665999999999999</v>
      </c>
      <c r="N929" s="184">
        <v>2.2191999999999998</v>
      </c>
      <c r="O929" s="184">
        <v>11.948</v>
      </c>
      <c r="P929" s="184">
        <v>9.8574999999999999</v>
      </c>
      <c r="Q929" s="184">
        <v>6.8308999999999997</v>
      </c>
      <c r="R929" s="184">
        <v>7.3620999999999999</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44393</v>
      </c>
      <c r="E930" s="184">
        <v>49.8566</v>
      </c>
      <c r="F930" s="184">
        <v>-26.336600000000001</v>
      </c>
      <c r="G930" s="184">
        <v>-0.61009999999999998</v>
      </c>
      <c r="H930" s="184">
        <v>0.83679999999999999</v>
      </c>
      <c r="I930" s="184">
        <v>1.8210999999999999</v>
      </c>
      <c r="J930" s="184">
        <v>-1.4283999999999999</v>
      </c>
      <c r="K930" s="184">
        <v>4.6106999999999996</v>
      </c>
      <c r="L930" s="184">
        <v>0.57120000000000004</v>
      </c>
      <c r="M930" s="184">
        <v>1.8727</v>
      </c>
      <c r="N930" s="184">
        <v>2.2248999999999999</v>
      </c>
      <c r="O930" s="184">
        <v>9.8703000000000003</v>
      </c>
      <c r="P930" s="184">
        <v>9.1539000000000001</v>
      </c>
      <c r="Q930" s="184">
        <v>8.1234000000000002</v>
      </c>
      <c r="R930" s="184">
        <v>6.2808000000000002</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44393</v>
      </c>
      <c r="E931" s="184">
        <v>51.19</v>
      </c>
      <c r="F931" s="184">
        <v>-26.007000000000001</v>
      </c>
      <c r="G931" s="184">
        <v>-0.309</v>
      </c>
      <c r="H931" s="184">
        <v>1.1513</v>
      </c>
      <c r="I931" s="184">
        <v>2.1305999999999998</v>
      </c>
      <c r="J931" s="184">
        <v>-1.1184000000000001</v>
      </c>
      <c r="K931" s="184">
        <v>4.9248000000000003</v>
      </c>
      <c r="L931" s="184">
        <v>0.88180000000000003</v>
      </c>
      <c r="M931" s="184">
        <v>2.1867999999999999</v>
      </c>
      <c r="N931" s="184">
        <v>2.5406</v>
      </c>
      <c r="O931" s="184">
        <v>10.215199999999999</v>
      </c>
      <c r="P931" s="184">
        <v>9.5097000000000005</v>
      </c>
      <c r="Q931" s="184">
        <v>9.9666999999999994</v>
      </c>
      <c r="R931" s="184">
        <v>6.6044</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-19.387300000000003</v>
      </c>
      <c r="G932" s="186">
        <v>-2.5013874999999999</v>
      </c>
      <c r="H932" s="186">
        <v>-1.9780875</v>
      </c>
      <c r="I932" s="186">
        <v>-4.1739499999999996</v>
      </c>
      <c r="J932" s="186">
        <v>-2.8139375000000002</v>
      </c>
      <c r="K932" s="186">
        <v>4.4786374999999996</v>
      </c>
      <c r="L932" s="186">
        <v>1.2396</v>
      </c>
      <c r="M932" s="186">
        <v>2.4158374999999994</v>
      </c>
      <c r="N932" s="186">
        <v>2.6046625000000003</v>
      </c>
      <c r="O932" s="186">
        <v>10.831299999999999</v>
      </c>
      <c r="P932" s="186">
        <v>9.1090499999999999</v>
      </c>
      <c r="Q932" s="186">
        <v>9.1531625000000005</v>
      </c>
      <c r="R932" s="186">
        <v>7.0552124999999997</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-22.236499999999999</v>
      </c>
      <c r="G933" s="186">
        <v>0.89465000000000017</v>
      </c>
      <c r="H933" s="186">
        <v>1.5185999999999999</v>
      </c>
      <c r="I933" s="186">
        <v>1.1979500000000001</v>
      </c>
      <c r="J933" s="186">
        <v>-1.1930499999999999</v>
      </c>
      <c r="K933" s="186">
        <v>4.9235000000000007</v>
      </c>
      <c r="L933" s="186">
        <v>1.14015</v>
      </c>
      <c r="M933" s="186">
        <v>2.34985</v>
      </c>
      <c r="N933" s="186">
        <v>2.3318500000000002</v>
      </c>
      <c r="O933" s="186">
        <v>10.789149999999999</v>
      </c>
      <c r="P933" s="186">
        <v>9.3317499999999995</v>
      </c>
      <c r="Q933" s="186">
        <v>9.4608999999999988</v>
      </c>
      <c r="R933" s="186">
        <v>6.98325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44393</v>
      </c>
      <c r="E936" s="184">
        <v>4429.8721999999998</v>
      </c>
      <c r="F936" s="184">
        <v>-1.2869999999999999</v>
      </c>
      <c r="G936" s="184">
        <v>147.5899</v>
      </c>
      <c r="H936" s="184">
        <v>64.698400000000007</v>
      </c>
      <c r="I936" s="184">
        <v>54.041400000000003</v>
      </c>
      <c r="J936" s="184">
        <v>-3.7471000000000001</v>
      </c>
      <c r="K936" s="184">
        <v>12.5557</v>
      </c>
      <c r="L936" s="184">
        <v>-3.2930999999999999</v>
      </c>
      <c r="M936" s="184">
        <v>-6.7375999999999996</v>
      </c>
      <c r="N936" s="184">
        <v>-2.2189000000000001</v>
      </c>
      <c r="O936" s="184">
        <v>16.1264</v>
      </c>
      <c r="P936" s="184">
        <v>7.72</v>
      </c>
      <c r="Q936" s="184">
        <v>6.9781000000000004</v>
      </c>
      <c r="R936" s="184">
        <v>16.5776</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44393</v>
      </c>
      <c r="E937" s="184">
        <v>14.9223</v>
      </c>
      <c r="F937" s="184">
        <v>-180.35329999999999</v>
      </c>
      <c r="G937" s="184">
        <v>156.40960000000001</v>
      </c>
      <c r="H937" s="184">
        <v>60.802599999999998</v>
      </c>
      <c r="I937" s="184">
        <v>53.5261</v>
      </c>
      <c r="J937" s="184">
        <v>2.2545000000000002</v>
      </c>
      <c r="K937" s="184">
        <v>11.778499999999999</v>
      </c>
      <c r="L937" s="184">
        <v>-5.41</v>
      </c>
      <c r="M937" s="184">
        <v>-7.6481000000000003</v>
      </c>
      <c r="N937" s="184">
        <v>-2.3071000000000002</v>
      </c>
      <c r="O937" s="184">
        <v>15.240399999999999</v>
      </c>
      <c r="P937" s="184">
        <v>7.9680999999999997</v>
      </c>
      <c r="Q937" s="184">
        <v>4.3841000000000001</v>
      </c>
      <c r="R937" s="184">
        <v>16.344200000000001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44393</v>
      </c>
      <c r="E938" s="184">
        <v>15.2918</v>
      </c>
      <c r="F938" s="184">
        <v>-179.79830000000001</v>
      </c>
      <c r="G938" s="184">
        <v>156.82599999999999</v>
      </c>
      <c r="H938" s="184">
        <v>61.270699999999998</v>
      </c>
      <c r="I938" s="184">
        <v>53.999699999999997</v>
      </c>
      <c r="J938" s="184">
        <v>2.7191999999999998</v>
      </c>
      <c r="K938" s="184">
        <v>12.225300000000001</v>
      </c>
      <c r="L938" s="184">
        <v>-4.9763999999999999</v>
      </c>
      <c r="M938" s="184">
        <v>-7.2237</v>
      </c>
      <c r="N938" s="184">
        <v>-1.9046000000000001</v>
      </c>
      <c r="O938" s="184">
        <v>15.6387</v>
      </c>
      <c r="P938" s="184">
        <v>8.3068000000000008</v>
      </c>
      <c r="Q938" s="184">
        <v>4.3483000000000001</v>
      </c>
      <c r="R938" s="184">
        <v>16.796299999999999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44393</v>
      </c>
      <c r="E939" s="184">
        <v>41.997500000000002</v>
      </c>
      <c r="F939" s="184">
        <v>-1.3036000000000001</v>
      </c>
      <c r="G939" s="184">
        <v>147.54480000000001</v>
      </c>
      <c r="H939" s="184">
        <v>64.645600000000002</v>
      </c>
      <c r="I939" s="184">
        <v>53.992600000000003</v>
      </c>
      <c r="J939" s="184">
        <v>-3.8725000000000001</v>
      </c>
      <c r="K939" s="184">
        <v>12.4221</v>
      </c>
      <c r="L939" s="184">
        <v>-3.238</v>
      </c>
      <c r="M939" s="184">
        <v>-6.6539999999999999</v>
      </c>
      <c r="N939" s="184">
        <v>-2.0764999999999998</v>
      </c>
      <c r="O939" s="184">
        <v>16.057300000000001</v>
      </c>
      <c r="P939" s="184">
        <v>7.1492000000000004</v>
      </c>
      <c r="Q939" s="184">
        <v>7.0544000000000002</v>
      </c>
      <c r="R939" s="184">
        <v>16.515000000000001</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44393</v>
      </c>
      <c r="E940" s="184">
        <v>15.962300000000001</v>
      </c>
      <c r="F940" s="184">
        <v>-110.566</v>
      </c>
      <c r="G940" s="184">
        <v>97.809700000000007</v>
      </c>
      <c r="H940" s="184">
        <v>29.599399999999999</v>
      </c>
      <c r="I940" s="184">
        <v>42.376199999999997</v>
      </c>
      <c r="J940" s="184">
        <v>-7.6951000000000001</v>
      </c>
      <c r="K940" s="184">
        <v>9.2126999999999999</v>
      </c>
      <c r="L940" s="184">
        <v>-5.6638000000000002</v>
      </c>
      <c r="M940" s="184">
        <v>-6.5084</v>
      </c>
      <c r="N940" s="184">
        <v>-2.073</v>
      </c>
      <c r="O940" s="184">
        <v>15.997400000000001</v>
      </c>
      <c r="P940" s="184">
        <v>7.8589000000000002</v>
      </c>
      <c r="Q940" s="184">
        <v>3.9752999999999998</v>
      </c>
      <c r="R940" s="184">
        <v>17.398299999999999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44393</v>
      </c>
      <c r="E941" s="184">
        <v>14.819699999999999</v>
      </c>
      <c r="F941" s="184">
        <v>-110.9863</v>
      </c>
      <c r="G941" s="184">
        <v>97.402799999999999</v>
      </c>
      <c r="H941" s="184">
        <v>29.154399999999999</v>
      </c>
      <c r="I941" s="184">
        <v>41.935699999999997</v>
      </c>
      <c r="J941" s="184">
        <v>-8.1304999999999996</v>
      </c>
      <c r="K941" s="184">
        <v>8.7615999999999996</v>
      </c>
      <c r="L941" s="184">
        <v>-5.7149999999999999</v>
      </c>
      <c r="M941" s="184">
        <v>-6.7005999999999997</v>
      </c>
      <c r="N941" s="184">
        <v>-2.3439000000000001</v>
      </c>
      <c r="O941" s="184">
        <v>15.6142</v>
      </c>
      <c r="P941" s="184">
        <v>7.3246000000000002</v>
      </c>
      <c r="Q941" s="184">
        <v>4.1191000000000004</v>
      </c>
      <c r="R941" s="184">
        <v>17.077999999999999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44393</v>
      </c>
      <c r="E942" s="184">
        <v>19.156500000000001</v>
      </c>
      <c r="F942" s="184">
        <v>-128.9169</v>
      </c>
      <c r="G942" s="184">
        <v>115.0823</v>
      </c>
      <c r="H942" s="184">
        <v>95.572699999999998</v>
      </c>
      <c r="I942" s="184">
        <v>34.082999999999998</v>
      </c>
      <c r="J942" s="184">
        <v>-69.303600000000003</v>
      </c>
      <c r="K942" s="184">
        <v>-17.690799999999999</v>
      </c>
      <c r="L942" s="184">
        <v>-2.7446000000000002</v>
      </c>
      <c r="M942" s="184">
        <v>-16.1555</v>
      </c>
      <c r="N942" s="184">
        <v>-9.8661999999999992</v>
      </c>
      <c r="O942" s="184">
        <v>18.5443</v>
      </c>
      <c r="P942" s="184">
        <v>2.6543000000000001</v>
      </c>
      <c r="Q942" s="184">
        <v>0.86599999999999999</v>
      </c>
      <c r="R942" s="184">
        <v>19.151900000000001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44393</v>
      </c>
      <c r="E943" s="184">
        <v>18.396000000000001</v>
      </c>
      <c r="F943" s="184">
        <v>-129.3022</v>
      </c>
      <c r="G943" s="184">
        <v>114.5607</v>
      </c>
      <c r="H943" s="184">
        <v>95.040300000000002</v>
      </c>
      <c r="I943" s="184">
        <v>33.561500000000002</v>
      </c>
      <c r="J943" s="184">
        <v>-69.787800000000004</v>
      </c>
      <c r="K943" s="184">
        <v>-18.2636</v>
      </c>
      <c r="L943" s="184">
        <v>-3.3889</v>
      </c>
      <c r="M943" s="184">
        <v>-16.721900000000002</v>
      </c>
      <c r="N943" s="184">
        <v>-10.4268</v>
      </c>
      <c r="O943" s="184">
        <v>17.9057</v>
      </c>
      <c r="P943" s="184">
        <v>2.1276000000000002</v>
      </c>
      <c r="Q943" s="184">
        <v>4.5004999999999997</v>
      </c>
      <c r="R943" s="184">
        <v>18.510300000000001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44393</v>
      </c>
      <c r="E944" s="184">
        <v>43.154200000000003</v>
      </c>
      <c r="F944" s="184">
        <v>-1.4378</v>
      </c>
      <c r="G944" s="184">
        <v>147.1233</v>
      </c>
      <c r="H944" s="184">
        <v>64.414699999999996</v>
      </c>
      <c r="I944" s="184">
        <v>53.793199999999999</v>
      </c>
      <c r="J944" s="184">
        <v>-3.9651000000000001</v>
      </c>
      <c r="K944" s="184">
        <v>12.3249</v>
      </c>
      <c r="L944" s="184">
        <v>-3.4272999999999998</v>
      </c>
      <c r="M944" s="184">
        <v>-6.8457999999999997</v>
      </c>
      <c r="N944" s="184">
        <v>-2.3437999999999999</v>
      </c>
      <c r="O944" s="184">
        <v>15.755000000000001</v>
      </c>
      <c r="P944" s="184">
        <v>7.7298999999999998</v>
      </c>
      <c r="Q944" s="184">
        <v>8.3257999999999992</v>
      </c>
      <c r="R944" s="184">
        <v>16.075099999999999</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44393</v>
      </c>
      <c r="E945" s="184">
        <v>15.269500000000001</v>
      </c>
      <c r="F945" s="184">
        <v>-110.3403</v>
      </c>
      <c r="G945" s="184">
        <v>96.939499999999995</v>
      </c>
      <c r="H945" s="184">
        <v>21.637</v>
      </c>
      <c r="I945" s="184">
        <v>42.2318</v>
      </c>
      <c r="J945" s="184">
        <v>-6.0414000000000003</v>
      </c>
      <c r="K945" s="184">
        <v>9.4342000000000006</v>
      </c>
      <c r="L945" s="184">
        <v>-6.1787999999999998</v>
      </c>
      <c r="M945" s="184">
        <v>-8.18</v>
      </c>
      <c r="N945" s="184">
        <v>-3.1086</v>
      </c>
      <c r="O945" s="184">
        <v>15.462</v>
      </c>
      <c r="P945" s="184">
        <v>7.9622000000000002</v>
      </c>
      <c r="Q945" s="184">
        <v>4.4545000000000003</v>
      </c>
      <c r="R945" s="184">
        <v>16.746099999999998</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44393</v>
      </c>
      <c r="E946" s="184">
        <v>15.778700000000001</v>
      </c>
      <c r="F946" s="184">
        <v>-110.2392</v>
      </c>
      <c r="G946" s="184">
        <v>97.076499999999996</v>
      </c>
      <c r="H946" s="184">
        <v>21.8689</v>
      </c>
      <c r="I946" s="184">
        <v>42.518999999999998</v>
      </c>
      <c r="J946" s="184">
        <v>-5.7328000000000001</v>
      </c>
      <c r="K946" s="184">
        <v>9.8606999999999996</v>
      </c>
      <c r="L946" s="184">
        <v>-5.8224999999999998</v>
      </c>
      <c r="M946" s="184">
        <v>-7.8071000000000002</v>
      </c>
      <c r="N946" s="184">
        <v>-2.7002999999999999</v>
      </c>
      <c r="O946" s="184">
        <v>15.9291</v>
      </c>
      <c r="P946" s="184">
        <v>8.4183000000000003</v>
      </c>
      <c r="Q946" s="184">
        <v>4.3010999999999999</v>
      </c>
      <c r="R946" s="184">
        <v>17.212</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44393</v>
      </c>
      <c r="E947" s="184">
        <v>43.057000000000002</v>
      </c>
      <c r="F947" s="184">
        <v>-1.3563000000000001</v>
      </c>
      <c r="G947" s="184">
        <v>147.16999999999999</v>
      </c>
      <c r="H947" s="184">
        <v>64.512200000000007</v>
      </c>
      <c r="I947" s="184">
        <v>53.910800000000002</v>
      </c>
      <c r="J947" s="184">
        <v>-3.8730000000000002</v>
      </c>
      <c r="K947" s="184">
        <v>12.307</v>
      </c>
      <c r="L947" s="184">
        <v>-3.4784999999999999</v>
      </c>
      <c r="M947" s="184">
        <v>-6.8539000000000003</v>
      </c>
      <c r="N947" s="184">
        <v>-2.3734999999999999</v>
      </c>
      <c r="O947" s="184">
        <v>15.815200000000001</v>
      </c>
      <c r="P947" s="184">
        <v>7.3724999999999996</v>
      </c>
      <c r="Q947" s="184">
        <v>7.8324999999999996</v>
      </c>
      <c r="R947" s="184">
        <v>16.043199999999999</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44393</v>
      </c>
      <c r="E948" s="184">
        <v>15.759499999999999</v>
      </c>
      <c r="F948" s="184">
        <v>-94.021000000000001</v>
      </c>
      <c r="G948" s="184">
        <v>134.80529999999999</v>
      </c>
      <c r="H948" s="184">
        <v>38.832999999999998</v>
      </c>
      <c r="I948" s="184">
        <v>38.902799999999999</v>
      </c>
      <c r="J948" s="184">
        <v>-6.7561</v>
      </c>
      <c r="K948" s="184">
        <v>9.6006999999999998</v>
      </c>
      <c r="L948" s="184">
        <v>-6.1253000000000002</v>
      </c>
      <c r="M948" s="184">
        <v>-7.9198000000000004</v>
      </c>
      <c r="N948" s="184">
        <v>-3.3058999999999998</v>
      </c>
      <c r="O948" s="184">
        <v>15.1708</v>
      </c>
      <c r="P948" s="184">
        <v>7.8327999999999998</v>
      </c>
      <c r="Q948" s="184">
        <v>4.7657999999999996</v>
      </c>
      <c r="R948" s="184">
        <v>16.2911</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44393</v>
      </c>
      <c r="E949" s="184">
        <v>16.1355</v>
      </c>
      <c r="F949" s="184">
        <v>-93.861099999999993</v>
      </c>
      <c r="G949" s="184">
        <v>135.17500000000001</v>
      </c>
      <c r="H949" s="184">
        <v>39.266100000000002</v>
      </c>
      <c r="I949" s="184">
        <v>39.3476</v>
      </c>
      <c r="J949" s="184">
        <v>-6.3234000000000004</v>
      </c>
      <c r="K949" s="184">
        <v>10.0471</v>
      </c>
      <c r="L949" s="184">
        <v>-5.7080000000000002</v>
      </c>
      <c r="M949" s="184">
        <v>-7.5122999999999998</v>
      </c>
      <c r="N949" s="184">
        <v>-2.9005999999999998</v>
      </c>
      <c r="O949" s="184">
        <v>15.5479</v>
      </c>
      <c r="P949" s="184">
        <v>8.1313999999999993</v>
      </c>
      <c r="Q949" s="184">
        <v>4.2522000000000002</v>
      </c>
      <c r="R949" s="184">
        <v>16.659500000000001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44393</v>
      </c>
      <c r="E950" s="184">
        <v>4471.9675999999999</v>
      </c>
      <c r="F950" s="184">
        <v>-1.1719999999999999</v>
      </c>
      <c r="G950" s="184">
        <v>149.52719999999999</v>
      </c>
      <c r="H950" s="184">
        <v>65.63</v>
      </c>
      <c r="I950" s="184">
        <v>54.855200000000004</v>
      </c>
      <c r="J950" s="184">
        <v>-3.7172000000000001</v>
      </c>
      <c r="K950" s="184">
        <v>12.7835</v>
      </c>
      <c r="L950" s="184">
        <v>-3.1410999999999998</v>
      </c>
      <c r="M950" s="184">
        <v>-6.6257999999999999</v>
      </c>
      <c r="N950" s="184">
        <v>-2.1551999999999998</v>
      </c>
      <c r="O950" s="184">
        <v>16.003900000000002</v>
      </c>
      <c r="P950" s="184">
        <v>7.9042000000000003</v>
      </c>
      <c r="Q950" s="184">
        <v>4.5651000000000002</v>
      </c>
      <c r="R950" s="184">
        <v>16.207599999999999</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44393</v>
      </c>
      <c r="E951" s="184">
        <v>13.136699999999999</v>
      </c>
      <c r="F951" s="184">
        <v>-342.67259999999999</v>
      </c>
      <c r="G951" s="184">
        <v>50.405799999999999</v>
      </c>
      <c r="H951" s="184">
        <v>-5.8282999999999996</v>
      </c>
      <c r="I951" s="184">
        <v>38.343000000000004</v>
      </c>
      <c r="J951" s="184">
        <v>-13.146800000000001</v>
      </c>
      <c r="K951" s="184">
        <v>11.4694</v>
      </c>
      <c r="L951" s="184">
        <v>-7.6898999999999997</v>
      </c>
      <c r="M951" s="184">
        <v>-6.1546000000000003</v>
      </c>
      <c r="N951" s="184">
        <v>-3.9350000000000001</v>
      </c>
      <c r="O951" s="184">
        <v>14.5174</v>
      </c>
      <c r="P951" s="184">
        <v>6.2549000000000001</v>
      </c>
      <c r="Q951" s="184">
        <v>3.1036999999999999</v>
      </c>
      <c r="R951" s="184">
        <v>14.7494</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44393</v>
      </c>
      <c r="E952" s="184">
        <v>13.6206</v>
      </c>
      <c r="F952" s="184">
        <v>-342.44630000000001</v>
      </c>
      <c r="G952" s="184">
        <v>50.769199999999998</v>
      </c>
      <c r="H952" s="184">
        <v>-5.4303999999999997</v>
      </c>
      <c r="I952" s="184">
        <v>38.754300000000001</v>
      </c>
      <c r="J952" s="184">
        <v>-12.745799999999999</v>
      </c>
      <c r="K952" s="184">
        <v>11.8919</v>
      </c>
      <c r="L952" s="184">
        <v>-7.3285</v>
      </c>
      <c r="M952" s="184">
        <v>-5.7922000000000002</v>
      </c>
      <c r="N952" s="184">
        <v>-3.5771000000000002</v>
      </c>
      <c r="O952" s="184">
        <v>15.029299999999999</v>
      </c>
      <c r="P952" s="184">
        <v>6.7683</v>
      </c>
      <c r="Q952" s="184">
        <v>3.6865999999999999</v>
      </c>
      <c r="R952" s="184">
        <v>15.2097</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44393</v>
      </c>
      <c r="E953" s="184">
        <v>4371.1130999999996</v>
      </c>
      <c r="F953" s="184">
        <v>-1.4036</v>
      </c>
      <c r="G953" s="184">
        <v>148.0471</v>
      </c>
      <c r="H953" s="184">
        <v>64.872399999999999</v>
      </c>
      <c r="I953" s="184">
        <v>54.180900000000001</v>
      </c>
      <c r="J953" s="184">
        <v>-3.9015</v>
      </c>
      <c r="K953" s="184">
        <v>12.553599999999999</v>
      </c>
      <c r="L953" s="184">
        <v>-3.2681</v>
      </c>
      <c r="M953" s="184">
        <v>-6.7168999999999999</v>
      </c>
      <c r="N953" s="184">
        <v>-2.2168000000000001</v>
      </c>
      <c r="O953" s="184">
        <v>16.168199999999999</v>
      </c>
      <c r="P953" s="184">
        <v>7.7496999999999998</v>
      </c>
      <c r="Q953" s="184">
        <v>8.7693999999999992</v>
      </c>
      <c r="R953" s="184">
        <v>16.570399999999999</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44393</v>
      </c>
      <c r="E954" s="184">
        <v>14.423500000000001</v>
      </c>
      <c r="F954" s="184">
        <v>-142.92269999999999</v>
      </c>
      <c r="G954" s="184">
        <v>103.7028</v>
      </c>
      <c r="H954" s="184">
        <v>16.6828</v>
      </c>
      <c r="I954" s="184">
        <v>38.203299999999999</v>
      </c>
      <c r="J954" s="184">
        <v>-9.6156000000000006</v>
      </c>
      <c r="K954" s="184">
        <v>10.039400000000001</v>
      </c>
      <c r="L954" s="184">
        <v>-6.1905000000000001</v>
      </c>
      <c r="M954" s="184">
        <v>-6.8926999999999996</v>
      </c>
      <c r="N954" s="184">
        <v>-2.7679</v>
      </c>
      <c r="O954" s="184">
        <v>13.532400000000001</v>
      </c>
      <c r="P954" s="184">
        <v>8.0992999999999995</v>
      </c>
      <c r="Q954" s="184">
        <v>3.8812000000000002</v>
      </c>
      <c r="R954" s="184">
        <v>15.987299999999999</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44393</v>
      </c>
      <c r="E955" s="184">
        <v>14.7949</v>
      </c>
      <c r="F955" s="184">
        <v>-142.28630000000001</v>
      </c>
      <c r="G955" s="184">
        <v>104.2559</v>
      </c>
      <c r="H955" s="184">
        <v>17.1495</v>
      </c>
      <c r="I955" s="184">
        <v>38.591000000000001</v>
      </c>
      <c r="J955" s="184">
        <v>-9.2789000000000001</v>
      </c>
      <c r="K955" s="184">
        <v>10.393800000000001</v>
      </c>
      <c r="L955" s="184">
        <v>-5.8380999999999998</v>
      </c>
      <c r="M955" s="184">
        <v>-6.5446999999999997</v>
      </c>
      <c r="N955" s="184">
        <v>-2.407</v>
      </c>
      <c r="O955" s="184">
        <v>13.9481</v>
      </c>
      <c r="P955" s="184">
        <v>8.4543999999999997</v>
      </c>
      <c r="Q955" s="184">
        <v>4.0852000000000004</v>
      </c>
      <c r="R955" s="184">
        <v>16.4498</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44393</v>
      </c>
      <c r="E956" s="184">
        <v>421.03089999999997</v>
      </c>
      <c r="F956" s="184">
        <v>-1.3784000000000001</v>
      </c>
      <c r="G956" s="184">
        <v>147.25309999999999</v>
      </c>
      <c r="H956" s="184">
        <v>64.503100000000003</v>
      </c>
      <c r="I956" s="184">
        <v>53.8673</v>
      </c>
      <c r="J956" s="184">
        <v>-3.9260000000000002</v>
      </c>
      <c r="K956" s="184">
        <v>12.3734</v>
      </c>
      <c r="L956" s="184">
        <v>-3.3704999999999998</v>
      </c>
      <c r="M956" s="184">
        <v>-6.7991999999999999</v>
      </c>
      <c r="N956" s="184">
        <v>-2.3020999999999998</v>
      </c>
      <c r="O956" s="184">
        <v>16.026299999999999</v>
      </c>
      <c r="P956" s="184">
        <v>7.63</v>
      </c>
      <c r="Q956" s="184">
        <v>11.8474</v>
      </c>
      <c r="R956" s="184">
        <v>16.380299999999998</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44393</v>
      </c>
      <c r="E957" s="184">
        <v>19.8109</v>
      </c>
      <c r="F957" s="184">
        <v>-124.1241</v>
      </c>
      <c r="G957" s="184">
        <v>80.987899999999996</v>
      </c>
      <c r="H957" s="184">
        <v>27.677199999999999</v>
      </c>
      <c r="I957" s="184">
        <v>38.243499999999997</v>
      </c>
      <c r="J957" s="184">
        <v>-6.6028000000000002</v>
      </c>
      <c r="K957" s="184">
        <v>9.6556999999999995</v>
      </c>
      <c r="L957" s="184">
        <v>-5.1679000000000004</v>
      </c>
      <c r="M957" s="184">
        <v>-7.4004000000000003</v>
      </c>
      <c r="N957" s="184">
        <v>-2.5634000000000001</v>
      </c>
      <c r="O957" s="184">
        <v>16.326899999999998</v>
      </c>
      <c r="P957" s="184">
        <v>8.4582999999999995</v>
      </c>
      <c r="Q957" s="184">
        <v>6.8502999999999998</v>
      </c>
      <c r="R957" s="184">
        <v>17.418600000000001</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44393</v>
      </c>
      <c r="E958" s="184">
        <v>20.5776</v>
      </c>
      <c r="F958" s="184">
        <v>-123.7432</v>
      </c>
      <c r="G958" s="184">
        <v>81.365499999999997</v>
      </c>
      <c r="H958" s="184">
        <v>28.0746</v>
      </c>
      <c r="I958" s="184">
        <v>38.6631</v>
      </c>
      <c r="J958" s="184">
        <v>-6.2000999999999999</v>
      </c>
      <c r="K958" s="184">
        <v>10.072699999999999</v>
      </c>
      <c r="L958" s="184">
        <v>-4.7675999999999998</v>
      </c>
      <c r="M958" s="184">
        <v>-7.0182000000000002</v>
      </c>
      <c r="N958" s="184">
        <v>-2.1694</v>
      </c>
      <c r="O958" s="184">
        <v>16.814399999999999</v>
      </c>
      <c r="P958" s="184">
        <v>8.9354999999999993</v>
      </c>
      <c r="Q958" s="184">
        <v>4.3643000000000001</v>
      </c>
      <c r="R958" s="184">
        <v>17.892099999999999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44393</v>
      </c>
      <c r="E959" s="184">
        <v>42.041800000000002</v>
      </c>
      <c r="F959" s="184">
        <v>-1.6495</v>
      </c>
      <c r="G959" s="184">
        <v>123.9829</v>
      </c>
      <c r="H959" s="184">
        <v>56.973300000000002</v>
      </c>
      <c r="I959" s="184">
        <v>43.477400000000003</v>
      </c>
      <c r="J959" s="184">
        <v>-4.2220000000000004</v>
      </c>
      <c r="K959" s="184">
        <v>9.5258000000000003</v>
      </c>
      <c r="L959" s="184">
        <v>-4.9996999999999998</v>
      </c>
      <c r="M959" s="184">
        <v>-7.4435000000000002</v>
      </c>
      <c r="N959" s="184">
        <v>-2.6187999999999998</v>
      </c>
      <c r="O959" s="184">
        <v>15.798500000000001</v>
      </c>
      <c r="P959" s="184">
        <v>7.5481999999999996</v>
      </c>
      <c r="Q959" s="184">
        <v>10.942</v>
      </c>
      <c r="R959" s="184">
        <v>16.120799999999999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44393</v>
      </c>
      <c r="E960" s="184">
        <v>19.611499999999999</v>
      </c>
      <c r="F960" s="184">
        <v>-113.3633</v>
      </c>
      <c r="G960" s="184">
        <v>96.169300000000007</v>
      </c>
      <c r="H960" s="184">
        <v>33.448099999999997</v>
      </c>
      <c r="I960" s="184">
        <v>43.919600000000003</v>
      </c>
      <c r="J960" s="184">
        <v>-7.2461000000000002</v>
      </c>
      <c r="K960" s="184">
        <v>9.6254000000000008</v>
      </c>
      <c r="L960" s="184">
        <v>-5.8630000000000004</v>
      </c>
      <c r="M960" s="184">
        <v>-8.2654999999999994</v>
      </c>
      <c r="N960" s="184">
        <v>-3.2873000000000001</v>
      </c>
      <c r="O960" s="184">
        <v>15.262499999999999</v>
      </c>
      <c r="P960" s="184">
        <v>7.8244999999999996</v>
      </c>
      <c r="Q960" s="184">
        <v>6.7125000000000004</v>
      </c>
      <c r="R960" s="184">
        <v>16.6633</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44393</v>
      </c>
      <c r="E961" s="184">
        <v>20.311900000000001</v>
      </c>
      <c r="F961" s="184">
        <v>-113.038</v>
      </c>
      <c r="G961" s="184">
        <v>96.477999999999994</v>
      </c>
      <c r="H961" s="184">
        <v>33.743400000000001</v>
      </c>
      <c r="I961" s="184">
        <v>44.211199999999998</v>
      </c>
      <c r="J961" s="184">
        <v>-6.9561999999999999</v>
      </c>
      <c r="K961" s="184">
        <v>9.9318000000000008</v>
      </c>
      <c r="L961" s="184">
        <v>-5.5564</v>
      </c>
      <c r="M961" s="184">
        <v>-7.9730999999999996</v>
      </c>
      <c r="N961" s="184">
        <v>-2.9767999999999999</v>
      </c>
      <c r="O961" s="184">
        <v>15.670400000000001</v>
      </c>
      <c r="P961" s="184">
        <v>8.2875999999999994</v>
      </c>
      <c r="Q961" s="184">
        <v>4.1151999999999997</v>
      </c>
      <c r="R961" s="184">
        <v>17.0289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44393</v>
      </c>
      <c r="E962" s="184">
        <v>2091.7337000000002</v>
      </c>
      <c r="F962" s="184">
        <v>-1.6245000000000001</v>
      </c>
      <c r="G962" s="184">
        <v>148.35310000000001</v>
      </c>
      <c r="H962" s="184">
        <v>64.858999999999995</v>
      </c>
      <c r="I962" s="184">
        <v>54.132599999999996</v>
      </c>
      <c r="J962" s="184">
        <v>-3.5809000000000002</v>
      </c>
      <c r="K962" s="184">
        <v>12.271800000000001</v>
      </c>
      <c r="L962" s="184">
        <v>-3.5501</v>
      </c>
      <c r="M962" s="184">
        <v>-7.0056000000000003</v>
      </c>
      <c r="N962" s="184">
        <v>-2.5217000000000001</v>
      </c>
      <c r="O962" s="184">
        <v>15.804500000000001</v>
      </c>
      <c r="P962" s="184">
        <v>7.5269000000000004</v>
      </c>
      <c r="Q962" s="184">
        <v>9.8613</v>
      </c>
      <c r="R962" s="184">
        <v>16.128</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44393</v>
      </c>
      <c r="E963" s="184">
        <v>19.284199999999998</v>
      </c>
      <c r="F963" s="184">
        <v>-149.10419999999999</v>
      </c>
      <c r="G963" s="184">
        <v>82.959199999999996</v>
      </c>
      <c r="H963" s="184">
        <v>30.187200000000001</v>
      </c>
      <c r="I963" s="184">
        <v>36.784799999999997</v>
      </c>
      <c r="J963" s="184">
        <v>-7.0753000000000004</v>
      </c>
      <c r="K963" s="184">
        <v>9.2455999999999996</v>
      </c>
      <c r="L963" s="184">
        <v>-6.1990999999999996</v>
      </c>
      <c r="M963" s="184">
        <v>-8.0733999999999995</v>
      </c>
      <c r="N963" s="184">
        <v>-3.1042000000000001</v>
      </c>
      <c r="O963" s="184">
        <v>15.488200000000001</v>
      </c>
      <c r="P963" s="184">
        <v>8.2714999999999996</v>
      </c>
      <c r="Q963" s="184">
        <v>6.6722000000000001</v>
      </c>
      <c r="R963" s="184">
        <v>16.568100000000001</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44393</v>
      </c>
      <c r="E964" s="184">
        <v>19.189399999999999</v>
      </c>
      <c r="F964" s="184">
        <v>-149.27189999999999</v>
      </c>
      <c r="G964" s="184">
        <v>82.793400000000005</v>
      </c>
      <c r="H964" s="184">
        <v>30.0349</v>
      </c>
      <c r="I964" s="184">
        <v>36.633800000000001</v>
      </c>
      <c r="J964" s="184">
        <v>-7.2229000000000001</v>
      </c>
      <c r="K964" s="184">
        <v>9.0954999999999995</v>
      </c>
      <c r="L964" s="184">
        <v>-6.3406000000000002</v>
      </c>
      <c r="M964" s="184">
        <v>-8.1519999999999992</v>
      </c>
      <c r="N964" s="184">
        <v>-3.1958000000000002</v>
      </c>
      <c r="O964" s="184">
        <v>15.3588</v>
      </c>
      <c r="P964" s="184">
        <v>8.1542999999999992</v>
      </c>
      <c r="Q964" s="184">
        <v>6.5590000000000002</v>
      </c>
      <c r="R964" s="184">
        <v>16.442799999999998</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44393</v>
      </c>
      <c r="E965" s="184">
        <v>15.39</v>
      </c>
      <c r="F965" s="184">
        <v>-43.586599999999997</v>
      </c>
      <c r="G965" s="184">
        <v>90.073899999999995</v>
      </c>
      <c r="H965" s="184">
        <v>32.524099999999997</v>
      </c>
      <c r="I965" s="184">
        <v>45.415799999999997</v>
      </c>
      <c r="J965" s="184">
        <v>-4.1048999999999998</v>
      </c>
      <c r="K965" s="184">
        <v>10.365500000000001</v>
      </c>
      <c r="L965" s="184">
        <v>-5.4794999999999998</v>
      </c>
      <c r="M965" s="184">
        <v>-7.6003999999999996</v>
      </c>
      <c r="N965" s="184">
        <v>-2.6983999999999999</v>
      </c>
      <c r="O965" s="184">
        <v>16.0609</v>
      </c>
      <c r="P965" s="184">
        <v>8.4707000000000008</v>
      </c>
      <c r="Q965" s="184">
        <v>4.2804000000000002</v>
      </c>
      <c r="R965" s="184">
        <v>17.5685</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44393</v>
      </c>
      <c r="E966" s="184">
        <v>14.8644</v>
      </c>
      <c r="F966" s="184">
        <v>-43.9011</v>
      </c>
      <c r="G966" s="184">
        <v>89.710599999999999</v>
      </c>
      <c r="H966" s="184">
        <v>32.118499999999997</v>
      </c>
      <c r="I966" s="184">
        <v>44.998100000000001</v>
      </c>
      <c r="J966" s="184">
        <v>-4.5258000000000003</v>
      </c>
      <c r="K966" s="184">
        <v>9.9354999999999993</v>
      </c>
      <c r="L966" s="184">
        <v>-5.7849000000000004</v>
      </c>
      <c r="M966" s="184">
        <v>-7.9265999999999996</v>
      </c>
      <c r="N966" s="184">
        <v>-3.0486</v>
      </c>
      <c r="O966" s="184">
        <v>15.6119</v>
      </c>
      <c r="P966" s="184">
        <v>8.0338999999999992</v>
      </c>
      <c r="Q966" s="184">
        <v>4.1066000000000003</v>
      </c>
      <c r="R966" s="184">
        <v>17.105499999999999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44393</v>
      </c>
      <c r="E967" s="184">
        <v>4321.3236999999999</v>
      </c>
      <c r="F967" s="184">
        <v>-1.2534000000000001</v>
      </c>
      <c r="G967" s="184">
        <v>147.58090000000001</v>
      </c>
      <c r="H967" s="184">
        <v>64.653300000000002</v>
      </c>
      <c r="I967" s="184">
        <v>53.965899999999998</v>
      </c>
      <c r="J967" s="184">
        <v>-3.8563999999999998</v>
      </c>
      <c r="K967" s="184">
        <v>12.430400000000001</v>
      </c>
      <c r="L967" s="184">
        <v>-3.3633999999999999</v>
      </c>
      <c r="M967" s="184">
        <v>-6.7960000000000003</v>
      </c>
      <c r="N967" s="184">
        <v>-2.2911999999999999</v>
      </c>
      <c r="O967" s="184">
        <v>16.0246</v>
      </c>
      <c r="P967" s="184">
        <v>7.6028000000000002</v>
      </c>
      <c r="Q967" s="184">
        <v>9.3071999999999999</v>
      </c>
      <c r="R967" s="184">
        <v>16.448</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44393</v>
      </c>
      <c r="E968" s="184">
        <v>42.203899999999997</v>
      </c>
      <c r="F968" s="184">
        <v>-2.0754999999999999</v>
      </c>
      <c r="G968" s="184">
        <v>149.85659999999999</v>
      </c>
      <c r="H968" s="184">
        <v>65.325999999999993</v>
      </c>
      <c r="I968" s="184">
        <v>54.488999999999997</v>
      </c>
      <c r="J968" s="184">
        <v>-4.5750999999999999</v>
      </c>
      <c r="K968" s="184">
        <v>12.0769</v>
      </c>
      <c r="L968" s="184">
        <v>-3.9786000000000001</v>
      </c>
      <c r="M968" s="184">
        <v>-7.4474999999999998</v>
      </c>
      <c r="N968" s="184">
        <v>-2.9085000000000001</v>
      </c>
      <c r="O968" s="184">
        <v>15.727600000000001</v>
      </c>
      <c r="P968" s="184">
        <v>7.5929000000000002</v>
      </c>
      <c r="Q968" s="184">
        <v>11.051600000000001</v>
      </c>
      <c r="R968" s="184">
        <v>15.886100000000001</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-93.781409090909108</v>
      </c>
      <c r="G969" s="186">
        <v>115.62993333333331</v>
      </c>
      <c r="H969" s="186">
        <v>44.500445454545471</v>
      </c>
      <c r="I969" s="186">
        <v>45.150036363636353</v>
      </c>
      <c r="J969" s="186">
        <v>-9.4774242424242434</v>
      </c>
      <c r="K969" s="186">
        <v>9.1004151515151523</v>
      </c>
      <c r="L969" s="186">
        <v>-4.9408393939393935</v>
      </c>
      <c r="M969" s="186">
        <v>-7.7605151515151505</v>
      </c>
      <c r="N969" s="186">
        <v>-3.111966666666667</v>
      </c>
      <c r="O969" s="186">
        <v>15.756945454545454</v>
      </c>
      <c r="P969" s="186">
        <v>7.5189242424242426</v>
      </c>
      <c r="Q969" s="186">
        <v>5.9066333333333345</v>
      </c>
      <c r="R969" s="186">
        <v>16.673448484848485</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-110.3403</v>
      </c>
      <c r="G970" s="186">
        <v>114.5607</v>
      </c>
      <c r="H970" s="186">
        <v>38.832999999999998</v>
      </c>
      <c r="I970" s="186">
        <v>43.477400000000003</v>
      </c>
      <c r="J970" s="186">
        <v>-6.0414000000000003</v>
      </c>
      <c r="K970" s="186">
        <v>10.072699999999999</v>
      </c>
      <c r="L970" s="186">
        <v>-5.41</v>
      </c>
      <c r="M970" s="186">
        <v>-7.2237</v>
      </c>
      <c r="N970" s="186">
        <v>-2.6187999999999998</v>
      </c>
      <c r="O970" s="186">
        <v>15.755000000000001</v>
      </c>
      <c r="P970" s="186">
        <v>7.8327999999999998</v>
      </c>
      <c r="Q970" s="186">
        <v>4.5004999999999997</v>
      </c>
      <c r="R970" s="186">
        <v>16.568100000000001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44393</v>
      </c>
      <c r="E973" s="184">
        <v>744.74984395573301</v>
      </c>
      <c r="F973" s="184">
        <v>-0.1019</v>
      </c>
      <c r="G973" s="184">
        <v>1.3360000000000001</v>
      </c>
      <c r="H973" s="184">
        <v>1.8745000000000001</v>
      </c>
      <c r="I973" s="184">
        <v>2.4169</v>
      </c>
      <c r="J973" s="184">
        <v>3.3651</v>
      </c>
      <c r="K973" s="184">
        <v>14.2043</v>
      </c>
      <c r="L973" s="184">
        <v>19.658100000000001</v>
      </c>
      <c r="M973" s="184">
        <v>47.791699999999999</v>
      </c>
      <c r="N973" s="184">
        <v>66.675700000000006</v>
      </c>
      <c r="O973" s="184">
        <v>14.2727</v>
      </c>
      <c r="P973" s="184">
        <v>13.891400000000001</v>
      </c>
      <c r="Q973" s="184">
        <v>18.0062</v>
      </c>
      <c r="R973" s="184">
        <v>24.262899999999998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44393</v>
      </c>
      <c r="E974" s="184">
        <v>664.25</v>
      </c>
      <c r="F974" s="184">
        <v>-9.9299999999999999E-2</v>
      </c>
      <c r="G974" s="184">
        <v>1.3426</v>
      </c>
      <c r="H974" s="184">
        <v>1.8882000000000001</v>
      </c>
      <c r="I974" s="184">
        <v>2.4476</v>
      </c>
      <c r="J974" s="184">
        <v>3.4319000000000002</v>
      </c>
      <c r="K974" s="184">
        <v>14.443</v>
      </c>
      <c r="L974" s="184">
        <v>20.156700000000001</v>
      </c>
      <c r="M974" s="184">
        <v>48.7515</v>
      </c>
      <c r="N974" s="184">
        <v>68.173100000000005</v>
      </c>
      <c r="O974" s="184">
        <v>15.318300000000001</v>
      </c>
      <c r="P974" s="184">
        <v>15.084899999999999</v>
      </c>
      <c r="Q974" s="184">
        <v>17.809100000000001</v>
      </c>
      <c r="R974" s="184">
        <v>25.386700000000001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44393</v>
      </c>
      <c r="E975" s="184">
        <v>737.25418502919104</v>
      </c>
      <c r="F975" s="184">
        <v>-0.1045</v>
      </c>
      <c r="G975" s="184">
        <v>1.3373999999999999</v>
      </c>
      <c r="H975" s="184">
        <v>1.869</v>
      </c>
      <c r="I975" s="184">
        <v>2.4146999999999998</v>
      </c>
      <c r="J975" s="184">
        <v>3.3601999999999999</v>
      </c>
      <c r="K975" s="184">
        <v>14.197800000000001</v>
      </c>
      <c r="L975" s="184">
        <v>19.663</v>
      </c>
      <c r="M975" s="184">
        <v>47.7821</v>
      </c>
      <c r="N975" s="184">
        <v>66.677999999999997</v>
      </c>
      <c r="O975" s="184">
        <v>13.7011</v>
      </c>
      <c r="P975" s="184">
        <v>13.564399999999999</v>
      </c>
      <c r="Q975" s="184">
        <v>17.684999999999999</v>
      </c>
      <c r="R975" s="184">
        <v>23.753799999999998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44393</v>
      </c>
      <c r="E976" s="184">
        <v>317.53856406352099</v>
      </c>
      <c r="F976" s="184">
        <v>-0.1027</v>
      </c>
      <c r="G976" s="184">
        <v>1.3385</v>
      </c>
      <c r="H976" s="184">
        <v>1.8862000000000001</v>
      </c>
      <c r="I976" s="184">
        <v>2.4455</v>
      </c>
      <c r="J976" s="184">
        <v>3.4262999999999999</v>
      </c>
      <c r="K976" s="184">
        <v>14.4397</v>
      </c>
      <c r="L976" s="184">
        <v>20.156099999999999</v>
      </c>
      <c r="M976" s="184">
        <v>48.744</v>
      </c>
      <c r="N976" s="184">
        <v>68.174800000000005</v>
      </c>
      <c r="O976" s="184">
        <v>15.0535</v>
      </c>
      <c r="P976" s="184">
        <v>14.947900000000001</v>
      </c>
      <c r="Q976" s="184">
        <v>17.710599999999999</v>
      </c>
      <c r="R976" s="184">
        <v>25.3828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44393</v>
      </c>
      <c r="E977" s="184">
        <v>20.059999999999999</v>
      </c>
      <c r="F977" s="184">
        <v>-0.24859999999999999</v>
      </c>
      <c r="G977" s="184">
        <v>0.90539999999999998</v>
      </c>
      <c r="H977" s="184">
        <v>1.0579000000000001</v>
      </c>
      <c r="I977" s="184">
        <v>1.4669000000000001</v>
      </c>
      <c r="J977" s="184">
        <v>6.0814000000000004</v>
      </c>
      <c r="K977" s="184">
        <v>18.909300000000002</v>
      </c>
      <c r="L977" s="184">
        <v>29.4194</v>
      </c>
      <c r="M977" s="184">
        <v>55.866399999999999</v>
      </c>
      <c r="N977" s="184">
        <v>69.712400000000002</v>
      </c>
      <c r="O977" s="184"/>
      <c r="P977" s="184"/>
      <c r="Q977" s="184">
        <v>28.994700000000002</v>
      </c>
      <c r="R977" s="184">
        <v>33.718000000000004</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44393</v>
      </c>
      <c r="E978" s="184">
        <v>19.13</v>
      </c>
      <c r="F978" s="184">
        <v>-0.26069999999999999</v>
      </c>
      <c r="G978" s="184">
        <v>0.84340000000000004</v>
      </c>
      <c r="H978" s="184">
        <v>0.94989999999999997</v>
      </c>
      <c r="I978" s="184">
        <v>1.3777999999999999</v>
      </c>
      <c r="J978" s="184">
        <v>5.9246999999999996</v>
      </c>
      <c r="K978" s="184">
        <v>18.378699999999998</v>
      </c>
      <c r="L978" s="184">
        <v>28.389299999999999</v>
      </c>
      <c r="M978" s="184">
        <v>53.901899999999998</v>
      </c>
      <c r="N978" s="184">
        <v>67.074200000000005</v>
      </c>
      <c r="O978" s="184"/>
      <c r="P978" s="184"/>
      <c r="Q978" s="184">
        <v>26.7745</v>
      </c>
      <c r="R978" s="184">
        <v>31.526499999999999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44393</v>
      </c>
      <c r="E979" s="184">
        <v>14.71</v>
      </c>
      <c r="F979" s="184">
        <v>0.2727</v>
      </c>
      <c r="G979" s="184">
        <v>1.1692</v>
      </c>
      <c r="H979" s="184">
        <v>2.0819000000000001</v>
      </c>
      <c r="I979" s="184">
        <v>2.7951999999999999</v>
      </c>
      <c r="J979" s="184">
        <v>4.7721</v>
      </c>
      <c r="K979" s="184">
        <v>13.8545</v>
      </c>
      <c r="L979" s="184">
        <v>18.247599999999998</v>
      </c>
      <c r="M979" s="184">
        <v>43.7928</v>
      </c>
      <c r="N979" s="184"/>
      <c r="O979" s="184"/>
      <c r="P979" s="184"/>
      <c r="Q979" s="184">
        <v>47.1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44393</v>
      </c>
      <c r="E980" s="184">
        <v>14.47</v>
      </c>
      <c r="F980" s="184">
        <v>0.2772</v>
      </c>
      <c r="G980" s="184">
        <v>1.1888000000000001</v>
      </c>
      <c r="H980" s="184">
        <v>2.0451000000000001</v>
      </c>
      <c r="I980" s="184">
        <v>2.7698999999999998</v>
      </c>
      <c r="J980" s="184">
        <v>4.7032999999999996</v>
      </c>
      <c r="K980" s="184">
        <v>13.401300000000001</v>
      </c>
      <c r="L980" s="184">
        <v>17.166</v>
      </c>
      <c r="M980" s="184">
        <v>41.723799999999997</v>
      </c>
      <c r="N980" s="184"/>
      <c r="O980" s="184"/>
      <c r="P980" s="184"/>
      <c r="Q980" s="184">
        <v>44.7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44393</v>
      </c>
      <c r="E981" s="184">
        <v>57.86</v>
      </c>
      <c r="F981" s="184">
        <v>0.5736</v>
      </c>
      <c r="G981" s="184">
        <v>1.9559</v>
      </c>
      <c r="H981" s="184">
        <v>3.2845</v>
      </c>
      <c r="I981" s="184">
        <v>3.3953000000000002</v>
      </c>
      <c r="J981" s="184">
        <v>5.1044999999999998</v>
      </c>
      <c r="K981" s="184">
        <v>19.176100000000002</v>
      </c>
      <c r="L981" s="184">
        <v>22.636700000000001</v>
      </c>
      <c r="M981" s="184">
        <v>48.970100000000002</v>
      </c>
      <c r="N981" s="184">
        <v>64.188400000000001</v>
      </c>
      <c r="O981" s="184">
        <v>14.8888</v>
      </c>
      <c r="P981" s="184">
        <v>14.7654</v>
      </c>
      <c r="Q981" s="184">
        <v>14.323399999999999</v>
      </c>
      <c r="R981" s="184">
        <v>27.2302</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44393</v>
      </c>
      <c r="E982" s="184">
        <v>52.54</v>
      </c>
      <c r="F982" s="184">
        <v>0.55500000000000005</v>
      </c>
      <c r="G982" s="184">
        <v>1.96</v>
      </c>
      <c r="H982" s="184">
        <v>3.2625999999999999</v>
      </c>
      <c r="I982" s="184">
        <v>3.3641999999999999</v>
      </c>
      <c r="J982" s="184">
        <v>5.0170000000000003</v>
      </c>
      <c r="K982" s="184">
        <v>18.895700000000001</v>
      </c>
      <c r="L982" s="184">
        <v>22.015799999999999</v>
      </c>
      <c r="M982" s="184">
        <v>47.791800000000002</v>
      </c>
      <c r="N982" s="184">
        <v>62.411099999999998</v>
      </c>
      <c r="O982" s="184">
        <v>13.554</v>
      </c>
      <c r="P982" s="184">
        <v>13.422599999999999</v>
      </c>
      <c r="Q982" s="184">
        <v>13.9049</v>
      </c>
      <c r="R982" s="184">
        <v>25.778099999999998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44393</v>
      </c>
      <c r="E983" s="184">
        <v>163.44</v>
      </c>
      <c r="F983" s="184">
        <v>0.44869999999999999</v>
      </c>
      <c r="G983" s="184">
        <v>0.87639999999999996</v>
      </c>
      <c r="H983" s="184">
        <v>1.7114</v>
      </c>
      <c r="I983" s="184">
        <v>2.4638</v>
      </c>
      <c r="J983" s="184">
        <v>4.2746000000000004</v>
      </c>
      <c r="K983" s="184">
        <v>16.960100000000001</v>
      </c>
      <c r="L983" s="184">
        <v>20.941199999999998</v>
      </c>
      <c r="M983" s="184">
        <v>48.7712</v>
      </c>
      <c r="N983" s="184">
        <v>66.266499999999994</v>
      </c>
      <c r="O983" s="184">
        <v>19.222300000000001</v>
      </c>
      <c r="P983" s="184">
        <v>19.712499999999999</v>
      </c>
      <c r="Q983" s="184">
        <v>23.079499999999999</v>
      </c>
      <c r="R983" s="184">
        <v>28.638400000000001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44393</v>
      </c>
      <c r="E984" s="184">
        <v>149.19</v>
      </c>
      <c r="F984" s="184">
        <v>0.44440000000000002</v>
      </c>
      <c r="G984" s="184">
        <v>0.85860000000000003</v>
      </c>
      <c r="H984" s="184">
        <v>1.6835</v>
      </c>
      <c r="I984" s="184">
        <v>2.4163999999999999</v>
      </c>
      <c r="J984" s="184">
        <v>4.1684000000000001</v>
      </c>
      <c r="K984" s="184">
        <v>16.600200000000001</v>
      </c>
      <c r="L984" s="184">
        <v>20.217600000000001</v>
      </c>
      <c r="M984" s="184">
        <v>47.450099999999999</v>
      </c>
      <c r="N984" s="184">
        <v>64.306200000000004</v>
      </c>
      <c r="O984" s="184">
        <v>17.849</v>
      </c>
      <c r="P984" s="184">
        <v>18.267099999999999</v>
      </c>
      <c r="Q984" s="184">
        <v>17.963899999999999</v>
      </c>
      <c r="R984" s="184">
        <v>27.114999999999998</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44393</v>
      </c>
      <c r="E985" s="184">
        <v>149.19</v>
      </c>
      <c r="F985" s="184">
        <v>0.44440000000000002</v>
      </c>
      <c r="G985" s="184">
        <v>0.85860000000000003</v>
      </c>
      <c r="H985" s="184">
        <v>1.6835</v>
      </c>
      <c r="I985" s="184">
        <v>2.4163999999999999</v>
      </c>
      <c r="J985" s="184">
        <v>4.1684000000000001</v>
      </c>
      <c r="K985" s="184">
        <v>16.600200000000001</v>
      </c>
      <c r="L985" s="184">
        <v>20.217600000000001</v>
      </c>
      <c r="M985" s="184">
        <v>47.450099999999999</v>
      </c>
      <c r="N985" s="184">
        <v>64.306200000000004</v>
      </c>
      <c r="O985" s="184">
        <v>17.849</v>
      </c>
      <c r="P985" s="184">
        <v>18.267099999999999</v>
      </c>
      <c r="Q985" s="184">
        <v>17.963899999999999</v>
      </c>
      <c r="R985" s="184">
        <v>27.114999999999998</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44393</v>
      </c>
      <c r="E986" s="184">
        <v>370.221</v>
      </c>
      <c r="F986" s="184">
        <v>4.8099999999999997E-2</v>
      </c>
      <c r="G986" s="184">
        <v>0.63990000000000002</v>
      </c>
      <c r="H986" s="184">
        <v>1.9688000000000001</v>
      </c>
      <c r="I986" s="184">
        <v>3.3279999999999998</v>
      </c>
      <c r="J986" s="184">
        <v>4.3354999999999997</v>
      </c>
      <c r="K986" s="184">
        <v>17.508800000000001</v>
      </c>
      <c r="L986" s="184">
        <v>22.901900000000001</v>
      </c>
      <c r="M986" s="184">
        <v>55.9298</v>
      </c>
      <c r="N986" s="184">
        <v>65.4649</v>
      </c>
      <c r="O986" s="184">
        <v>19.421199999999999</v>
      </c>
      <c r="P986" s="184">
        <v>17.25</v>
      </c>
      <c r="Q986" s="184">
        <v>17.910299999999999</v>
      </c>
      <c r="R986" s="184">
        <v>26.965499999999999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44393</v>
      </c>
      <c r="E987" s="184">
        <v>344.63099999999997</v>
      </c>
      <c r="F987" s="184">
        <v>4.5900000000000003E-2</v>
      </c>
      <c r="G987" s="184">
        <v>0.63280000000000003</v>
      </c>
      <c r="H987" s="184">
        <v>1.9513</v>
      </c>
      <c r="I987" s="184">
        <v>3.2924000000000002</v>
      </c>
      <c r="J987" s="184">
        <v>4.2567000000000004</v>
      </c>
      <c r="K987" s="184">
        <v>17.233000000000001</v>
      </c>
      <c r="L987" s="184">
        <v>22.319299999999998</v>
      </c>
      <c r="M987" s="184">
        <v>54.824199999999998</v>
      </c>
      <c r="N987" s="184">
        <v>63.910200000000003</v>
      </c>
      <c r="O987" s="184">
        <v>18.2759</v>
      </c>
      <c r="P987" s="184">
        <v>16.069199999999999</v>
      </c>
      <c r="Q987" s="184">
        <v>18.1904</v>
      </c>
      <c r="R987" s="184">
        <v>25.771000000000001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44393</v>
      </c>
      <c r="E988" s="184">
        <v>54.134</v>
      </c>
      <c r="F988" s="184">
        <v>1.4800000000000001E-2</v>
      </c>
      <c r="G988" s="184">
        <v>0.99629999999999996</v>
      </c>
      <c r="H988" s="184">
        <v>2.1530999999999998</v>
      </c>
      <c r="I988" s="184">
        <v>3.3426999999999998</v>
      </c>
      <c r="J988" s="184">
        <v>4.5906000000000002</v>
      </c>
      <c r="K988" s="184">
        <v>15.8095</v>
      </c>
      <c r="L988" s="184">
        <v>22.358799999999999</v>
      </c>
      <c r="M988" s="184">
        <v>50.732300000000002</v>
      </c>
      <c r="N988" s="184">
        <v>66.6892</v>
      </c>
      <c r="O988" s="184">
        <v>18.122800000000002</v>
      </c>
      <c r="P988" s="184">
        <v>17.171199999999999</v>
      </c>
      <c r="Q988" s="184">
        <v>16.872699999999998</v>
      </c>
      <c r="R988" s="184">
        <v>26.890799999999999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44393</v>
      </c>
      <c r="E989" s="184">
        <v>48.945</v>
      </c>
      <c r="F989" s="184">
        <v>8.2000000000000007E-3</v>
      </c>
      <c r="G989" s="184">
        <v>0.98209999999999997</v>
      </c>
      <c r="H989" s="184">
        <v>2.1198000000000001</v>
      </c>
      <c r="I989" s="184">
        <v>3.2791000000000001</v>
      </c>
      <c r="J989" s="184">
        <v>4.4516999999999998</v>
      </c>
      <c r="K989" s="184">
        <v>15.349299999999999</v>
      </c>
      <c r="L989" s="184">
        <v>21.415500000000002</v>
      </c>
      <c r="M989" s="184">
        <v>49.0227</v>
      </c>
      <c r="N989" s="184">
        <v>64.151300000000006</v>
      </c>
      <c r="O989" s="184">
        <v>16.344999999999999</v>
      </c>
      <c r="P989" s="184">
        <v>15.7502</v>
      </c>
      <c r="Q989" s="184">
        <v>11.9232</v>
      </c>
      <c r="R989" s="184">
        <v>24.933599999999998</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44393</v>
      </c>
      <c r="E990" s="184">
        <v>114.6938</v>
      </c>
      <c r="F990" s="184">
        <v>0.30609999999999998</v>
      </c>
      <c r="G990" s="184">
        <v>0.59519999999999995</v>
      </c>
      <c r="H990" s="184">
        <v>1.5608</v>
      </c>
      <c r="I990" s="184">
        <v>1.7503</v>
      </c>
      <c r="J990" s="184">
        <v>3.7313000000000001</v>
      </c>
      <c r="K990" s="184">
        <v>18.346900000000002</v>
      </c>
      <c r="L990" s="184">
        <v>20.515499999999999</v>
      </c>
      <c r="M990" s="184">
        <v>57.843499999999999</v>
      </c>
      <c r="N990" s="184">
        <v>74.180199999999999</v>
      </c>
      <c r="O990" s="184">
        <v>13.767099999999999</v>
      </c>
      <c r="P990" s="184">
        <v>11.880699999999999</v>
      </c>
      <c r="Q990" s="184">
        <v>16.056899999999999</v>
      </c>
      <c r="R990" s="184">
        <v>20.159800000000001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44393</v>
      </c>
      <c r="E991" s="184">
        <v>122.3394</v>
      </c>
      <c r="F991" s="184">
        <v>0.308</v>
      </c>
      <c r="G991" s="184">
        <v>0.60119999999999996</v>
      </c>
      <c r="H991" s="184">
        <v>1.5749</v>
      </c>
      <c r="I991" s="184">
        <v>1.7782</v>
      </c>
      <c r="J991" s="184">
        <v>3.7921999999999998</v>
      </c>
      <c r="K991" s="184">
        <v>18.5564</v>
      </c>
      <c r="L991" s="184">
        <v>20.957000000000001</v>
      </c>
      <c r="M991" s="184">
        <v>58.751199999999997</v>
      </c>
      <c r="N991" s="184">
        <v>75.596599999999995</v>
      </c>
      <c r="O991" s="184">
        <v>14.689500000000001</v>
      </c>
      <c r="P991" s="184">
        <v>12.785500000000001</v>
      </c>
      <c r="Q991" s="184">
        <v>15.5143</v>
      </c>
      <c r="R991" s="184">
        <v>21.196200000000001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44393</v>
      </c>
      <c r="E992" s="184">
        <v>171.82499999999999</v>
      </c>
      <c r="F992" s="184">
        <v>0.33460000000000001</v>
      </c>
      <c r="G992" s="184">
        <v>0.93700000000000006</v>
      </c>
      <c r="H992" s="184">
        <v>1.9061999999999999</v>
      </c>
      <c r="I992" s="184">
        <v>2.4169999999999998</v>
      </c>
      <c r="J992" s="184">
        <v>2.7711000000000001</v>
      </c>
      <c r="K992" s="184">
        <v>16.801100000000002</v>
      </c>
      <c r="L992" s="184">
        <v>23.664000000000001</v>
      </c>
      <c r="M992" s="184">
        <v>58.910400000000003</v>
      </c>
      <c r="N992" s="184">
        <v>71.476900000000001</v>
      </c>
      <c r="O992" s="184">
        <v>17.212</v>
      </c>
      <c r="P992" s="184">
        <v>13.5878</v>
      </c>
      <c r="Q992" s="184">
        <v>11.669700000000001</v>
      </c>
      <c r="R992" s="184">
        <v>22.249400000000001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44393</v>
      </c>
      <c r="E993" s="184">
        <v>227.36554844287701</v>
      </c>
      <c r="F993" s="184">
        <v>0.33310000000000001</v>
      </c>
      <c r="G993" s="184">
        <v>0.93279999999999996</v>
      </c>
      <c r="H993" s="184">
        <v>1.8948</v>
      </c>
      <c r="I993" s="184">
        <v>2.3957000000000002</v>
      </c>
      <c r="J993" s="184">
        <v>2.7324999999999999</v>
      </c>
      <c r="K993" s="184">
        <v>16.635400000000001</v>
      </c>
      <c r="L993" s="184">
        <v>23.273099999999999</v>
      </c>
      <c r="M993" s="184">
        <v>58.241399999999999</v>
      </c>
      <c r="N993" s="184">
        <v>70.619200000000006</v>
      </c>
      <c r="O993" s="184">
        <v>16.866599999999998</v>
      </c>
      <c r="P993" s="184">
        <v>13.335900000000001</v>
      </c>
      <c r="Q993" s="184">
        <v>12.065300000000001</v>
      </c>
      <c r="R993" s="184">
        <v>21.796199999999999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44393</v>
      </c>
      <c r="E994" s="184">
        <v>15.292899999999999</v>
      </c>
      <c r="F994" s="184">
        <v>0.1847</v>
      </c>
      <c r="G994" s="184">
        <v>0.92989999999999995</v>
      </c>
      <c r="H994" s="184">
        <v>1.8841000000000001</v>
      </c>
      <c r="I994" s="184">
        <v>2.4293</v>
      </c>
      <c r="J994" s="184">
        <v>3.8363</v>
      </c>
      <c r="K994" s="184">
        <v>15.289300000000001</v>
      </c>
      <c r="L994" s="184">
        <v>19.421700000000001</v>
      </c>
      <c r="M994" s="184">
        <v>48.660899999999998</v>
      </c>
      <c r="N994" s="184">
        <v>63.070300000000003</v>
      </c>
      <c r="O994" s="184"/>
      <c r="P994" s="184"/>
      <c r="Q994" s="184">
        <v>20.245799999999999</v>
      </c>
      <c r="R994" s="184">
        <v>24.412500000000001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44393</v>
      </c>
      <c r="E995" s="184">
        <v>14.723699999999999</v>
      </c>
      <c r="F995" s="184">
        <v>0.17960000000000001</v>
      </c>
      <c r="G995" s="184">
        <v>0.91569999999999996</v>
      </c>
      <c r="H995" s="184">
        <v>1.8511</v>
      </c>
      <c r="I995" s="184">
        <v>2.3631000000000002</v>
      </c>
      <c r="J995" s="184">
        <v>3.6909000000000001</v>
      </c>
      <c r="K995" s="184">
        <v>14.803800000000001</v>
      </c>
      <c r="L995" s="184">
        <v>18.411999999999999</v>
      </c>
      <c r="M995" s="184">
        <v>46.787799999999997</v>
      </c>
      <c r="N995" s="184">
        <v>60.34</v>
      </c>
      <c r="O995" s="184"/>
      <c r="P995" s="184"/>
      <c r="Q995" s="184">
        <v>18.282499999999999</v>
      </c>
      <c r="R995" s="184">
        <v>22.362100000000002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44393</v>
      </c>
      <c r="E996" s="184">
        <v>468.9</v>
      </c>
      <c r="F996" s="184">
        <v>0.437</v>
      </c>
      <c r="G996" s="184">
        <v>0.83</v>
      </c>
      <c r="H996" s="184">
        <v>1.9569000000000001</v>
      </c>
      <c r="I996" s="184">
        <v>2.8109000000000002</v>
      </c>
      <c r="J996" s="184">
        <v>2.5030000000000001</v>
      </c>
      <c r="K996" s="184">
        <v>14.3324</v>
      </c>
      <c r="L996" s="184">
        <v>19.5472</v>
      </c>
      <c r="M996" s="184">
        <v>55.993200000000002</v>
      </c>
      <c r="N996" s="184">
        <v>64.1404</v>
      </c>
      <c r="O996" s="184">
        <v>15.833500000000001</v>
      </c>
      <c r="P996" s="184">
        <v>13.1569</v>
      </c>
      <c r="Q996" s="184">
        <v>18.1798</v>
      </c>
      <c r="R996" s="184">
        <v>19.9986</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44393</v>
      </c>
      <c r="E997" s="184">
        <v>506.17</v>
      </c>
      <c r="F997" s="184">
        <v>0.4385</v>
      </c>
      <c r="G997" s="184">
        <v>0.8367</v>
      </c>
      <c r="H997" s="184">
        <v>1.9722999999999999</v>
      </c>
      <c r="I997" s="184">
        <v>2.8424999999999998</v>
      </c>
      <c r="J997" s="184">
        <v>2.5695000000000001</v>
      </c>
      <c r="K997" s="184">
        <v>14.5466</v>
      </c>
      <c r="L997" s="184">
        <v>19.9711</v>
      </c>
      <c r="M997" s="184">
        <v>56.874099999999999</v>
      </c>
      <c r="N997" s="184">
        <v>65.409599999999998</v>
      </c>
      <c r="O997" s="184">
        <v>16.793700000000001</v>
      </c>
      <c r="P997" s="184">
        <v>14.277699999999999</v>
      </c>
      <c r="Q997" s="184">
        <v>14.9201</v>
      </c>
      <c r="R997" s="184">
        <v>20.917999999999999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44393</v>
      </c>
      <c r="E998" s="184">
        <v>72.37</v>
      </c>
      <c r="F998" s="184">
        <v>0.3327</v>
      </c>
      <c r="G998" s="184">
        <v>1.1318999999999999</v>
      </c>
      <c r="H998" s="184">
        <v>2.4489999999999998</v>
      </c>
      <c r="I998" s="184">
        <v>2.7252999999999998</v>
      </c>
      <c r="J998" s="184">
        <v>3.3856999999999999</v>
      </c>
      <c r="K998" s="184">
        <v>15.9962</v>
      </c>
      <c r="L998" s="184">
        <v>20.616700000000002</v>
      </c>
      <c r="M998" s="184">
        <v>49.555700000000002</v>
      </c>
      <c r="N998" s="184">
        <v>66.981999999999999</v>
      </c>
      <c r="O998" s="184">
        <v>15.533300000000001</v>
      </c>
      <c r="P998" s="184">
        <v>15.684699999999999</v>
      </c>
      <c r="Q998" s="184">
        <v>14.4755</v>
      </c>
      <c r="R998" s="184">
        <v>22.271899999999999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44393</v>
      </c>
      <c r="E999" s="184">
        <v>65.09</v>
      </c>
      <c r="F999" s="184">
        <v>0.33910000000000001</v>
      </c>
      <c r="G999" s="184">
        <v>1.1185</v>
      </c>
      <c r="H999" s="184">
        <v>2.4232999999999998</v>
      </c>
      <c r="I999" s="184">
        <v>2.6818</v>
      </c>
      <c r="J999" s="184">
        <v>3.2847</v>
      </c>
      <c r="K999" s="184">
        <v>15.6539</v>
      </c>
      <c r="L999" s="184">
        <v>19.8932</v>
      </c>
      <c r="M999" s="184">
        <v>48.201300000000003</v>
      </c>
      <c r="N999" s="184">
        <v>64.993700000000004</v>
      </c>
      <c r="O999" s="184">
        <v>14.137</v>
      </c>
      <c r="P999" s="184">
        <v>14.104100000000001</v>
      </c>
      <c r="Q999" s="184">
        <v>12.4655</v>
      </c>
      <c r="R999" s="184">
        <v>20.8157</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44393</v>
      </c>
      <c r="E1000" s="184">
        <v>49.57</v>
      </c>
      <c r="F1000" s="184">
        <v>0.2021</v>
      </c>
      <c r="G1000" s="184">
        <v>1.3287</v>
      </c>
      <c r="H1000" s="184">
        <v>2.5232999999999999</v>
      </c>
      <c r="I1000" s="184">
        <v>3.1419000000000001</v>
      </c>
      <c r="J1000" s="184">
        <v>5.1326000000000001</v>
      </c>
      <c r="K1000" s="184">
        <v>15.6556</v>
      </c>
      <c r="L1000" s="184">
        <v>15.7096</v>
      </c>
      <c r="M1000" s="184">
        <v>39.202500000000001</v>
      </c>
      <c r="N1000" s="184">
        <v>54.0398</v>
      </c>
      <c r="O1000" s="184">
        <v>14.6967</v>
      </c>
      <c r="P1000" s="184">
        <v>15.4686</v>
      </c>
      <c r="Q1000" s="184">
        <v>12.164</v>
      </c>
      <c r="R1000" s="184">
        <v>21.267399999999999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44393</v>
      </c>
      <c r="E1001" s="184">
        <v>55.89</v>
      </c>
      <c r="F1001" s="184">
        <v>0.2152</v>
      </c>
      <c r="G1001" s="184">
        <v>1.3602000000000001</v>
      </c>
      <c r="H1001" s="184">
        <v>2.5505</v>
      </c>
      <c r="I1001" s="184">
        <v>3.2132999999999998</v>
      </c>
      <c r="J1001" s="184">
        <v>5.2542</v>
      </c>
      <c r="K1001" s="184">
        <v>16.050699999999999</v>
      </c>
      <c r="L1001" s="184">
        <v>16.534600000000001</v>
      </c>
      <c r="M1001" s="184">
        <v>40.674599999999998</v>
      </c>
      <c r="N1001" s="184">
        <v>56.204599999999999</v>
      </c>
      <c r="O1001" s="184">
        <v>16.110099999999999</v>
      </c>
      <c r="P1001" s="184">
        <v>17.119800000000001</v>
      </c>
      <c r="Q1001" s="184">
        <v>17.830500000000001</v>
      </c>
      <c r="R1001" s="184">
        <v>22.77</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44393</v>
      </c>
      <c r="E1002" s="184">
        <v>182.45699999999999</v>
      </c>
      <c r="F1002" s="184">
        <v>0.25609999999999999</v>
      </c>
      <c r="G1002" s="184">
        <v>0.45419999999999999</v>
      </c>
      <c r="H1002" s="184">
        <v>1.3954</v>
      </c>
      <c r="I1002" s="184">
        <v>1.788</v>
      </c>
      <c r="J1002" s="184">
        <v>3.5470000000000002</v>
      </c>
      <c r="K1002" s="184">
        <v>11.803699999999999</v>
      </c>
      <c r="L1002" s="184">
        <v>17.822099999999999</v>
      </c>
      <c r="M1002" s="184">
        <v>42.4499</v>
      </c>
      <c r="N1002" s="184">
        <v>54.585299999999997</v>
      </c>
      <c r="O1002" s="184">
        <v>17.529199999999999</v>
      </c>
      <c r="P1002" s="184">
        <v>15.7904</v>
      </c>
      <c r="Q1002" s="184">
        <v>18.7957</v>
      </c>
      <c r="R1002" s="184">
        <v>23.840900000000001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44393</v>
      </c>
      <c r="E1003" s="184">
        <v>199.983</v>
      </c>
      <c r="F1003" s="184">
        <v>0.25919999999999999</v>
      </c>
      <c r="G1003" s="184">
        <v>0.4647</v>
      </c>
      <c r="H1003" s="184">
        <v>1.4195</v>
      </c>
      <c r="I1003" s="184">
        <v>1.8351999999999999</v>
      </c>
      <c r="J1003" s="184">
        <v>3.6493000000000002</v>
      </c>
      <c r="K1003" s="184">
        <v>12.1364</v>
      </c>
      <c r="L1003" s="184">
        <v>18.541499999999999</v>
      </c>
      <c r="M1003" s="184">
        <v>43.734099999999998</v>
      </c>
      <c r="N1003" s="184">
        <v>56.442</v>
      </c>
      <c r="O1003" s="184">
        <v>18.840599999999998</v>
      </c>
      <c r="P1003" s="184">
        <v>17.187899999999999</v>
      </c>
      <c r="Q1003" s="184">
        <v>17.4114</v>
      </c>
      <c r="R1003" s="184">
        <v>25.253499999999999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44393</v>
      </c>
      <c r="E1004" s="184">
        <v>69.001000000000005</v>
      </c>
      <c r="F1004" s="184">
        <v>4.4900000000000002E-2</v>
      </c>
      <c r="G1004" s="184">
        <v>1.3945000000000001</v>
      </c>
      <c r="H1004" s="184">
        <v>2.0272000000000001</v>
      </c>
      <c r="I1004" s="184">
        <v>2.4742000000000002</v>
      </c>
      <c r="J1004" s="184">
        <v>2.8178000000000001</v>
      </c>
      <c r="K1004" s="184">
        <v>11.4627</v>
      </c>
      <c r="L1004" s="184">
        <v>13.175800000000001</v>
      </c>
      <c r="M1004" s="184">
        <v>33.404899999999998</v>
      </c>
      <c r="N1004" s="184">
        <v>49.8035</v>
      </c>
      <c r="O1004" s="184">
        <v>11.9092</v>
      </c>
      <c r="P1004" s="184">
        <v>13.053699999999999</v>
      </c>
      <c r="Q1004" s="184">
        <v>14.603999999999999</v>
      </c>
      <c r="R1004" s="184">
        <v>19.334299999999999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44393</v>
      </c>
      <c r="E1005" s="184">
        <v>64.632999999999996</v>
      </c>
      <c r="F1005" s="184">
        <v>4.3299999999999998E-2</v>
      </c>
      <c r="G1005" s="184">
        <v>1.3867</v>
      </c>
      <c r="H1005" s="184">
        <v>2.0091999999999999</v>
      </c>
      <c r="I1005" s="184">
        <v>2.4376000000000002</v>
      </c>
      <c r="J1005" s="184">
        <v>2.7387999999999999</v>
      </c>
      <c r="K1005" s="184">
        <v>11.21</v>
      </c>
      <c r="L1005" s="184">
        <v>12.679600000000001</v>
      </c>
      <c r="M1005" s="184">
        <v>32.536999999999999</v>
      </c>
      <c r="N1005" s="184">
        <v>48.489400000000003</v>
      </c>
      <c r="O1005" s="184">
        <v>10.962899999999999</v>
      </c>
      <c r="P1005" s="184">
        <v>12.1266</v>
      </c>
      <c r="Q1005" s="184">
        <v>13.097799999999999</v>
      </c>
      <c r="R1005" s="184">
        <v>18.316700000000001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44393</v>
      </c>
      <c r="E1006" s="184">
        <v>23.850899999999999</v>
      </c>
      <c r="F1006" s="184">
        <v>9.8599999999999993E-2</v>
      </c>
      <c r="G1006" s="184">
        <v>0.79530000000000001</v>
      </c>
      <c r="H1006" s="184">
        <v>1.4997</v>
      </c>
      <c r="I1006" s="184">
        <v>1.7773000000000001</v>
      </c>
      <c r="J1006" s="184">
        <v>3.6996000000000002</v>
      </c>
      <c r="K1006" s="184">
        <v>13.5741</v>
      </c>
      <c r="L1006" s="184">
        <v>17.358000000000001</v>
      </c>
      <c r="M1006" s="184">
        <v>41.656799999999997</v>
      </c>
      <c r="N1006" s="184">
        <v>57.663800000000002</v>
      </c>
      <c r="O1006" s="184">
        <v>16.706199999999999</v>
      </c>
      <c r="P1006" s="184">
        <v>18.033300000000001</v>
      </c>
      <c r="Q1006" s="184">
        <v>14.567399999999999</v>
      </c>
      <c r="R1006" s="184">
        <v>23.346</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44393</v>
      </c>
      <c r="E1007" s="184">
        <v>21.902999999999999</v>
      </c>
      <c r="F1007" s="184">
        <v>9.3700000000000006E-2</v>
      </c>
      <c r="G1007" s="184">
        <v>0.78129999999999999</v>
      </c>
      <c r="H1007" s="184">
        <v>1.4666999999999999</v>
      </c>
      <c r="I1007" s="184">
        <v>1.7131000000000001</v>
      </c>
      <c r="J1007" s="184">
        <v>3.5592999999999999</v>
      </c>
      <c r="K1007" s="184">
        <v>13.105</v>
      </c>
      <c r="L1007" s="184">
        <v>16.398199999999999</v>
      </c>
      <c r="M1007" s="184">
        <v>39.970500000000001</v>
      </c>
      <c r="N1007" s="184">
        <v>55.183</v>
      </c>
      <c r="O1007" s="184">
        <v>15.059799999999999</v>
      </c>
      <c r="P1007" s="184">
        <v>16.288900000000002</v>
      </c>
      <c r="Q1007" s="184">
        <v>13.0504</v>
      </c>
      <c r="R1007" s="184">
        <v>21.457699999999999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44393</v>
      </c>
      <c r="E1008" s="184">
        <v>15.5121</v>
      </c>
      <c r="F1008" s="184">
        <v>0.15110000000000001</v>
      </c>
      <c r="G1008" s="184">
        <v>0.98760000000000003</v>
      </c>
      <c r="H1008" s="184">
        <v>1.8322000000000001</v>
      </c>
      <c r="I1008" s="184">
        <v>1.736</v>
      </c>
      <c r="J1008" s="184">
        <v>3.1690999999999998</v>
      </c>
      <c r="K1008" s="184">
        <v>15.773999999999999</v>
      </c>
      <c r="L1008" s="184">
        <v>25.027999999999999</v>
      </c>
      <c r="M1008" s="184">
        <v>53.086500000000001</v>
      </c>
      <c r="N1008" s="184">
        <v>68.0017</v>
      </c>
      <c r="O1008" s="184"/>
      <c r="P1008" s="184"/>
      <c r="Q1008" s="184">
        <v>32.860199999999999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44393</v>
      </c>
      <c r="E1009" s="184">
        <v>15.0814</v>
      </c>
      <c r="F1009" s="184">
        <v>0.14610000000000001</v>
      </c>
      <c r="G1009" s="184">
        <v>0.97209999999999996</v>
      </c>
      <c r="H1009" s="184">
        <v>1.7947</v>
      </c>
      <c r="I1009" s="184">
        <v>1.6623000000000001</v>
      </c>
      <c r="J1009" s="184">
        <v>3.0072999999999999</v>
      </c>
      <c r="K1009" s="184">
        <v>15.2219</v>
      </c>
      <c r="L1009" s="184">
        <v>23.858599999999999</v>
      </c>
      <c r="M1009" s="184">
        <v>50.969499999999996</v>
      </c>
      <c r="N1009" s="184">
        <v>64.892499999999998</v>
      </c>
      <c r="O1009" s="184"/>
      <c r="P1009" s="184"/>
      <c r="Q1009" s="184">
        <v>30.460999999999999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44393</v>
      </c>
      <c r="E1010" s="184">
        <v>97.400999999999996</v>
      </c>
      <c r="F1010" s="184">
        <v>0.25840000000000002</v>
      </c>
      <c r="G1010" s="184">
        <v>0.91590000000000005</v>
      </c>
      <c r="H1010" s="184">
        <v>1.8657999999999999</v>
      </c>
      <c r="I1010" s="184">
        <v>2.0674999999999999</v>
      </c>
      <c r="J1010" s="184">
        <v>3.6225000000000001</v>
      </c>
      <c r="K1010" s="184">
        <v>15.5313</v>
      </c>
      <c r="L1010" s="184">
        <v>21.946400000000001</v>
      </c>
      <c r="M1010" s="184">
        <v>53.556699999999999</v>
      </c>
      <c r="N1010" s="184">
        <v>69.782799999999995</v>
      </c>
      <c r="O1010" s="184">
        <v>25.081800000000001</v>
      </c>
      <c r="P1010" s="184">
        <v>22.3001</v>
      </c>
      <c r="Q1010" s="184">
        <v>25.471399999999999</v>
      </c>
      <c r="R1010" s="184">
        <v>31.0152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44393</v>
      </c>
      <c r="E1011" s="184">
        <v>89.948999999999998</v>
      </c>
      <c r="F1011" s="184">
        <v>0.25519999999999998</v>
      </c>
      <c r="G1011" s="184">
        <v>0.90759999999999996</v>
      </c>
      <c r="H1011" s="184">
        <v>1.8455999999999999</v>
      </c>
      <c r="I1011" s="184">
        <v>2.0280999999999998</v>
      </c>
      <c r="J1011" s="184">
        <v>3.536</v>
      </c>
      <c r="K1011" s="184">
        <v>15.2394</v>
      </c>
      <c r="L1011" s="184">
        <v>21.318300000000001</v>
      </c>
      <c r="M1011" s="184">
        <v>52.347499999999997</v>
      </c>
      <c r="N1011" s="184">
        <v>68.012799999999999</v>
      </c>
      <c r="O1011" s="184">
        <v>23.8369</v>
      </c>
      <c r="P1011" s="184">
        <v>21.218900000000001</v>
      </c>
      <c r="Q1011" s="184">
        <v>22.0426</v>
      </c>
      <c r="R1011" s="184">
        <v>29.683900000000001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44393</v>
      </c>
      <c r="E1012" s="184">
        <v>15.7118</v>
      </c>
      <c r="F1012" s="184">
        <v>0.3987</v>
      </c>
      <c r="G1012" s="184">
        <v>0.63990000000000002</v>
      </c>
      <c r="H1012" s="184">
        <v>1.7571000000000001</v>
      </c>
      <c r="I1012" s="184">
        <v>2.6419000000000001</v>
      </c>
      <c r="J1012" s="184">
        <v>4.5140000000000002</v>
      </c>
      <c r="K1012" s="184">
        <v>16.9651</v>
      </c>
      <c r="L1012" s="184">
        <v>24.274699999999999</v>
      </c>
      <c r="M1012" s="184">
        <v>56.587200000000003</v>
      </c>
      <c r="N1012" s="184">
        <v>66.542599999999993</v>
      </c>
      <c r="O1012" s="184"/>
      <c r="P1012" s="184"/>
      <c r="Q1012" s="184">
        <v>29.497399999999999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44393</v>
      </c>
      <c r="E1013" s="184">
        <v>15.237299999999999</v>
      </c>
      <c r="F1013" s="184">
        <v>0.39400000000000002</v>
      </c>
      <c r="G1013" s="184">
        <v>0.62609999999999999</v>
      </c>
      <c r="H1013" s="184">
        <v>1.7237</v>
      </c>
      <c r="I1013" s="184">
        <v>2.5735000000000001</v>
      </c>
      <c r="J1013" s="184">
        <v>4.3643999999999998</v>
      </c>
      <c r="K1013" s="184">
        <v>16.442399999999999</v>
      </c>
      <c r="L1013" s="184">
        <v>23.195399999999999</v>
      </c>
      <c r="M1013" s="184">
        <v>54.570999999999998</v>
      </c>
      <c r="N1013" s="184">
        <v>63.639600000000002</v>
      </c>
      <c r="O1013" s="184"/>
      <c r="P1013" s="184"/>
      <c r="Q1013" s="184">
        <v>27.2453</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44393</v>
      </c>
      <c r="E1014" s="184">
        <v>23.920200000000001</v>
      </c>
      <c r="F1014" s="184">
        <v>5.0599999999999999E-2</v>
      </c>
      <c r="G1014" s="184">
        <v>1.2126999999999999</v>
      </c>
      <c r="H1014" s="184">
        <v>1.7089000000000001</v>
      </c>
      <c r="I1014" s="184">
        <v>2.1732999999999998</v>
      </c>
      <c r="J1014" s="184">
        <v>3.0598999999999998</v>
      </c>
      <c r="K1014" s="184">
        <v>13.5763</v>
      </c>
      <c r="L1014" s="184">
        <v>22.517499999999998</v>
      </c>
      <c r="M1014" s="184">
        <v>47.728499999999997</v>
      </c>
      <c r="N1014" s="184">
        <v>63.448500000000003</v>
      </c>
      <c r="O1014" s="184">
        <v>16.8491</v>
      </c>
      <c r="P1014" s="184">
        <v>16.167200000000001</v>
      </c>
      <c r="Q1014" s="184">
        <v>16.816600000000001</v>
      </c>
      <c r="R1014" s="184">
        <v>20.663599999999999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44393</v>
      </c>
      <c r="E1015" s="184">
        <v>21.607900000000001</v>
      </c>
      <c r="F1015" s="184">
        <v>4.4400000000000002E-2</v>
      </c>
      <c r="G1015" s="184">
        <v>1.1941999999999999</v>
      </c>
      <c r="H1015" s="184">
        <v>1.6689000000000001</v>
      </c>
      <c r="I1015" s="184">
        <v>2.0960000000000001</v>
      </c>
      <c r="J1015" s="184">
        <v>2.8957000000000002</v>
      </c>
      <c r="K1015" s="184">
        <v>13.0014</v>
      </c>
      <c r="L1015" s="184">
        <v>21.240100000000002</v>
      </c>
      <c r="M1015" s="184">
        <v>45.474400000000003</v>
      </c>
      <c r="N1015" s="184">
        <v>60.091700000000003</v>
      </c>
      <c r="O1015" s="184">
        <v>14.6343</v>
      </c>
      <c r="P1015" s="184">
        <v>14.077199999999999</v>
      </c>
      <c r="Q1015" s="184">
        <v>14.718999999999999</v>
      </c>
      <c r="R1015" s="184">
        <v>18.355699999999999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44393</v>
      </c>
      <c r="E1016" s="184">
        <v>753.55849999999998</v>
      </c>
      <c r="F1016" s="184">
        <v>9.2600000000000002E-2</v>
      </c>
      <c r="G1016" s="184">
        <v>1.1218999999999999</v>
      </c>
      <c r="H1016" s="184">
        <v>1.9692000000000001</v>
      </c>
      <c r="I1016" s="184">
        <v>2.8536000000000001</v>
      </c>
      <c r="J1016" s="184">
        <v>3.7847</v>
      </c>
      <c r="K1016" s="184">
        <v>13.9321</v>
      </c>
      <c r="L1016" s="184">
        <v>17.0565</v>
      </c>
      <c r="M1016" s="184">
        <v>46.9773</v>
      </c>
      <c r="N1016" s="184">
        <v>61.921700000000001</v>
      </c>
      <c r="O1016" s="184">
        <v>14.9237</v>
      </c>
      <c r="P1016" s="184">
        <v>10.9886</v>
      </c>
      <c r="Q1016" s="184">
        <v>18.246300000000002</v>
      </c>
      <c r="R1016" s="184">
        <v>19.230899999999998</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44393</v>
      </c>
      <c r="E1017" s="184">
        <v>793.74220000000003</v>
      </c>
      <c r="F1017" s="184">
        <v>9.3799999999999994E-2</v>
      </c>
      <c r="G1017" s="184">
        <v>1.1257999999999999</v>
      </c>
      <c r="H1017" s="184">
        <v>1.9782</v>
      </c>
      <c r="I1017" s="184">
        <v>2.8721000000000001</v>
      </c>
      <c r="J1017" s="184">
        <v>3.8249</v>
      </c>
      <c r="K1017" s="184">
        <v>14.07</v>
      </c>
      <c r="L1017" s="184">
        <v>17.349900000000002</v>
      </c>
      <c r="M1017" s="184">
        <v>47.548299999999998</v>
      </c>
      <c r="N1017" s="184">
        <v>62.747700000000002</v>
      </c>
      <c r="O1017" s="184">
        <v>15.5373</v>
      </c>
      <c r="P1017" s="184">
        <v>11.6541</v>
      </c>
      <c r="Q1017" s="184">
        <v>13.356</v>
      </c>
      <c r="R1017" s="184">
        <v>19.8537</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44393</v>
      </c>
      <c r="E1018" s="184">
        <v>165.16</v>
      </c>
      <c r="F1018" s="184">
        <v>0.2671</v>
      </c>
      <c r="G1018" s="184">
        <v>0.92889999999999995</v>
      </c>
      <c r="H1018" s="184">
        <v>1.4682999999999999</v>
      </c>
      <c r="I1018" s="184">
        <v>1.7746999999999999</v>
      </c>
      <c r="J1018" s="184">
        <v>3.1991999999999998</v>
      </c>
      <c r="K1018" s="184">
        <v>15.3271</v>
      </c>
      <c r="L1018" s="184">
        <v>21.889299999999999</v>
      </c>
      <c r="M1018" s="184">
        <v>50.213700000000003</v>
      </c>
      <c r="N1018" s="184">
        <v>67.233699999999999</v>
      </c>
      <c r="O1018" s="184">
        <v>16.896899999999999</v>
      </c>
      <c r="P1018" s="184">
        <v>17.157900000000001</v>
      </c>
      <c r="Q1018" s="184">
        <v>24.747699999999998</v>
      </c>
      <c r="R1018" s="184">
        <v>27.462499999999999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44393</v>
      </c>
      <c r="E1019" s="184">
        <v>179.44</v>
      </c>
      <c r="F1019" s="184">
        <v>0.26819999999999999</v>
      </c>
      <c r="G1019" s="184">
        <v>0.93369999999999997</v>
      </c>
      <c r="H1019" s="184">
        <v>1.4875</v>
      </c>
      <c r="I1019" s="184">
        <v>1.8157000000000001</v>
      </c>
      <c r="J1019" s="184">
        <v>3.2927</v>
      </c>
      <c r="K1019" s="184">
        <v>15.6409</v>
      </c>
      <c r="L1019" s="184">
        <v>22.559899999999999</v>
      </c>
      <c r="M1019" s="184">
        <v>51.451700000000002</v>
      </c>
      <c r="N1019" s="184">
        <v>69.0916</v>
      </c>
      <c r="O1019" s="184">
        <v>18.207100000000001</v>
      </c>
      <c r="P1019" s="184">
        <v>18.466899999999999</v>
      </c>
      <c r="Q1019" s="184">
        <v>21.406700000000001</v>
      </c>
      <c r="R1019" s="184">
        <v>28.883500000000002</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44393</v>
      </c>
      <c r="E1020" s="184">
        <v>60.157299999999999</v>
      </c>
      <c r="F1020" s="184">
        <v>0.74860000000000004</v>
      </c>
      <c r="G1020" s="184">
        <v>1.9951000000000001</v>
      </c>
      <c r="H1020" s="184">
        <v>2.3475000000000001</v>
      </c>
      <c r="I1020" s="184">
        <v>2.8210000000000002</v>
      </c>
      <c r="J1020" s="184">
        <v>2.0306999999999999</v>
      </c>
      <c r="K1020" s="184">
        <v>14.4648</v>
      </c>
      <c r="L1020" s="184">
        <v>18.677099999999999</v>
      </c>
      <c r="M1020" s="184">
        <v>52.5167</v>
      </c>
      <c r="N1020" s="184">
        <v>53.009700000000002</v>
      </c>
      <c r="O1020" s="184">
        <v>18.262</v>
      </c>
      <c r="P1020" s="184">
        <v>15.4085</v>
      </c>
      <c r="Q1020" s="184">
        <v>13.0722</v>
      </c>
      <c r="R1020" s="184">
        <v>28.369399999999999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44393</v>
      </c>
      <c r="E1021" s="184">
        <v>61.915799999999997</v>
      </c>
      <c r="F1021" s="184">
        <v>0.75129999999999997</v>
      </c>
      <c r="G1021" s="184">
        <v>2.008</v>
      </c>
      <c r="H1021" s="184">
        <v>2.3835000000000002</v>
      </c>
      <c r="I1021" s="184">
        <v>2.8915000000000002</v>
      </c>
      <c r="J1021" s="184">
        <v>2.1779999999999999</v>
      </c>
      <c r="K1021" s="184">
        <v>14.9659</v>
      </c>
      <c r="L1021" s="184">
        <v>19.754899999999999</v>
      </c>
      <c r="M1021" s="184">
        <v>53.980699999999999</v>
      </c>
      <c r="N1021" s="184">
        <v>54.5503</v>
      </c>
      <c r="O1021" s="184">
        <v>18.913799999999998</v>
      </c>
      <c r="P1021" s="184">
        <v>15.8216</v>
      </c>
      <c r="Q1021" s="184">
        <v>18.5306</v>
      </c>
      <c r="R1021" s="184">
        <v>29.069900000000001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44393</v>
      </c>
      <c r="E1022" s="184">
        <v>358.53460000000001</v>
      </c>
      <c r="F1022" s="184">
        <v>-0.13589999999999999</v>
      </c>
      <c r="G1022" s="184">
        <v>0.62450000000000006</v>
      </c>
      <c r="H1022" s="184">
        <v>1.6128</v>
      </c>
      <c r="I1022" s="184">
        <v>2.4388999999999998</v>
      </c>
      <c r="J1022" s="184">
        <v>5.0551000000000004</v>
      </c>
      <c r="K1022" s="184">
        <v>19.628599999999999</v>
      </c>
      <c r="L1022" s="184">
        <v>24.183199999999999</v>
      </c>
      <c r="M1022" s="184">
        <v>56.816400000000002</v>
      </c>
      <c r="N1022" s="184">
        <v>71.971199999999996</v>
      </c>
      <c r="O1022" s="184">
        <v>19.587</v>
      </c>
      <c r="P1022" s="184">
        <v>16.4771</v>
      </c>
      <c r="Q1022" s="184">
        <v>17.776</v>
      </c>
      <c r="R1022" s="184">
        <v>25.1174</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44393</v>
      </c>
      <c r="E1023" s="184">
        <v>226.99141740671601</v>
      </c>
      <c r="F1023" s="184">
        <v>-0.1358</v>
      </c>
      <c r="G1023" s="184">
        <v>0.62450000000000006</v>
      </c>
      <c r="H1023" s="184">
        <v>1.6129</v>
      </c>
      <c r="I1023" s="184">
        <v>2.4390999999999998</v>
      </c>
      <c r="J1023" s="184">
        <v>5.0552999999999999</v>
      </c>
      <c r="K1023" s="184">
        <v>19.629100000000001</v>
      </c>
      <c r="L1023" s="184">
        <v>24.1843</v>
      </c>
      <c r="M1023" s="184">
        <v>56.805399999999999</v>
      </c>
      <c r="N1023" s="184">
        <v>71.974599999999995</v>
      </c>
      <c r="O1023" s="184">
        <v>19.589400000000001</v>
      </c>
      <c r="P1023" s="184">
        <v>16.474</v>
      </c>
      <c r="Q1023" s="184">
        <v>17.787299999999998</v>
      </c>
      <c r="R1023" s="184">
        <v>25.1205</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44393</v>
      </c>
      <c r="E1024" s="184">
        <v>503.69678296507499</v>
      </c>
      <c r="F1024" s="184">
        <v>-0.13780000000000001</v>
      </c>
      <c r="G1024" s="184">
        <v>0.61860000000000004</v>
      </c>
      <c r="H1024" s="184">
        <v>1.5989</v>
      </c>
      <c r="I1024" s="184">
        <v>2.4094000000000002</v>
      </c>
      <c r="J1024" s="184">
        <v>4.9903000000000004</v>
      </c>
      <c r="K1024" s="184">
        <v>19.409800000000001</v>
      </c>
      <c r="L1024" s="184">
        <v>23.729800000000001</v>
      </c>
      <c r="M1024" s="184">
        <v>55.962899999999998</v>
      </c>
      <c r="N1024" s="184">
        <v>70.765100000000004</v>
      </c>
      <c r="O1024" s="184">
        <v>18.773299999999999</v>
      </c>
      <c r="P1024" s="184">
        <v>15.694100000000001</v>
      </c>
      <c r="Q1024" s="184">
        <v>14.799799999999999</v>
      </c>
      <c r="R1024" s="184">
        <v>24.2424</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44393</v>
      </c>
      <c r="E1025" s="184">
        <v>513.469895278085</v>
      </c>
      <c r="F1025" s="184">
        <v>-0.13780000000000001</v>
      </c>
      <c r="G1025" s="184">
        <v>0.61860000000000004</v>
      </c>
      <c r="H1025" s="184">
        <v>1.5989</v>
      </c>
      <c r="I1025" s="184">
        <v>2.4102000000000001</v>
      </c>
      <c r="J1025" s="184">
        <v>4.9911000000000003</v>
      </c>
      <c r="K1025" s="184">
        <v>19.411000000000001</v>
      </c>
      <c r="L1025" s="184">
        <v>23.729900000000001</v>
      </c>
      <c r="M1025" s="184">
        <v>55.963000000000001</v>
      </c>
      <c r="N1025" s="184">
        <v>70.765199999999993</v>
      </c>
      <c r="O1025" s="184">
        <v>18.7773</v>
      </c>
      <c r="P1025" s="184">
        <v>15.696300000000001</v>
      </c>
      <c r="Q1025" s="184">
        <v>14.877599999999999</v>
      </c>
      <c r="R1025" s="184">
        <v>24.248100000000001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44393</v>
      </c>
      <c r="E1026" s="184">
        <v>49.381</v>
      </c>
      <c r="F1026" s="184">
        <v>0.30059999999999998</v>
      </c>
      <c r="G1026" s="184">
        <v>1.6758</v>
      </c>
      <c r="H1026" s="184">
        <v>2.2033999999999998</v>
      </c>
      <c r="I1026" s="184">
        <v>3.3645999999999998</v>
      </c>
      <c r="J1026" s="184">
        <v>5.1496000000000004</v>
      </c>
      <c r="K1026" s="184">
        <v>14.422599999999999</v>
      </c>
      <c r="L1026" s="184">
        <v>20.331700000000001</v>
      </c>
      <c r="M1026" s="184">
        <v>44.861199999999997</v>
      </c>
      <c r="N1026" s="184">
        <v>58.103700000000003</v>
      </c>
      <c r="O1026" s="184">
        <v>14.9086</v>
      </c>
      <c r="P1026" s="184">
        <v>15.62</v>
      </c>
      <c r="Q1026" s="184">
        <v>11.7356</v>
      </c>
      <c r="R1026" s="184">
        <v>20.316700000000001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44393</v>
      </c>
      <c r="E1027" s="184">
        <v>53.0916</v>
      </c>
      <c r="F1027" s="184">
        <v>0.30420000000000003</v>
      </c>
      <c r="G1027" s="184">
        <v>1.6866000000000001</v>
      </c>
      <c r="H1027" s="184">
        <v>2.2286000000000001</v>
      </c>
      <c r="I1027" s="184">
        <v>3.415</v>
      </c>
      <c r="J1027" s="184">
        <v>5.2603</v>
      </c>
      <c r="K1027" s="184">
        <v>14.7874</v>
      </c>
      <c r="L1027" s="184">
        <v>21.065000000000001</v>
      </c>
      <c r="M1027" s="184">
        <v>46.227600000000002</v>
      </c>
      <c r="N1027" s="184">
        <v>60.148400000000002</v>
      </c>
      <c r="O1027" s="184">
        <v>16.223299999999998</v>
      </c>
      <c r="P1027" s="184">
        <v>16.8293</v>
      </c>
      <c r="Q1027" s="184">
        <v>15.6562</v>
      </c>
      <c r="R1027" s="184">
        <v>21.817299999999999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44393</v>
      </c>
      <c r="E1028" s="184">
        <v>306.55919999999998</v>
      </c>
      <c r="F1028" s="184">
        <v>0.49559999999999998</v>
      </c>
      <c r="G1028" s="184">
        <v>0.70930000000000004</v>
      </c>
      <c r="H1028" s="184">
        <v>2.0672000000000001</v>
      </c>
      <c r="I1028" s="184">
        <v>1.5071000000000001</v>
      </c>
      <c r="J1028" s="184">
        <v>1.2866</v>
      </c>
      <c r="K1028" s="184">
        <v>11.732900000000001</v>
      </c>
      <c r="L1028" s="184">
        <v>17.627400000000002</v>
      </c>
      <c r="M1028" s="184">
        <v>42.670299999999997</v>
      </c>
      <c r="N1028" s="184">
        <v>56.621600000000001</v>
      </c>
      <c r="O1028" s="184">
        <v>18.161999999999999</v>
      </c>
      <c r="P1028" s="184">
        <v>14.0532</v>
      </c>
      <c r="Q1028" s="184">
        <v>12.805899999999999</v>
      </c>
      <c r="R1028" s="184">
        <v>21.255700000000001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44393</v>
      </c>
      <c r="E1029" s="184">
        <v>334.45530000000002</v>
      </c>
      <c r="F1029" s="184">
        <v>0.49840000000000001</v>
      </c>
      <c r="G1029" s="184">
        <v>0.71789999999999998</v>
      </c>
      <c r="H1029" s="184">
        <v>2.0876000000000001</v>
      </c>
      <c r="I1029" s="184">
        <v>1.5481</v>
      </c>
      <c r="J1029" s="184">
        <v>1.3748</v>
      </c>
      <c r="K1029" s="184">
        <v>12.028600000000001</v>
      </c>
      <c r="L1029" s="184">
        <v>18.2514</v>
      </c>
      <c r="M1029" s="184">
        <v>43.815899999999999</v>
      </c>
      <c r="N1029" s="184">
        <v>56.078800000000001</v>
      </c>
      <c r="O1029" s="184">
        <v>19.050899999999999</v>
      </c>
      <c r="P1029" s="184">
        <v>15.244899999999999</v>
      </c>
      <c r="Q1029" s="184">
        <v>16.7973</v>
      </c>
      <c r="R1029" s="184">
        <v>21.764900000000001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44393</v>
      </c>
      <c r="E1030" s="184">
        <v>15.22</v>
      </c>
      <c r="F1030" s="184">
        <v>0.5948</v>
      </c>
      <c r="G1030" s="184">
        <v>1.5344</v>
      </c>
      <c r="H1030" s="184">
        <v>2.0106999999999999</v>
      </c>
      <c r="I1030" s="184">
        <v>2.9074</v>
      </c>
      <c r="J1030" s="184">
        <v>3.9617</v>
      </c>
      <c r="K1030" s="184">
        <v>15.3904</v>
      </c>
      <c r="L1030" s="184">
        <v>18.259499999999999</v>
      </c>
      <c r="M1030" s="184">
        <v>40.7956</v>
      </c>
      <c r="N1030" s="184">
        <v>59.204999999999998</v>
      </c>
      <c r="O1030" s="184"/>
      <c r="P1030" s="184"/>
      <c r="Q1030" s="184">
        <v>29.787700000000001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44393</v>
      </c>
      <c r="E1031" s="184">
        <v>14.97</v>
      </c>
      <c r="F1031" s="184">
        <v>0.6048</v>
      </c>
      <c r="G1031" s="184">
        <v>1.4915</v>
      </c>
      <c r="H1031" s="184">
        <v>1.9755</v>
      </c>
      <c r="I1031" s="184">
        <v>2.8159000000000001</v>
      </c>
      <c r="J1031" s="184">
        <v>3.8862000000000001</v>
      </c>
      <c r="K1031" s="184">
        <v>15.065300000000001</v>
      </c>
      <c r="L1031" s="184">
        <v>17.5962</v>
      </c>
      <c r="M1031" s="184">
        <v>39.7759</v>
      </c>
      <c r="N1031" s="184">
        <v>57.578899999999997</v>
      </c>
      <c r="O1031" s="184"/>
      <c r="P1031" s="184"/>
      <c r="Q1031" s="184">
        <v>28.4602</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44393</v>
      </c>
      <c r="E1032" s="184">
        <v>96.790300000000002</v>
      </c>
      <c r="F1032" s="184">
        <v>0.37169999999999997</v>
      </c>
      <c r="G1032" s="184">
        <v>1.2621</v>
      </c>
      <c r="H1032" s="184">
        <v>2.3536000000000001</v>
      </c>
      <c r="I1032" s="184">
        <v>2.9628999999999999</v>
      </c>
      <c r="J1032" s="184">
        <v>4.6075999999999997</v>
      </c>
      <c r="K1032" s="184">
        <v>18.335999999999999</v>
      </c>
      <c r="L1032" s="184">
        <v>26.311299999999999</v>
      </c>
      <c r="M1032" s="184">
        <v>62.171500000000002</v>
      </c>
      <c r="N1032" s="184">
        <v>73.852500000000006</v>
      </c>
      <c r="O1032" s="184">
        <v>16.3125</v>
      </c>
      <c r="P1032" s="184">
        <v>13.538500000000001</v>
      </c>
      <c r="Q1032" s="184">
        <v>14.0647</v>
      </c>
      <c r="R1032" s="184">
        <v>23.266300000000001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44393</v>
      </c>
      <c r="E1033" s="184">
        <v>186.19540000000001</v>
      </c>
      <c r="F1033" s="184">
        <v>0.37</v>
      </c>
      <c r="G1033" s="184">
        <v>1.2566999999999999</v>
      </c>
      <c r="H1033" s="184">
        <v>2.3426</v>
      </c>
      <c r="I1033" s="184">
        <v>2.9409000000000001</v>
      </c>
      <c r="J1033" s="184">
        <v>4.5593000000000004</v>
      </c>
      <c r="K1033" s="184">
        <v>18.178899999999999</v>
      </c>
      <c r="L1033" s="184">
        <v>25.9817</v>
      </c>
      <c r="M1033" s="184">
        <v>61.556100000000001</v>
      </c>
      <c r="N1033" s="184">
        <v>72.992900000000006</v>
      </c>
      <c r="O1033" s="184">
        <v>15.7418</v>
      </c>
      <c r="P1033" s="184">
        <v>12.947900000000001</v>
      </c>
      <c r="Q1033" s="184">
        <v>12.761100000000001</v>
      </c>
      <c r="R1033" s="184">
        <v>22.674800000000001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0.2218803278688524</v>
      </c>
      <c r="G1034" s="186">
        <v>1.0558426229508195</v>
      </c>
      <c r="H1034" s="186">
        <v>1.9239327868852454</v>
      </c>
      <c r="I1034" s="186">
        <v>2.4782655737704915</v>
      </c>
      <c r="J1034" s="186">
        <v>3.8489377049180313</v>
      </c>
      <c r="K1034" s="186">
        <v>15.575326229508198</v>
      </c>
      <c r="L1034" s="186">
        <v>20.726057377049184</v>
      </c>
      <c r="M1034" s="186">
        <v>49.461931147540987</v>
      </c>
      <c r="N1034" s="186">
        <v>63.905547457627115</v>
      </c>
      <c r="O1034" s="186">
        <v>16.750816326530611</v>
      </c>
      <c r="P1034" s="186">
        <v>15.466993877551021</v>
      </c>
      <c r="Q1034" s="186">
        <v>19.050677049180326</v>
      </c>
      <c r="R1034" s="186">
        <v>24.125426415094346</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0.25840000000000002</v>
      </c>
      <c r="G1035" s="186">
        <v>0.93700000000000006</v>
      </c>
      <c r="H1035" s="186">
        <v>1.8882000000000001</v>
      </c>
      <c r="I1035" s="186">
        <v>2.4390999999999998</v>
      </c>
      <c r="J1035" s="186">
        <v>3.7847</v>
      </c>
      <c r="K1035" s="186">
        <v>15.349299999999999</v>
      </c>
      <c r="L1035" s="186">
        <v>20.515499999999999</v>
      </c>
      <c r="M1035" s="186">
        <v>48.7712</v>
      </c>
      <c r="N1035" s="186">
        <v>64.306200000000004</v>
      </c>
      <c r="O1035" s="186">
        <v>16.706199999999999</v>
      </c>
      <c r="P1035" s="186">
        <v>15.62</v>
      </c>
      <c r="Q1035" s="186">
        <v>17.710599999999999</v>
      </c>
      <c r="R1035" s="186">
        <v>23.840900000000001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44393</v>
      </c>
      <c r="E1038" s="184">
        <v>311.2</v>
      </c>
      <c r="F1038" s="184">
        <v>-8.3500000000000005E-2</v>
      </c>
      <c r="G1038" s="184">
        <v>0.82620000000000005</v>
      </c>
      <c r="H1038" s="184">
        <v>1.696</v>
      </c>
      <c r="I1038" s="184">
        <v>1.9157999999999999</v>
      </c>
      <c r="J1038" s="184">
        <v>2.1835</v>
      </c>
      <c r="K1038" s="184">
        <v>11.0992</v>
      </c>
      <c r="L1038" s="184">
        <v>12.716900000000001</v>
      </c>
      <c r="M1038" s="184">
        <v>41.050600000000003</v>
      </c>
      <c r="N1038" s="184">
        <v>52.519100000000002</v>
      </c>
      <c r="O1038" s="184">
        <v>13.3062</v>
      </c>
      <c r="P1038" s="184">
        <v>12.280200000000001</v>
      </c>
      <c r="Q1038" s="184">
        <v>20.0364</v>
      </c>
      <c r="R1038" s="184">
        <v>17.524899999999999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44393</v>
      </c>
      <c r="E1039" s="184">
        <v>311.2</v>
      </c>
      <c r="F1039" s="184">
        <v>-8.3500000000000005E-2</v>
      </c>
      <c r="G1039" s="184">
        <v>0.82620000000000005</v>
      </c>
      <c r="H1039" s="184">
        <v>1.696</v>
      </c>
      <c r="I1039" s="184">
        <v>1.9157999999999999</v>
      </c>
      <c r="J1039" s="184">
        <v>2.1835</v>
      </c>
      <c r="K1039" s="184">
        <v>11.0992</v>
      </c>
      <c r="L1039" s="184">
        <v>12.716900000000001</v>
      </c>
      <c r="M1039" s="184">
        <v>41.050600000000003</v>
      </c>
      <c r="N1039" s="184">
        <v>52.519100000000002</v>
      </c>
      <c r="O1039" s="184">
        <v>13.3062</v>
      </c>
      <c r="P1039" s="184">
        <v>12.280200000000001</v>
      </c>
      <c r="Q1039" s="184">
        <v>19.960100000000001</v>
      </c>
      <c r="R1039" s="184">
        <v>17.524899999999999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44393</v>
      </c>
      <c r="E1040" s="184">
        <v>334.77</v>
      </c>
      <c r="F1040" s="184">
        <v>-8.0600000000000005E-2</v>
      </c>
      <c r="G1040" s="184">
        <v>0.83130000000000004</v>
      </c>
      <c r="H1040" s="184">
        <v>1.7104999999999999</v>
      </c>
      <c r="I1040" s="184">
        <v>1.9428000000000001</v>
      </c>
      <c r="J1040" s="184">
        <v>2.2416999999999998</v>
      </c>
      <c r="K1040" s="184">
        <v>11.2858</v>
      </c>
      <c r="L1040" s="184">
        <v>13.075100000000001</v>
      </c>
      <c r="M1040" s="184">
        <v>41.749600000000001</v>
      </c>
      <c r="N1040" s="184">
        <v>53.557200000000002</v>
      </c>
      <c r="O1040" s="184">
        <v>14.104200000000001</v>
      </c>
      <c r="P1040" s="184">
        <v>13.2249</v>
      </c>
      <c r="Q1040" s="184">
        <v>15.161199999999999</v>
      </c>
      <c r="R1040" s="184">
        <v>18.2972</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44393</v>
      </c>
      <c r="E1041" s="184">
        <v>46.92</v>
      </c>
      <c r="F1041" s="184">
        <v>8.5300000000000001E-2</v>
      </c>
      <c r="G1041" s="184">
        <v>0.49259999999999998</v>
      </c>
      <c r="H1041" s="184">
        <v>1.0553999999999999</v>
      </c>
      <c r="I1041" s="184">
        <v>1.2516</v>
      </c>
      <c r="J1041" s="184">
        <v>1.6464000000000001</v>
      </c>
      <c r="K1041" s="184">
        <v>10.452</v>
      </c>
      <c r="L1041" s="184">
        <v>10.1408</v>
      </c>
      <c r="M1041" s="184">
        <v>34.672800000000002</v>
      </c>
      <c r="N1041" s="184">
        <v>45.398200000000003</v>
      </c>
      <c r="O1041" s="184">
        <v>16.267900000000001</v>
      </c>
      <c r="P1041" s="184">
        <v>17.6585</v>
      </c>
      <c r="Q1041" s="184">
        <v>17.1021</v>
      </c>
      <c r="R1041" s="184">
        <v>21.360499999999998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44393</v>
      </c>
      <c r="E1042" s="184">
        <v>42.43</v>
      </c>
      <c r="F1042" s="184">
        <v>7.0800000000000002E-2</v>
      </c>
      <c r="G1042" s="184">
        <v>0.49740000000000001</v>
      </c>
      <c r="H1042" s="184">
        <v>1.0238</v>
      </c>
      <c r="I1042" s="184">
        <v>1.1924999999999999</v>
      </c>
      <c r="J1042" s="184">
        <v>1.5315000000000001</v>
      </c>
      <c r="K1042" s="184">
        <v>10.122</v>
      </c>
      <c r="L1042" s="184">
        <v>9.4685000000000006</v>
      </c>
      <c r="M1042" s="184">
        <v>33.4696</v>
      </c>
      <c r="N1042" s="184">
        <v>43.684399999999997</v>
      </c>
      <c r="O1042" s="184">
        <v>14.818899999999999</v>
      </c>
      <c r="P1042" s="184">
        <v>16.202000000000002</v>
      </c>
      <c r="Q1042" s="184">
        <v>13.3491</v>
      </c>
      <c r="R1042" s="184">
        <v>19.8995</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44393</v>
      </c>
      <c r="E1043" s="184">
        <v>20.350000000000001</v>
      </c>
      <c r="F1043" s="184">
        <v>0.29570000000000002</v>
      </c>
      <c r="G1043" s="184">
        <v>1.1431</v>
      </c>
      <c r="H1043" s="184">
        <v>2.0562</v>
      </c>
      <c r="I1043" s="184">
        <v>2.3127</v>
      </c>
      <c r="J1043" s="184">
        <v>2.1074000000000002</v>
      </c>
      <c r="K1043" s="184">
        <v>10.537800000000001</v>
      </c>
      <c r="L1043" s="184">
        <v>10.597799999999999</v>
      </c>
      <c r="M1043" s="184">
        <v>36.485599999999998</v>
      </c>
      <c r="N1043" s="184">
        <v>45.565100000000001</v>
      </c>
      <c r="O1043" s="184">
        <v>13.4543</v>
      </c>
      <c r="P1043" s="184">
        <v>12.671099999999999</v>
      </c>
      <c r="Q1043" s="184">
        <v>6.6261999999999999</v>
      </c>
      <c r="R1043" s="184">
        <v>18.1553</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44393</v>
      </c>
      <c r="E1044" s="184">
        <v>21.62</v>
      </c>
      <c r="F1044" s="184">
        <v>0.32479999999999998</v>
      </c>
      <c r="G1044" s="184">
        <v>1.1225000000000001</v>
      </c>
      <c r="H1044" s="184">
        <v>2.0773999999999999</v>
      </c>
      <c r="I1044" s="184">
        <v>2.3673999999999999</v>
      </c>
      <c r="J1044" s="184">
        <v>2.1739000000000002</v>
      </c>
      <c r="K1044" s="184">
        <v>10.7582</v>
      </c>
      <c r="L1044" s="184">
        <v>11.0426</v>
      </c>
      <c r="M1044" s="184">
        <v>37.357100000000003</v>
      </c>
      <c r="N1044" s="184">
        <v>46.775300000000001</v>
      </c>
      <c r="O1044" s="184">
        <v>14.3078</v>
      </c>
      <c r="P1044" s="184">
        <v>13.56</v>
      </c>
      <c r="Q1044" s="184">
        <v>12.3588</v>
      </c>
      <c r="R1044" s="184">
        <v>19.039000000000001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44393</v>
      </c>
      <c r="E1045" s="184">
        <v>128.66999999999999</v>
      </c>
      <c r="F1045" s="184">
        <v>0</v>
      </c>
      <c r="G1045" s="184">
        <v>0.61780000000000002</v>
      </c>
      <c r="H1045" s="184">
        <v>1.5709</v>
      </c>
      <c r="I1045" s="184">
        <v>1.611</v>
      </c>
      <c r="J1045" s="184">
        <v>1.9007000000000001</v>
      </c>
      <c r="K1045" s="184">
        <v>9.7024000000000008</v>
      </c>
      <c r="L1045" s="184">
        <v>9.5902999999999992</v>
      </c>
      <c r="M1045" s="184">
        <v>33.585999999999999</v>
      </c>
      <c r="N1045" s="184">
        <v>42.255400000000002</v>
      </c>
      <c r="O1045" s="184">
        <v>15.190899999999999</v>
      </c>
      <c r="P1045" s="184">
        <v>12.823</v>
      </c>
      <c r="Q1045" s="184">
        <v>16.400300000000001</v>
      </c>
      <c r="R1045" s="184">
        <v>19.110700000000001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44393</v>
      </c>
      <c r="E1046" s="184">
        <v>141.47999999999999</v>
      </c>
      <c r="F1046" s="184">
        <v>0</v>
      </c>
      <c r="G1046" s="184">
        <v>0.62590000000000001</v>
      </c>
      <c r="H1046" s="184">
        <v>1.5868</v>
      </c>
      <c r="I1046" s="184">
        <v>1.6525000000000001</v>
      </c>
      <c r="J1046" s="184">
        <v>1.9970000000000001</v>
      </c>
      <c r="K1046" s="184">
        <v>10.0327</v>
      </c>
      <c r="L1046" s="184">
        <v>10.264200000000001</v>
      </c>
      <c r="M1046" s="184">
        <v>34.819899999999997</v>
      </c>
      <c r="N1046" s="184">
        <v>44</v>
      </c>
      <c r="O1046" s="184">
        <v>16.556799999999999</v>
      </c>
      <c r="P1046" s="184">
        <v>14.2333</v>
      </c>
      <c r="Q1046" s="184">
        <v>15.9533</v>
      </c>
      <c r="R1046" s="184">
        <v>20.485499999999998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44393</v>
      </c>
      <c r="E1047" s="184">
        <v>42.26</v>
      </c>
      <c r="F1047" s="184">
        <v>2.3699999999999999E-2</v>
      </c>
      <c r="G1047" s="184">
        <v>0.71499999999999997</v>
      </c>
      <c r="H1047" s="184">
        <v>1.4401999999999999</v>
      </c>
      <c r="I1047" s="184">
        <v>1.4158999999999999</v>
      </c>
      <c r="J1047" s="184">
        <v>2.028</v>
      </c>
      <c r="K1047" s="184">
        <v>10.773300000000001</v>
      </c>
      <c r="L1047" s="184">
        <v>13.0854</v>
      </c>
      <c r="M1047" s="184">
        <v>37.789400000000001</v>
      </c>
      <c r="N1047" s="184">
        <v>50.338000000000001</v>
      </c>
      <c r="O1047" s="184">
        <v>19.151900000000001</v>
      </c>
      <c r="P1047" s="184">
        <v>18.007000000000001</v>
      </c>
      <c r="Q1047" s="184">
        <v>15.8561</v>
      </c>
      <c r="R1047" s="184">
        <v>25.534199999999998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44393</v>
      </c>
      <c r="E1048" s="184">
        <v>38.549999999999997</v>
      </c>
      <c r="F1048" s="184">
        <v>2.5899999999999999E-2</v>
      </c>
      <c r="G1048" s="184">
        <v>0.73160000000000003</v>
      </c>
      <c r="H1048" s="184">
        <v>1.4207000000000001</v>
      </c>
      <c r="I1048" s="184">
        <v>1.3673</v>
      </c>
      <c r="J1048" s="184">
        <v>1.9033</v>
      </c>
      <c r="K1048" s="184">
        <v>10.3636</v>
      </c>
      <c r="L1048" s="184">
        <v>12.2271</v>
      </c>
      <c r="M1048" s="184">
        <v>36.219099999999997</v>
      </c>
      <c r="N1048" s="184">
        <v>48.041499999999999</v>
      </c>
      <c r="O1048" s="184">
        <v>17.538</v>
      </c>
      <c r="P1048" s="184">
        <v>16.537199999999999</v>
      </c>
      <c r="Q1048" s="184">
        <v>13.162599999999999</v>
      </c>
      <c r="R1048" s="184">
        <v>23.7211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44393</v>
      </c>
      <c r="E1049" s="184">
        <v>296.67099999999999</v>
      </c>
      <c r="F1049" s="184">
        <v>-0.10879999999999999</v>
      </c>
      <c r="G1049" s="184">
        <v>0.59130000000000005</v>
      </c>
      <c r="H1049" s="184">
        <v>1.2612000000000001</v>
      </c>
      <c r="I1049" s="184">
        <v>1.9967999999999999</v>
      </c>
      <c r="J1049" s="184">
        <v>2.5436000000000001</v>
      </c>
      <c r="K1049" s="184">
        <v>10.764699999999999</v>
      </c>
      <c r="L1049" s="184">
        <v>12.180300000000001</v>
      </c>
      <c r="M1049" s="184">
        <v>36.962800000000001</v>
      </c>
      <c r="N1049" s="184">
        <v>48.353999999999999</v>
      </c>
      <c r="O1049" s="184">
        <v>12.2761</v>
      </c>
      <c r="P1049" s="184">
        <v>12.1433</v>
      </c>
      <c r="Q1049" s="184">
        <v>12.176</v>
      </c>
      <c r="R1049" s="184">
        <v>16.859200000000001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44393</v>
      </c>
      <c r="E1050" s="184">
        <v>280.37599999999998</v>
      </c>
      <c r="F1050" s="184">
        <v>-0.1104</v>
      </c>
      <c r="G1050" s="184">
        <v>0.58550000000000002</v>
      </c>
      <c r="H1050" s="184">
        <v>1.2473000000000001</v>
      </c>
      <c r="I1050" s="184">
        <v>1.9685999999999999</v>
      </c>
      <c r="J1050" s="184">
        <v>2.4819</v>
      </c>
      <c r="K1050" s="184">
        <v>10.5549</v>
      </c>
      <c r="L1050" s="184">
        <v>11.749000000000001</v>
      </c>
      <c r="M1050" s="184">
        <v>36.174300000000002</v>
      </c>
      <c r="N1050" s="184">
        <v>47.222299999999997</v>
      </c>
      <c r="O1050" s="184">
        <v>11.4581</v>
      </c>
      <c r="P1050" s="184">
        <v>11.339600000000001</v>
      </c>
      <c r="Q1050" s="184">
        <v>19.9041</v>
      </c>
      <c r="R1050" s="184">
        <v>15.9779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44393</v>
      </c>
      <c r="E1051" s="184">
        <v>50.47</v>
      </c>
      <c r="F1051" s="184">
        <v>-3.9600000000000003E-2</v>
      </c>
      <c r="G1051" s="184">
        <v>1.2031000000000001</v>
      </c>
      <c r="H1051" s="184">
        <v>1.6719999999999999</v>
      </c>
      <c r="I1051" s="184">
        <v>1.7130000000000001</v>
      </c>
      <c r="J1051" s="184">
        <v>2.2902</v>
      </c>
      <c r="K1051" s="184">
        <v>10.3169</v>
      </c>
      <c r="L1051" s="184">
        <v>10.801299999999999</v>
      </c>
      <c r="M1051" s="184">
        <v>35.453600000000002</v>
      </c>
      <c r="N1051" s="184">
        <v>47.443800000000003</v>
      </c>
      <c r="O1051" s="184">
        <v>13.007</v>
      </c>
      <c r="P1051" s="184">
        <v>13.847300000000001</v>
      </c>
      <c r="Q1051" s="184">
        <v>14.233700000000001</v>
      </c>
      <c r="R1051" s="184">
        <v>18.805599999999998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44393</v>
      </c>
      <c r="E1052" s="184">
        <v>54.5</v>
      </c>
      <c r="F1052" s="184">
        <v>-1.83E-2</v>
      </c>
      <c r="G1052" s="184">
        <v>1.2259</v>
      </c>
      <c r="H1052" s="184">
        <v>1.7171000000000001</v>
      </c>
      <c r="I1052" s="184">
        <v>1.774</v>
      </c>
      <c r="J1052" s="184">
        <v>2.4051</v>
      </c>
      <c r="K1052" s="184">
        <v>10.7498</v>
      </c>
      <c r="L1052" s="184">
        <v>11.611700000000001</v>
      </c>
      <c r="M1052" s="184">
        <v>36.934699999999999</v>
      </c>
      <c r="N1052" s="184">
        <v>49.766399999999997</v>
      </c>
      <c r="O1052" s="184">
        <v>14.576499999999999</v>
      </c>
      <c r="P1052" s="184">
        <v>15.166499999999999</v>
      </c>
      <c r="Q1052" s="184">
        <v>15.183400000000001</v>
      </c>
      <c r="R1052" s="184">
        <v>20.6843</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44393</v>
      </c>
      <c r="E1053" s="184">
        <v>1599.2314983050801</v>
      </c>
      <c r="F1053" s="184">
        <v>5.7000000000000002E-2</v>
      </c>
      <c r="G1053" s="184">
        <v>0.59850000000000003</v>
      </c>
      <c r="H1053" s="184">
        <v>1.8006</v>
      </c>
      <c r="I1053" s="184">
        <v>2.0063</v>
      </c>
      <c r="J1053" s="184">
        <v>1.8726</v>
      </c>
      <c r="K1053" s="184">
        <v>13.046900000000001</v>
      </c>
      <c r="L1053" s="184">
        <v>17.025200000000002</v>
      </c>
      <c r="M1053" s="184">
        <v>52.919699999999999</v>
      </c>
      <c r="N1053" s="184">
        <v>63.535699999999999</v>
      </c>
      <c r="O1053" s="184">
        <v>14.306699999999999</v>
      </c>
      <c r="P1053" s="184">
        <v>11.6717</v>
      </c>
      <c r="Q1053" s="184">
        <v>20.1526</v>
      </c>
      <c r="R1053" s="184">
        <v>20.167899999999999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44393</v>
      </c>
      <c r="E1054" s="184">
        <v>714.73720000000003</v>
      </c>
      <c r="F1054" s="184">
        <v>5.8999999999999997E-2</v>
      </c>
      <c r="G1054" s="184">
        <v>0.60450000000000004</v>
      </c>
      <c r="H1054" s="184">
        <v>1.8146</v>
      </c>
      <c r="I1054" s="184">
        <v>2.0344000000000002</v>
      </c>
      <c r="J1054" s="184">
        <v>1.9331</v>
      </c>
      <c r="K1054" s="184">
        <v>13.251300000000001</v>
      </c>
      <c r="L1054" s="184">
        <v>17.450299999999999</v>
      </c>
      <c r="M1054" s="184">
        <v>53.749499999999998</v>
      </c>
      <c r="N1054" s="184">
        <v>64.722300000000004</v>
      </c>
      <c r="O1054" s="184">
        <v>15.1861</v>
      </c>
      <c r="P1054" s="184">
        <v>12.585900000000001</v>
      </c>
      <c r="Q1054" s="184">
        <v>13.7187</v>
      </c>
      <c r="R1054" s="184">
        <v>21.058599999999998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44393</v>
      </c>
      <c r="E1055" s="184">
        <v>775.59358088888405</v>
      </c>
      <c r="F1055" s="184">
        <v>-2.0199999999999999E-2</v>
      </c>
      <c r="G1055" s="184">
        <v>0.68940000000000001</v>
      </c>
      <c r="H1055" s="184">
        <v>1.6698999999999999</v>
      </c>
      <c r="I1055" s="184">
        <v>1.0838000000000001</v>
      </c>
      <c r="J1055" s="184">
        <v>0.13600000000000001</v>
      </c>
      <c r="K1055" s="184">
        <v>11.3306</v>
      </c>
      <c r="L1055" s="184">
        <v>12.679</v>
      </c>
      <c r="M1055" s="184">
        <v>45.767499999999998</v>
      </c>
      <c r="N1055" s="184">
        <v>53.176200000000001</v>
      </c>
      <c r="O1055" s="184">
        <v>13.259499999999999</v>
      </c>
      <c r="P1055" s="184">
        <v>12.2729</v>
      </c>
      <c r="Q1055" s="184">
        <v>19.108599999999999</v>
      </c>
      <c r="R1055" s="184">
        <v>11.7798</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44393</v>
      </c>
      <c r="E1056" s="184">
        <v>667.92600000000004</v>
      </c>
      <c r="F1056" s="184">
        <v>-1.8599999999999998E-2</v>
      </c>
      <c r="G1056" s="184">
        <v>0.69359999999999999</v>
      </c>
      <c r="H1056" s="184">
        <v>1.6816</v>
      </c>
      <c r="I1056" s="184">
        <v>1.1074999999999999</v>
      </c>
      <c r="J1056" s="184">
        <v>0.18279999999999999</v>
      </c>
      <c r="K1056" s="184">
        <v>11.489699999999999</v>
      </c>
      <c r="L1056" s="184">
        <v>12.992000000000001</v>
      </c>
      <c r="M1056" s="184">
        <v>46.3902</v>
      </c>
      <c r="N1056" s="184">
        <v>54.052999999999997</v>
      </c>
      <c r="O1056" s="184">
        <v>13.9381</v>
      </c>
      <c r="P1056" s="184">
        <v>13.014900000000001</v>
      </c>
      <c r="Q1056" s="184">
        <v>13.506399999999999</v>
      </c>
      <c r="R1056" s="184">
        <v>12.416399999999999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44393</v>
      </c>
      <c r="E1057" s="184">
        <v>294.23700000000002</v>
      </c>
      <c r="F1057" s="184">
        <v>-0.1384</v>
      </c>
      <c r="G1057" s="184">
        <v>0.64670000000000005</v>
      </c>
      <c r="H1057" s="184">
        <v>1.6552</v>
      </c>
      <c r="I1057" s="184">
        <v>1.2859</v>
      </c>
      <c r="J1057" s="184">
        <v>1.5210999999999999</v>
      </c>
      <c r="K1057" s="184">
        <v>9.5985999999999994</v>
      </c>
      <c r="L1057" s="184">
        <v>8.8681000000000001</v>
      </c>
      <c r="M1057" s="184">
        <v>34.188299999999998</v>
      </c>
      <c r="N1057" s="184">
        <v>45.447600000000001</v>
      </c>
      <c r="O1057" s="184">
        <v>12.8911</v>
      </c>
      <c r="P1057" s="184">
        <v>13.450799999999999</v>
      </c>
      <c r="Q1057" s="184">
        <v>19.9267</v>
      </c>
      <c r="R1057" s="184">
        <v>17.2667</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44393</v>
      </c>
      <c r="E1058" s="184">
        <v>314.7595</v>
      </c>
      <c r="F1058" s="184">
        <v>-0.1358</v>
      </c>
      <c r="G1058" s="184">
        <v>0.65459999999999996</v>
      </c>
      <c r="H1058" s="184">
        <v>1.6737</v>
      </c>
      <c r="I1058" s="184">
        <v>1.3224</v>
      </c>
      <c r="J1058" s="184">
        <v>1.6001000000000001</v>
      </c>
      <c r="K1058" s="184">
        <v>9.8553999999999995</v>
      </c>
      <c r="L1058" s="184">
        <v>9.3810000000000002</v>
      </c>
      <c r="M1058" s="184">
        <v>35.136299999999999</v>
      </c>
      <c r="N1058" s="184">
        <v>46.8279</v>
      </c>
      <c r="O1058" s="184">
        <v>13.896699999999999</v>
      </c>
      <c r="P1058" s="184">
        <v>14.3842</v>
      </c>
      <c r="Q1058" s="184">
        <v>13.438599999999999</v>
      </c>
      <c r="R1058" s="184">
        <v>18.379000000000001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44393</v>
      </c>
      <c r="E1059" s="184">
        <v>59</v>
      </c>
      <c r="F1059" s="184">
        <v>8.48E-2</v>
      </c>
      <c r="G1059" s="184">
        <v>1.0274000000000001</v>
      </c>
      <c r="H1059" s="184">
        <v>1.9350000000000001</v>
      </c>
      <c r="I1059" s="184">
        <v>1.9527000000000001</v>
      </c>
      <c r="J1059" s="184">
        <v>1.9879</v>
      </c>
      <c r="K1059" s="184">
        <v>10.818899999999999</v>
      </c>
      <c r="L1059" s="184">
        <v>11.8695</v>
      </c>
      <c r="M1059" s="184">
        <v>40.543100000000003</v>
      </c>
      <c r="N1059" s="184">
        <v>49.936500000000002</v>
      </c>
      <c r="O1059" s="184">
        <v>14.2866</v>
      </c>
      <c r="P1059" s="184">
        <v>13.552199999999999</v>
      </c>
      <c r="Q1059" s="184">
        <v>14.4438</v>
      </c>
      <c r="R1059" s="184">
        <v>17.755500000000001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44393</v>
      </c>
      <c r="E1060" s="184">
        <v>63.27</v>
      </c>
      <c r="F1060" s="184">
        <v>7.9100000000000004E-2</v>
      </c>
      <c r="G1060" s="184">
        <v>1.0219</v>
      </c>
      <c r="H1060" s="184">
        <v>1.9497</v>
      </c>
      <c r="I1060" s="184">
        <v>1.9661999999999999</v>
      </c>
      <c r="J1060" s="184">
        <v>2.0484</v>
      </c>
      <c r="K1060" s="184">
        <v>11</v>
      </c>
      <c r="L1060" s="184">
        <v>12.180899999999999</v>
      </c>
      <c r="M1060" s="184">
        <v>41.164700000000003</v>
      </c>
      <c r="N1060" s="184">
        <v>50.858400000000003</v>
      </c>
      <c r="O1060" s="184">
        <v>15.0693</v>
      </c>
      <c r="P1060" s="184">
        <v>14.4611</v>
      </c>
      <c r="Q1060" s="184">
        <v>15.445499999999999</v>
      </c>
      <c r="R1060" s="184">
        <v>18.4815</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44393</v>
      </c>
      <c r="E1061" s="184">
        <v>36.049999999999997</v>
      </c>
      <c r="F1061" s="184">
        <v>0.22239999999999999</v>
      </c>
      <c r="G1061" s="184">
        <v>1.3779999999999999</v>
      </c>
      <c r="H1061" s="184">
        <v>2.1246</v>
      </c>
      <c r="I1061" s="184">
        <v>2.1246</v>
      </c>
      <c r="J1061" s="184">
        <v>3.1768999999999998</v>
      </c>
      <c r="K1061" s="184">
        <v>14.1907</v>
      </c>
      <c r="L1061" s="184">
        <v>16.5535</v>
      </c>
      <c r="M1061" s="184">
        <v>40.930399999999999</v>
      </c>
      <c r="N1061" s="184">
        <v>53.5349</v>
      </c>
      <c r="O1061" s="184">
        <v>15.727399999999999</v>
      </c>
      <c r="P1061" s="184">
        <v>12.3681</v>
      </c>
      <c r="Q1061" s="184">
        <v>14.999499999999999</v>
      </c>
      <c r="R1061" s="184">
        <v>22.525400000000001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44393</v>
      </c>
      <c r="E1062" s="184">
        <v>39.57</v>
      </c>
      <c r="F1062" s="184">
        <v>0.25340000000000001</v>
      </c>
      <c r="G1062" s="184">
        <v>1.3835999999999999</v>
      </c>
      <c r="H1062" s="184">
        <v>2.1688999999999998</v>
      </c>
      <c r="I1062" s="184">
        <v>2.1951999999999998</v>
      </c>
      <c r="J1062" s="184">
        <v>3.3159000000000001</v>
      </c>
      <c r="K1062" s="184">
        <v>14.562799999999999</v>
      </c>
      <c r="L1062" s="184">
        <v>17.209700000000002</v>
      </c>
      <c r="M1062" s="184">
        <v>42.184699999999999</v>
      </c>
      <c r="N1062" s="184">
        <v>55.298299999999998</v>
      </c>
      <c r="O1062" s="184">
        <v>17.246700000000001</v>
      </c>
      <c r="P1062" s="184">
        <v>13.9963</v>
      </c>
      <c r="Q1062" s="184">
        <v>14.8339</v>
      </c>
      <c r="R1062" s="184">
        <v>23.927199999999999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44393</v>
      </c>
      <c r="E1063" s="184">
        <v>49.29</v>
      </c>
      <c r="F1063" s="184">
        <v>2.0299999999999999E-2</v>
      </c>
      <c r="G1063" s="184">
        <v>0.98340000000000005</v>
      </c>
      <c r="H1063" s="184">
        <v>1.6289</v>
      </c>
      <c r="I1063" s="184">
        <v>1.4615</v>
      </c>
      <c r="J1063" s="184">
        <v>1.6079000000000001</v>
      </c>
      <c r="K1063" s="184">
        <v>9.5333000000000006</v>
      </c>
      <c r="L1063" s="184">
        <v>9.2420000000000009</v>
      </c>
      <c r="M1063" s="184">
        <v>30.465900000000001</v>
      </c>
      <c r="N1063" s="184">
        <v>43.870399999999997</v>
      </c>
      <c r="O1063" s="184">
        <v>13.3872</v>
      </c>
      <c r="P1063" s="184">
        <v>14.178900000000001</v>
      </c>
      <c r="Q1063" s="184">
        <v>13.1121</v>
      </c>
      <c r="R1063" s="184">
        <v>19.240300000000001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44393</v>
      </c>
      <c r="E1064" s="184">
        <v>45.05</v>
      </c>
      <c r="F1064" s="184">
        <v>2.2200000000000001E-2</v>
      </c>
      <c r="G1064" s="184">
        <v>0.98629999999999995</v>
      </c>
      <c r="H1064" s="184">
        <v>1.6012999999999999</v>
      </c>
      <c r="I1064" s="184">
        <v>1.4182999999999999</v>
      </c>
      <c r="J1064" s="184">
        <v>1.5097</v>
      </c>
      <c r="K1064" s="184">
        <v>9.2120999999999995</v>
      </c>
      <c r="L1064" s="184">
        <v>8.5803999999999991</v>
      </c>
      <c r="M1064" s="184">
        <v>29.305399999999999</v>
      </c>
      <c r="N1064" s="184">
        <v>42.203299999999999</v>
      </c>
      <c r="O1064" s="184">
        <v>12.2287</v>
      </c>
      <c r="P1064" s="184">
        <v>12.962400000000001</v>
      </c>
      <c r="Q1064" s="184">
        <v>10.472899999999999</v>
      </c>
      <c r="R1064" s="184">
        <v>17.980899999999998</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44393</v>
      </c>
      <c r="E1065" s="184">
        <v>26.77</v>
      </c>
      <c r="F1065" s="184">
        <v>-7.4700000000000003E-2</v>
      </c>
      <c r="G1065" s="184">
        <v>1.0188999999999999</v>
      </c>
      <c r="H1065" s="184">
        <v>1.9033</v>
      </c>
      <c r="I1065" s="184">
        <v>1.9033</v>
      </c>
      <c r="J1065" s="184">
        <v>1.7484</v>
      </c>
      <c r="K1065" s="184">
        <v>8.6004000000000005</v>
      </c>
      <c r="L1065" s="184">
        <v>8.1179000000000006</v>
      </c>
      <c r="M1065" s="184">
        <v>28.887799999999999</v>
      </c>
      <c r="N1065" s="184">
        <v>40.230499999999999</v>
      </c>
      <c r="O1065" s="184">
        <v>9.5436999999999994</v>
      </c>
      <c r="P1065" s="184">
        <v>11.4633</v>
      </c>
      <c r="Q1065" s="184">
        <v>10.9999</v>
      </c>
      <c r="R1065" s="184">
        <v>11.932600000000001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44393</v>
      </c>
      <c r="E1066" s="184">
        <v>30.42</v>
      </c>
      <c r="F1066" s="184">
        <v>-6.5699999999999995E-2</v>
      </c>
      <c r="G1066" s="184">
        <v>1.0296000000000001</v>
      </c>
      <c r="H1066" s="184">
        <v>1.9437</v>
      </c>
      <c r="I1066" s="184">
        <v>1.9437</v>
      </c>
      <c r="J1066" s="184">
        <v>1.8412999999999999</v>
      </c>
      <c r="K1066" s="184">
        <v>8.9542000000000002</v>
      </c>
      <c r="L1066" s="184">
        <v>8.8371999999999993</v>
      </c>
      <c r="M1066" s="184">
        <v>30.278400000000001</v>
      </c>
      <c r="N1066" s="184">
        <v>42.282499999999999</v>
      </c>
      <c r="O1066" s="184">
        <v>11.1609</v>
      </c>
      <c r="P1066" s="184">
        <v>13.206</v>
      </c>
      <c r="Q1066" s="184">
        <v>12.9984</v>
      </c>
      <c r="R1066" s="184">
        <v>13.585800000000001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44393</v>
      </c>
      <c r="E1067" s="184">
        <v>40.35</v>
      </c>
      <c r="F1067" s="184">
        <v>0.29830000000000001</v>
      </c>
      <c r="G1067" s="184">
        <v>1.7910999999999999</v>
      </c>
      <c r="H1067" s="184">
        <v>2.7764000000000002</v>
      </c>
      <c r="I1067" s="184">
        <v>2.9074</v>
      </c>
      <c r="J1067" s="184">
        <v>3.9948000000000001</v>
      </c>
      <c r="K1067" s="184">
        <v>15.4176</v>
      </c>
      <c r="L1067" s="184">
        <v>15.616</v>
      </c>
      <c r="M1067" s="184">
        <v>35.311900000000001</v>
      </c>
      <c r="N1067" s="184">
        <v>46.673900000000003</v>
      </c>
      <c r="O1067" s="184">
        <v>12.966699999999999</v>
      </c>
      <c r="P1067" s="184">
        <v>12.9132</v>
      </c>
      <c r="Q1067" s="184">
        <v>12.4269</v>
      </c>
      <c r="R1067" s="184">
        <v>18.647300000000001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44393</v>
      </c>
      <c r="E1068" s="184">
        <v>45.73</v>
      </c>
      <c r="F1068" s="184">
        <v>0.2631</v>
      </c>
      <c r="G1068" s="184">
        <v>1.7805</v>
      </c>
      <c r="H1068" s="184">
        <v>2.7639999999999998</v>
      </c>
      <c r="I1068" s="184">
        <v>2.9491000000000001</v>
      </c>
      <c r="J1068" s="184">
        <v>4.0736999999999997</v>
      </c>
      <c r="K1068" s="184">
        <v>15.801500000000001</v>
      </c>
      <c r="L1068" s="184">
        <v>16.3613</v>
      </c>
      <c r="M1068" s="184">
        <v>36.711500000000001</v>
      </c>
      <c r="N1068" s="184">
        <v>48.6188</v>
      </c>
      <c r="O1068" s="184">
        <v>14.565899999999999</v>
      </c>
      <c r="P1068" s="184">
        <v>14.6776</v>
      </c>
      <c r="Q1068" s="184">
        <v>15.842499999999999</v>
      </c>
      <c r="R1068" s="184">
        <v>20.153400000000001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44393</v>
      </c>
      <c r="E1069" s="184">
        <v>11.648199999999999</v>
      </c>
      <c r="F1069" s="184">
        <v>2.58E-2</v>
      </c>
      <c r="G1069" s="184">
        <v>0.79259999999999997</v>
      </c>
      <c r="H1069" s="184">
        <v>1.5766</v>
      </c>
      <c r="I1069" s="184">
        <v>1.4413</v>
      </c>
      <c r="J1069" s="184">
        <v>1.3363</v>
      </c>
      <c r="K1069" s="184">
        <v>8.6920000000000002</v>
      </c>
      <c r="L1069" s="184">
        <v>11.657299999999999</v>
      </c>
      <c r="M1069" s="184"/>
      <c r="N1069" s="184"/>
      <c r="O1069" s="184"/>
      <c r="P1069" s="184"/>
      <c r="Q1069" s="184">
        <v>16.481999999999999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44393</v>
      </c>
      <c r="E1070" s="184">
        <v>11.492900000000001</v>
      </c>
      <c r="F1070" s="184">
        <v>1.9099999999999999E-2</v>
      </c>
      <c r="G1070" s="184">
        <v>0.77339999999999998</v>
      </c>
      <c r="H1070" s="184">
        <v>1.5327999999999999</v>
      </c>
      <c r="I1070" s="184">
        <v>1.3536999999999999</v>
      </c>
      <c r="J1070" s="184">
        <v>1.1494</v>
      </c>
      <c r="K1070" s="184">
        <v>7.9885999999999999</v>
      </c>
      <c r="L1070" s="184">
        <v>10.325100000000001</v>
      </c>
      <c r="M1070" s="184"/>
      <c r="N1070" s="184"/>
      <c r="O1070" s="184"/>
      <c r="P1070" s="184"/>
      <c r="Q1070" s="184">
        <v>14.929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44393</v>
      </c>
      <c r="E1071" s="184">
        <v>90.320999999999998</v>
      </c>
      <c r="F1071" s="184">
        <v>-0.39040000000000002</v>
      </c>
      <c r="G1071" s="184">
        <v>1.1870000000000001</v>
      </c>
      <c r="H1071" s="184">
        <v>2.1806999999999999</v>
      </c>
      <c r="I1071" s="184">
        <v>2.3353000000000002</v>
      </c>
      <c r="J1071" s="184">
        <v>2.4582000000000002</v>
      </c>
      <c r="K1071" s="184">
        <v>9.3120999999999992</v>
      </c>
      <c r="L1071" s="184">
        <v>9.8915000000000006</v>
      </c>
      <c r="M1071" s="184">
        <v>25.978999999999999</v>
      </c>
      <c r="N1071" s="184">
        <v>33.674399999999999</v>
      </c>
      <c r="O1071" s="184">
        <v>11.5724</v>
      </c>
      <c r="P1071" s="184">
        <v>10.224399999999999</v>
      </c>
      <c r="Q1071" s="184">
        <v>8.7248000000000001</v>
      </c>
      <c r="R1071" s="184">
        <v>16.415600000000001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44393</v>
      </c>
      <c r="E1072" s="184">
        <v>98.975200000000001</v>
      </c>
      <c r="F1072" s="184">
        <v>-0.38740000000000002</v>
      </c>
      <c r="G1072" s="184">
        <v>1.1961999999999999</v>
      </c>
      <c r="H1072" s="184">
        <v>2.2023000000000001</v>
      </c>
      <c r="I1072" s="184">
        <v>2.3786</v>
      </c>
      <c r="J1072" s="184">
        <v>2.5508999999999999</v>
      </c>
      <c r="K1072" s="184">
        <v>9.6123999999999992</v>
      </c>
      <c r="L1072" s="184">
        <v>10.4956</v>
      </c>
      <c r="M1072" s="184">
        <v>27.019400000000001</v>
      </c>
      <c r="N1072" s="184">
        <v>35.1524</v>
      </c>
      <c r="O1072" s="184">
        <v>12.721399999999999</v>
      </c>
      <c r="P1072" s="184">
        <v>11.4336</v>
      </c>
      <c r="Q1072" s="184">
        <v>12.497999999999999</v>
      </c>
      <c r="R1072" s="184">
        <v>17.6312</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44393</v>
      </c>
      <c r="E1073" s="184">
        <v>346.94</v>
      </c>
      <c r="F1073" s="184">
        <v>0.247</v>
      </c>
      <c r="G1073" s="184">
        <v>0.74370000000000003</v>
      </c>
      <c r="H1073" s="184">
        <v>1.5269999999999999</v>
      </c>
      <c r="I1073" s="184">
        <v>1.5344</v>
      </c>
      <c r="J1073" s="184">
        <v>2.2568000000000001</v>
      </c>
      <c r="K1073" s="184">
        <v>11.6281</v>
      </c>
      <c r="L1073" s="184">
        <v>13.991099999999999</v>
      </c>
      <c r="M1073" s="184">
        <v>38.225900000000003</v>
      </c>
      <c r="N1073" s="184">
        <v>52.078600000000002</v>
      </c>
      <c r="O1073" s="184">
        <v>15.917899999999999</v>
      </c>
      <c r="P1073" s="184">
        <v>13.7178</v>
      </c>
      <c r="Q1073" s="184">
        <v>19.975899999999999</v>
      </c>
      <c r="R1073" s="184">
        <v>21.659700000000001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44393</v>
      </c>
      <c r="E1074" s="184">
        <v>380.15499999999997</v>
      </c>
      <c r="F1074" s="184">
        <v>0.2505</v>
      </c>
      <c r="G1074" s="184">
        <v>0.754</v>
      </c>
      <c r="H1074" s="184">
        <v>1.5509999999999999</v>
      </c>
      <c r="I1074" s="184">
        <v>1.5813999999999999</v>
      </c>
      <c r="J1074" s="184">
        <v>2.3576000000000001</v>
      </c>
      <c r="K1074" s="184">
        <v>11.956200000000001</v>
      </c>
      <c r="L1074" s="184">
        <v>14.680300000000001</v>
      </c>
      <c r="M1074" s="184">
        <v>39.460900000000002</v>
      </c>
      <c r="N1074" s="184">
        <v>53.879600000000003</v>
      </c>
      <c r="O1074" s="184">
        <v>17.2241</v>
      </c>
      <c r="P1074" s="184">
        <v>15.079700000000001</v>
      </c>
      <c r="Q1074" s="184">
        <v>15.4885</v>
      </c>
      <c r="R1074" s="184">
        <v>23.048999999999999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44393</v>
      </c>
      <c r="E1075" s="184">
        <v>462.89675429514102</v>
      </c>
      <c r="F1075" s="184">
        <v>0.2462</v>
      </c>
      <c r="G1075" s="184">
        <v>0.74229999999999996</v>
      </c>
      <c r="H1075" s="184">
        <v>1.5257000000000001</v>
      </c>
      <c r="I1075" s="184">
        <v>1.5326</v>
      </c>
      <c r="J1075" s="184">
        <v>2.2559</v>
      </c>
      <c r="K1075" s="184">
        <v>11.6279</v>
      </c>
      <c r="L1075" s="184">
        <v>13.989000000000001</v>
      </c>
      <c r="M1075" s="184">
        <v>38.225200000000001</v>
      </c>
      <c r="N1075" s="184">
        <v>52.0792</v>
      </c>
      <c r="O1075" s="184">
        <v>15.4405</v>
      </c>
      <c r="P1075" s="184">
        <v>13.401</v>
      </c>
      <c r="Q1075" s="184">
        <v>18.5275</v>
      </c>
      <c r="R1075" s="184">
        <v>21.113900000000001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44393</v>
      </c>
      <c r="E1076" s="184">
        <v>104.542926031725</v>
      </c>
      <c r="F1076" s="184">
        <v>0.25119999999999998</v>
      </c>
      <c r="G1076" s="184">
        <v>0.75349999999999995</v>
      </c>
      <c r="H1076" s="184">
        <v>1.5511999999999999</v>
      </c>
      <c r="I1076" s="184">
        <v>1.5820000000000001</v>
      </c>
      <c r="J1076" s="184">
        <v>2.3574999999999999</v>
      </c>
      <c r="K1076" s="184">
        <v>11.9556</v>
      </c>
      <c r="L1076" s="184">
        <v>14.680300000000001</v>
      </c>
      <c r="M1076" s="184">
        <v>39.463000000000001</v>
      </c>
      <c r="N1076" s="184">
        <v>53.878500000000003</v>
      </c>
      <c r="O1076" s="184">
        <v>16.7454</v>
      </c>
      <c r="P1076" s="184">
        <v>14.767099999999999</v>
      </c>
      <c r="Q1076" s="184">
        <v>15.0085</v>
      </c>
      <c r="R1076" s="184">
        <v>22.5046</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44393</v>
      </c>
      <c r="E1077" s="184">
        <v>40.265000000000001</v>
      </c>
      <c r="F1077" s="184">
        <v>-1.9900000000000001E-2</v>
      </c>
      <c r="G1077" s="184">
        <v>0.77339999999999998</v>
      </c>
      <c r="H1077" s="184">
        <v>1.669</v>
      </c>
      <c r="I1077" s="184">
        <v>1.8259000000000001</v>
      </c>
      <c r="J1077" s="184">
        <v>2.2343999999999999</v>
      </c>
      <c r="K1077" s="184">
        <v>10.563499999999999</v>
      </c>
      <c r="L1077" s="184">
        <v>12.425000000000001</v>
      </c>
      <c r="M1077" s="184">
        <v>36.058</v>
      </c>
      <c r="N1077" s="184">
        <v>48.853999999999999</v>
      </c>
      <c r="O1077" s="184">
        <v>14.1106</v>
      </c>
      <c r="P1077" s="184">
        <v>13.2441</v>
      </c>
      <c r="Q1077" s="184">
        <v>14.1777</v>
      </c>
      <c r="R1077" s="184">
        <v>17.915700000000001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44393</v>
      </c>
      <c r="E1078" s="184">
        <v>37.738</v>
      </c>
      <c r="F1078" s="184">
        <v>-2.3800000000000002E-2</v>
      </c>
      <c r="G1078" s="184">
        <v>0.76359999999999995</v>
      </c>
      <c r="H1078" s="184">
        <v>1.6512</v>
      </c>
      <c r="I1078" s="184">
        <v>1.7883</v>
      </c>
      <c r="J1078" s="184">
        <v>2.1547000000000001</v>
      </c>
      <c r="K1078" s="184">
        <v>10.299899999999999</v>
      </c>
      <c r="L1078" s="184">
        <v>11.9125</v>
      </c>
      <c r="M1078" s="184">
        <v>35.140599999999999</v>
      </c>
      <c r="N1078" s="184">
        <v>47.512</v>
      </c>
      <c r="O1078" s="184">
        <v>13.1249</v>
      </c>
      <c r="P1078" s="184">
        <v>12.3124</v>
      </c>
      <c r="Q1078" s="184">
        <v>10.1486</v>
      </c>
      <c r="R1078" s="184">
        <v>16.8672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44393</v>
      </c>
      <c r="E1079" s="184">
        <v>41.347530965844797</v>
      </c>
      <c r="F1079" s="184">
        <v>-8.6E-3</v>
      </c>
      <c r="G1079" s="184">
        <v>0.5726</v>
      </c>
      <c r="H1079" s="184">
        <v>1.1581999999999999</v>
      </c>
      <c r="I1079" s="184">
        <v>1.3409</v>
      </c>
      <c r="J1079" s="184">
        <v>1.7990999999999999</v>
      </c>
      <c r="K1079" s="184">
        <v>10.4315</v>
      </c>
      <c r="L1079" s="184">
        <v>9.9992000000000001</v>
      </c>
      <c r="M1079" s="184">
        <v>35.186</v>
      </c>
      <c r="N1079" s="184">
        <v>44.247199999999999</v>
      </c>
      <c r="O1079" s="184">
        <v>12.753399999999999</v>
      </c>
      <c r="P1079" s="184">
        <v>12.3</v>
      </c>
      <c r="Q1079" s="184">
        <v>10.331099999999999</v>
      </c>
      <c r="R1079" s="184">
        <v>17.6706</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44393</v>
      </c>
      <c r="E1080" s="184">
        <v>40.3063</v>
      </c>
      <c r="F1080" s="184">
        <v>-4.0000000000000001E-3</v>
      </c>
      <c r="G1080" s="184">
        <v>0.58650000000000002</v>
      </c>
      <c r="H1080" s="184">
        <v>1.1901999999999999</v>
      </c>
      <c r="I1080" s="184">
        <v>1.4051</v>
      </c>
      <c r="J1080" s="184">
        <v>1.9370000000000001</v>
      </c>
      <c r="K1080" s="184">
        <v>10.8894</v>
      </c>
      <c r="L1080" s="184">
        <v>10.892099999999999</v>
      </c>
      <c r="M1080" s="184">
        <v>36.6755</v>
      </c>
      <c r="N1080" s="184">
        <v>46.215899999999998</v>
      </c>
      <c r="O1080" s="184">
        <v>14.0214</v>
      </c>
      <c r="P1080" s="184">
        <v>13.559100000000001</v>
      </c>
      <c r="Q1080" s="184">
        <v>13.7407</v>
      </c>
      <c r="R1080" s="184">
        <v>19.005700000000001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44393</v>
      </c>
      <c r="E1081" s="184">
        <v>15.1244</v>
      </c>
      <c r="F1081" s="184">
        <v>0.14630000000000001</v>
      </c>
      <c r="G1081" s="184">
        <v>0.95920000000000005</v>
      </c>
      <c r="H1081" s="184">
        <v>1.9342999999999999</v>
      </c>
      <c r="I1081" s="184">
        <v>1.6951000000000001</v>
      </c>
      <c r="J1081" s="184">
        <v>1.8128</v>
      </c>
      <c r="K1081" s="184">
        <v>12.3614</v>
      </c>
      <c r="L1081" s="184">
        <v>15.158899999999999</v>
      </c>
      <c r="M1081" s="184">
        <v>44.823999999999998</v>
      </c>
      <c r="N1081" s="184">
        <v>55.1571</v>
      </c>
      <c r="O1081" s="184"/>
      <c r="P1081" s="184"/>
      <c r="Q1081" s="184">
        <v>19.342300000000002</v>
      </c>
      <c r="R1081" s="184">
        <v>21.624400000000001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44393</v>
      </c>
      <c r="E1082" s="184">
        <v>14.467000000000001</v>
      </c>
      <c r="F1082" s="184">
        <v>0.1419</v>
      </c>
      <c r="G1082" s="184">
        <v>0.94410000000000005</v>
      </c>
      <c r="H1082" s="184">
        <v>1.8989</v>
      </c>
      <c r="I1082" s="184">
        <v>1.6234</v>
      </c>
      <c r="J1082" s="184">
        <v>1.6597999999999999</v>
      </c>
      <c r="K1082" s="184">
        <v>11.872400000000001</v>
      </c>
      <c r="L1082" s="184">
        <v>14.159700000000001</v>
      </c>
      <c r="M1082" s="184">
        <v>42.946100000000001</v>
      </c>
      <c r="N1082" s="184">
        <v>52.414200000000001</v>
      </c>
      <c r="O1082" s="184"/>
      <c r="P1082" s="184"/>
      <c r="Q1082" s="184">
        <v>17.097000000000001</v>
      </c>
      <c r="R1082" s="184">
        <v>19.381900000000002</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44393</v>
      </c>
      <c r="E1083" s="184">
        <v>78.430999999999997</v>
      </c>
      <c r="F1083" s="184">
        <v>-3.8E-3</v>
      </c>
      <c r="G1083" s="184">
        <v>0.62350000000000005</v>
      </c>
      <c r="H1083" s="184">
        <v>1.2157</v>
      </c>
      <c r="I1083" s="184">
        <v>1.3216000000000001</v>
      </c>
      <c r="J1083" s="184">
        <v>2.4504999999999999</v>
      </c>
      <c r="K1083" s="184">
        <v>12.2142</v>
      </c>
      <c r="L1083" s="184">
        <v>13.2774</v>
      </c>
      <c r="M1083" s="184">
        <v>37.818300000000001</v>
      </c>
      <c r="N1083" s="184">
        <v>51.859699999999997</v>
      </c>
      <c r="O1083" s="184">
        <v>17.035</v>
      </c>
      <c r="P1083" s="184">
        <v>16.7302</v>
      </c>
      <c r="Q1083" s="184">
        <v>18.1904</v>
      </c>
      <c r="R1083" s="184">
        <v>19.7715</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44393</v>
      </c>
      <c r="E1084" s="184">
        <v>72.447999999999993</v>
      </c>
      <c r="F1084" s="184">
        <v>-6.8999999999999999E-3</v>
      </c>
      <c r="G1084" s="184">
        <v>0.61519999999999997</v>
      </c>
      <c r="H1084" s="184">
        <v>1.1942999999999999</v>
      </c>
      <c r="I1084" s="184">
        <v>1.2790999999999999</v>
      </c>
      <c r="J1084" s="184">
        <v>2.3595000000000002</v>
      </c>
      <c r="K1084" s="184">
        <v>11.913</v>
      </c>
      <c r="L1084" s="184">
        <v>12.661300000000001</v>
      </c>
      <c r="M1084" s="184">
        <v>36.694299999999998</v>
      </c>
      <c r="N1084" s="184">
        <v>50.2136</v>
      </c>
      <c r="O1084" s="184">
        <v>15.784700000000001</v>
      </c>
      <c r="P1084" s="184">
        <v>15.6366</v>
      </c>
      <c r="Q1084" s="184">
        <v>16.067399999999999</v>
      </c>
      <c r="R1084" s="184">
        <v>18.4678</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44393</v>
      </c>
      <c r="E1085" s="184">
        <v>31.612300000000001</v>
      </c>
      <c r="F1085" s="184">
        <v>0.13270000000000001</v>
      </c>
      <c r="G1085" s="184">
        <v>0.7409</v>
      </c>
      <c r="H1085" s="184">
        <v>1.4098999999999999</v>
      </c>
      <c r="I1085" s="184">
        <v>1.446</v>
      </c>
      <c r="J1085" s="184">
        <v>1.8923000000000001</v>
      </c>
      <c r="K1085" s="184">
        <v>11.2569</v>
      </c>
      <c r="L1085" s="184">
        <v>11.919</v>
      </c>
      <c r="M1085" s="184">
        <v>37.795299999999997</v>
      </c>
      <c r="N1085" s="184">
        <v>46.886400000000002</v>
      </c>
      <c r="O1085" s="184">
        <v>12.543200000000001</v>
      </c>
      <c r="P1085" s="184">
        <v>12.116199999999999</v>
      </c>
      <c r="Q1085" s="184">
        <v>12.454599999999999</v>
      </c>
      <c r="R1085" s="184">
        <v>16.625900000000001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44393</v>
      </c>
      <c r="E1086" s="184">
        <v>35.68</v>
      </c>
      <c r="F1086" s="184">
        <v>0.1384</v>
      </c>
      <c r="G1086" s="184">
        <v>0.7591</v>
      </c>
      <c r="H1086" s="184">
        <v>1.4530000000000001</v>
      </c>
      <c r="I1086" s="184">
        <v>1.5331999999999999</v>
      </c>
      <c r="J1086" s="184">
        <v>2.0804999999999998</v>
      </c>
      <c r="K1086" s="184">
        <v>11.8604</v>
      </c>
      <c r="L1086" s="184">
        <v>13.147</v>
      </c>
      <c r="M1086" s="184">
        <v>40.005600000000001</v>
      </c>
      <c r="N1086" s="184">
        <v>49.793199999999999</v>
      </c>
      <c r="O1086" s="184">
        <v>14.528700000000001</v>
      </c>
      <c r="P1086" s="184">
        <v>13.856400000000001</v>
      </c>
      <c r="Q1086" s="184">
        <v>13.7806</v>
      </c>
      <c r="R1086" s="184">
        <v>18.6906</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44393</v>
      </c>
      <c r="E1087" s="184">
        <v>45.042400000000001</v>
      </c>
      <c r="F1087" s="184">
        <v>2.53E-2</v>
      </c>
      <c r="G1087" s="184">
        <v>0.82869999999999999</v>
      </c>
      <c r="H1087" s="184">
        <v>1.6066</v>
      </c>
      <c r="I1087" s="184">
        <v>1.8006</v>
      </c>
      <c r="J1087" s="184">
        <v>1.6855</v>
      </c>
      <c r="K1087" s="184">
        <v>13.016</v>
      </c>
      <c r="L1087" s="184">
        <v>14.2605</v>
      </c>
      <c r="M1087" s="184">
        <v>48.432899999999997</v>
      </c>
      <c r="N1087" s="184">
        <v>56.771700000000003</v>
      </c>
      <c r="O1087" s="184">
        <v>12.9076</v>
      </c>
      <c r="P1087" s="184">
        <v>13.010400000000001</v>
      </c>
      <c r="Q1087" s="184">
        <v>11.3939</v>
      </c>
      <c r="R1087" s="184">
        <v>12.8996</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44393</v>
      </c>
      <c r="E1088" s="184">
        <v>48.560699999999997</v>
      </c>
      <c r="F1088" s="184">
        <v>2.76E-2</v>
      </c>
      <c r="G1088" s="184">
        <v>0.83520000000000005</v>
      </c>
      <c r="H1088" s="184">
        <v>1.6215999999999999</v>
      </c>
      <c r="I1088" s="184">
        <v>1.8304</v>
      </c>
      <c r="J1088" s="184">
        <v>1.7498</v>
      </c>
      <c r="K1088" s="184">
        <v>13.2476</v>
      </c>
      <c r="L1088" s="184">
        <v>14.722300000000001</v>
      </c>
      <c r="M1088" s="184">
        <v>49.324300000000001</v>
      </c>
      <c r="N1088" s="184">
        <v>58.052</v>
      </c>
      <c r="O1088" s="184">
        <v>13.896100000000001</v>
      </c>
      <c r="P1088" s="184">
        <v>14.103300000000001</v>
      </c>
      <c r="Q1088" s="184">
        <v>15.123100000000001</v>
      </c>
      <c r="R1088" s="184">
        <v>13.858000000000001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44393</v>
      </c>
      <c r="E1089" s="184">
        <v>235.18</v>
      </c>
      <c r="F1089" s="184">
        <v>-4.3E-3</v>
      </c>
      <c r="G1089" s="184">
        <v>0.54720000000000002</v>
      </c>
      <c r="H1089" s="184">
        <v>1.2441</v>
      </c>
      <c r="I1089" s="184">
        <v>0.80579999999999996</v>
      </c>
      <c r="J1089" s="184">
        <v>0.89229999999999998</v>
      </c>
      <c r="K1089" s="184">
        <v>11.290900000000001</v>
      </c>
      <c r="L1089" s="184">
        <v>11.5655</v>
      </c>
      <c r="M1089" s="184">
        <v>36.399500000000003</v>
      </c>
      <c r="N1089" s="184">
        <v>49.843899999999998</v>
      </c>
      <c r="O1089" s="184">
        <v>12.946199999999999</v>
      </c>
      <c r="P1089" s="184">
        <v>12.1389</v>
      </c>
      <c r="Q1089" s="184">
        <v>18.643799999999999</v>
      </c>
      <c r="R1089" s="184">
        <v>17.142600000000002</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44393</v>
      </c>
      <c r="E1090" s="184">
        <v>262.64999999999998</v>
      </c>
      <c r="F1090" s="184">
        <v>0</v>
      </c>
      <c r="G1090" s="184">
        <v>0.55900000000000005</v>
      </c>
      <c r="H1090" s="184">
        <v>1.2763</v>
      </c>
      <c r="I1090" s="184">
        <v>0.86409999999999998</v>
      </c>
      <c r="J1090" s="184">
        <v>1.0192000000000001</v>
      </c>
      <c r="K1090" s="184">
        <v>11.7089</v>
      </c>
      <c r="L1090" s="184">
        <v>12.416499999999999</v>
      </c>
      <c r="M1090" s="184">
        <v>37.960900000000002</v>
      </c>
      <c r="N1090" s="184">
        <v>52.119799999999998</v>
      </c>
      <c r="O1090" s="184">
        <v>14.538</v>
      </c>
      <c r="P1090" s="184">
        <v>13.804600000000001</v>
      </c>
      <c r="Q1090" s="184">
        <v>15.293100000000001</v>
      </c>
      <c r="R1090" s="184">
        <v>18.819600000000001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44393</v>
      </c>
      <c r="E1091" s="184">
        <v>13.62</v>
      </c>
      <c r="F1091" s="184">
        <v>-7.3400000000000007E-2</v>
      </c>
      <c r="G1091" s="184">
        <v>0.59079999999999999</v>
      </c>
      <c r="H1091" s="184">
        <v>1.4147000000000001</v>
      </c>
      <c r="I1091" s="184">
        <v>1.4147000000000001</v>
      </c>
      <c r="J1091" s="184">
        <v>2.1755</v>
      </c>
      <c r="K1091" s="184">
        <v>10.912100000000001</v>
      </c>
      <c r="L1091" s="184">
        <v>12.9353</v>
      </c>
      <c r="M1091" s="184"/>
      <c r="N1091" s="184"/>
      <c r="O1091" s="184"/>
      <c r="P1091" s="184"/>
      <c r="Q1091" s="184">
        <v>36.200000000000003</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44393</v>
      </c>
      <c r="E1092" s="184">
        <v>13.41</v>
      </c>
      <c r="F1092" s="184">
        <v>-7.4499999999999997E-2</v>
      </c>
      <c r="G1092" s="184">
        <v>0.52470000000000006</v>
      </c>
      <c r="H1092" s="184">
        <v>1.3605</v>
      </c>
      <c r="I1092" s="184">
        <v>1.3605</v>
      </c>
      <c r="J1092" s="184">
        <v>1.9772000000000001</v>
      </c>
      <c r="K1092" s="184">
        <v>10.2796</v>
      </c>
      <c r="L1092" s="184">
        <v>11.8432</v>
      </c>
      <c r="M1092" s="184"/>
      <c r="N1092" s="184"/>
      <c r="O1092" s="184"/>
      <c r="P1092" s="184"/>
      <c r="Q1092" s="184">
        <v>34.1</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44393</v>
      </c>
      <c r="E1093" s="184">
        <v>60.672199999999997</v>
      </c>
      <c r="F1093" s="184">
        <v>5.74E-2</v>
      </c>
      <c r="G1093" s="184">
        <v>1.0206999999999999</v>
      </c>
      <c r="H1093" s="184">
        <v>1.9078999999999999</v>
      </c>
      <c r="I1093" s="184">
        <v>2.1294</v>
      </c>
      <c r="J1093" s="184">
        <v>2.5068999999999999</v>
      </c>
      <c r="K1093" s="184">
        <v>9.7175999999999991</v>
      </c>
      <c r="L1093" s="184">
        <v>12.928100000000001</v>
      </c>
      <c r="M1093" s="184">
        <v>43.220100000000002</v>
      </c>
      <c r="N1093" s="184">
        <v>55.412300000000002</v>
      </c>
      <c r="O1093" s="184">
        <v>15.35</v>
      </c>
      <c r="P1093" s="184">
        <v>13.838100000000001</v>
      </c>
      <c r="Q1093" s="184">
        <v>16.285599999999999</v>
      </c>
      <c r="R1093" s="184">
        <v>19.818200000000001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44393</v>
      </c>
      <c r="E1094" s="184">
        <v>56.351399999999998</v>
      </c>
      <c r="F1094" s="184">
        <v>5.5599999999999997E-2</v>
      </c>
      <c r="G1094" s="184">
        <v>1.0150999999999999</v>
      </c>
      <c r="H1094" s="184">
        <v>1.8948</v>
      </c>
      <c r="I1094" s="184">
        <v>2.1029</v>
      </c>
      <c r="J1094" s="184">
        <v>2.4466999999999999</v>
      </c>
      <c r="K1094" s="184">
        <v>9.5099</v>
      </c>
      <c r="L1094" s="184">
        <v>12.497400000000001</v>
      </c>
      <c r="M1094" s="184">
        <v>42.414099999999998</v>
      </c>
      <c r="N1094" s="184">
        <v>54.279600000000002</v>
      </c>
      <c r="O1094" s="184">
        <v>14.450799999999999</v>
      </c>
      <c r="P1094" s="184">
        <v>12.796200000000001</v>
      </c>
      <c r="Q1094" s="184">
        <v>11.8043</v>
      </c>
      <c r="R1094" s="184">
        <v>18.8916</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44393</v>
      </c>
      <c r="E1095" s="184">
        <v>13.851599999999999</v>
      </c>
      <c r="F1095" s="184">
        <v>-3.32E-2</v>
      </c>
      <c r="G1095" s="184">
        <v>1.0579000000000001</v>
      </c>
      <c r="H1095" s="184">
        <v>1.6586000000000001</v>
      </c>
      <c r="I1095" s="184">
        <v>2.1444000000000001</v>
      </c>
      <c r="J1095" s="184">
        <v>2.9904999999999999</v>
      </c>
      <c r="K1095" s="184">
        <v>12.1533</v>
      </c>
      <c r="L1095" s="184">
        <v>14.533799999999999</v>
      </c>
      <c r="M1095" s="184">
        <v>39.160299999999999</v>
      </c>
      <c r="N1095" s="184"/>
      <c r="O1095" s="184"/>
      <c r="P1095" s="184"/>
      <c r="Q1095" s="184">
        <v>38.515999999999998</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44393</v>
      </c>
      <c r="E1096" s="184">
        <v>13.643000000000001</v>
      </c>
      <c r="F1096" s="184">
        <v>-3.8800000000000001E-2</v>
      </c>
      <c r="G1096" s="184">
        <v>1.0412999999999999</v>
      </c>
      <c r="H1096" s="184">
        <v>1.6201000000000001</v>
      </c>
      <c r="I1096" s="184">
        <v>2.0678000000000001</v>
      </c>
      <c r="J1096" s="184">
        <v>2.8231999999999999</v>
      </c>
      <c r="K1096" s="184">
        <v>11.5974</v>
      </c>
      <c r="L1096" s="184">
        <v>13.404400000000001</v>
      </c>
      <c r="M1096" s="184">
        <v>37.137599999999999</v>
      </c>
      <c r="N1096" s="184"/>
      <c r="O1096" s="184"/>
      <c r="P1096" s="184"/>
      <c r="Q1096" s="184">
        <v>36.43</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44393</v>
      </c>
      <c r="E1097" s="184">
        <v>670.25078836857494</v>
      </c>
      <c r="F1097" s="184">
        <v>0.23380000000000001</v>
      </c>
      <c r="G1097" s="184">
        <v>1.3317000000000001</v>
      </c>
      <c r="H1097" s="184">
        <v>2.1890999999999998</v>
      </c>
      <c r="I1097" s="184">
        <v>2.1122000000000001</v>
      </c>
      <c r="J1097" s="184">
        <v>2.7631999999999999</v>
      </c>
      <c r="K1097" s="184">
        <v>12.4963</v>
      </c>
      <c r="L1097" s="184">
        <v>16.2818</v>
      </c>
      <c r="M1097" s="184">
        <v>43.664499999999997</v>
      </c>
      <c r="N1097" s="184">
        <v>54.851399999999998</v>
      </c>
      <c r="O1097" s="184">
        <v>13.9526</v>
      </c>
      <c r="P1097" s="184">
        <v>12.2766</v>
      </c>
      <c r="Q1097" s="184">
        <v>19.864100000000001</v>
      </c>
      <c r="R1097" s="184">
        <v>16.353000000000002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44393</v>
      </c>
      <c r="E1098" s="184">
        <v>336.92189999999999</v>
      </c>
      <c r="F1098" s="184">
        <v>0.23569999999999999</v>
      </c>
      <c r="G1098" s="184">
        <v>1.3373999999999999</v>
      </c>
      <c r="H1098" s="184">
        <v>2.2023000000000001</v>
      </c>
      <c r="I1098" s="184">
        <v>2.1385999999999998</v>
      </c>
      <c r="J1098" s="184">
        <v>2.8191000000000002</v>
      </c>
      <c r="K1098" s="184">
        <v>12.687099999999999</v>
      </c>
      <c r="L1098" s="184">
        <v>16.702500000000001</v>
      </c>
      <c r="M1098" s="184">
        <v>44.476199999999999</v>
      </c>
      <c r="N1098" s="184">
        <v>56.044400000000003</v>
      </c>
      <c r="O1098" s="184">
        <v>14.989100000000001</v>
      </c>
      <c r="P1098" s="184">
        <v>13.6273</v>
      </c>
      <c r="Q1098" s="184">
        <v>14.1729</v>
      </c>
      <c r="R1098" s="184">
        <v>17.307400000000001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44393</v>
      </c>
      <c r="E1099" s="184">
        <v>102.41</v>
      </c>
      <c r="F1099" s="184">
        <v>0.1075</v>
      </c>
      <c r="G1099" s="184">
        <v>0.99609999999999999</v>
      </c>
      <c r="H1099" s="184">
        <v>2.226</v>
      </c>
      <c r="I1099" s="184">
        <v>1.9411</v>
      </c>
      <c r="J1099" s="184">
        <v>2.1749999999999998</v>
      </c>
      <c r="K1099" s="184">
        <v>10.9414</v>
      </c>
      <c r="L1099" s="184">
        <v>10.7135</v>
      </c>
      <c r="M1099" s="184">
        <v>31.11</v>
      </c>
      <c r="N1099" s="184">
        <v>43.250799999999998</v>
      </c>
      <c r="O1099" s="184">
        <v>10.808</v>
      </c>
      <c r="P1099" s="184">
        <v>9.4734999999999996</v>
      </c>
      <c r="Q1099" s="184">
        <v>10.3246</v>
      </c>
      <c r="R1099" s="184">
        <v>14.672800000000001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44393</v>
      </c>
      <c r="E1100" s="184">
        <v>129.613333333333</v>
      </c>
      <c r="F1100" s="184">
        <v>0.10299999999999999</v>
      </c>
      <c r="G1100" s="184">
        <v>0.99739999999999995</v>
      </c>
      <c r="H1100" s="184">
        <v>2.2294999999999998</v>
      </c>
      <c r="I1100" s="184">
        <v>1.9293</v>
      </c>
      <c r="J1100" s="184">
        <v>2.165</v>
      </c>
      <c r="K1100" s="184">
        <v>10.919700000000001</v>
      </c>
      <c r="L1100" s="184">
        <v>10.654500000000001</v>
      </c>
      <c r="M1100" s="184">
        <v>31.028400000000001</v>
      </c>
      <c r="N1100" s="184">
        <v>43.124299999999998</v>
      </c>
      <c r="O1100" s="184">
        <v>10.5198</v>
      </c>
      <c r="P1100" s="184">
        <v>9.0311000000000003</v>
      </c>
      <c r="Q1100" s="184">
        <v>10.192</v>
      </c>
      <c r="R1100" s="184">
        <v>14.4696</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44393</v>
      </c>
      <c r="E1101" s="184">
        <v>15.52</v>
      </c>
      <c r="F1101" s="184">
        <v>0.25840000000000002</v>
      </c>
      <c r="G1101" s="184">
        <v>1.0417000000000001</v>
      </c>
      <c r="H1101" s="184">
        <v>1.7038</v>
      </c>
      <c r="I1101" s="184">
        <v>1.8372999999999999</v>
      </c>
      <c r="J1101" s="184">
        <v>1.7705</v>
      </c>
      <c r="K1101" s="184">
        <v>11.494300000000001</v>
      </c>
      <c r="L1101" s="184">
        <v>11.976900000000001</v>
      </c>
      <c r="M1101" s="184">
        <v>37.466799999999999</v>
      </c>
      <c r="N1101" s="184">
        <v>48.801499999999997</v>
      </c>
      <c r="O1101" s="184">
        <v>13.539</v>
      </c>
      <c r="P1101" s="184"/>
      <c r="Q1101" s="184">
        <v>11.078200000000001</v>
      </c>
      <c r="R1101" s="184">
        <v>18.538699999999999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44393</v>
      </c>
      <c r="E1102" s="184">
        <v>15.07</v>
      </c>
      <c r="F1102" s="184">
        <v>0.2661</v>
      </c>
      <c r="G1102" s="184">
        <v>1.0054000000000001</v>
      </c>
      <c r="H1102" s="184">
        <v>1.6183000000000001</v>
      </c>
      <c r="I1102" s="184">
        <v>1.7556</v>
      </c>
      <c r="J1102" s="184">
        <v>1.6869000000000001</v>
      </c>
      <c r="K1102" s="184">
        <v>11.217700000000001</v>
      </c>
      <c r="L1102" s="184">
        <v>11.6296</v>
      </c>
      <c r="M1102" s="184">
        <v>36.751399999999997</v>
      </c>
      <c r="N1102" s="184">
        <v>47.890099999999997</v>
      </c>
      <c r="O1102" s="184">
        <v>12.9308</v>
      </c>
      <c r="P1102" s="184"/>
      <c r="Q1102" s="184">
        <v>10.299799999999999</v>
      </c>
      <c r="R1102" s="184">
        <v>17.826799999999999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44393</v>
      </c>
      <c r="E1103" s="184">
        <v>187.3655</v>
      </c>
      <c r="F1103" s="184">
        <v>7.5300000000000006E-2</v>
      </c>
      <c r="G1103" s="184">
        <v>0.52980000000000005</v>
      </c>
      <c r="H1103" s="184">
        <v>1.0602</v>
      </c>
      <c r="I1103" s="184">
        <v>1.0213000000000001</v>
      </c>
      <c r="J1103" s="184">
        <v>1.6740999999999999</v>
      </c>
      <c r="K1103" s="184">
        <v>10.3375</v>
      </c>
      <c r="L1103" s="184">
        <v>12.386699999999999</v>
      </c>
      <c r="M1103" s="184">
        <v>38.986699999999999</v>
      </c>
      <c r="N1103" s="184">
        <v>53.070799999999998</v>
      </c>
      <c r="O1103" s="184">
        <v>15.667199999999999</v>
      </c>
      <c r="P1103" s="184">
        <v>14.6486</v>
      </c>
      <c r="Q1103" s="184">
        <v>14.720700000000001</v>
      </c>
      <c r="R1103" s="184">
        <v>21.5838</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44393</v>
      </c>
      <c r="E1104" s="184">
        <v>84.096770739716405</v>
      </c>
      <c r="F1104" s="184">
        <v>7.5200000000000003E-2</v>
      </c>
      <c r="G1104" s="184">
        <v>0.52969999999999995</v>
      </c>
      <c r="H1104" s="184">
        <v>1.0602</v>
      </c>
      <c r="I1104" s="184">
        <v>1.0214000000000001</v>
      </c>
      <c r="J1104" s="184">
        <v>1.6741999999999999</v>
      </c>
      <c r="K1104" s="184">
        <v>10.337400000000001</v>
      </c>
      <c r="L1104" s="184">
        <v>12.3866</v>
      </c>
      <c r="M1104" s="184">
        <v>38.986699999999999</v>
      </c>
      <c r="N1104" s="184">
        <v>53.070700000000002</v>
      </c>
      <c r="O1104" s="184">
        <v>15.1366</v>
      </c>
      <c r="P1104" s="184">
        <v>14.333</v>
      </c>
      <c r="Q1104" s="184">
        <v>14.5358</v>
      </c>
      <c r="R1104" s="184">
        <v>21.291799999999999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44393</v>
      </c>
      <c r="E1105" s="184">
        <v>177.0496</v>
      </c>
      <c r="F1105" s="184">
        <v>7.2599999999999998E-2</v>
      </c>
      <c r="G1105" s="184">
        <v>0.52159999999999995</v>
      </c>
      <c r="H1105" s="184">
        <v>1.0423</v>
      </c>
      <c r="I1105" s="184">
        <v>0.98550000000000004</v>
      </c>
      <c r="J1105" s="184">
        <v>1.5967</v>
      </c>
      <c r="K1105" s="184">
        <v>10.087300000000001</v>
      </c>
      <c r="L1105" s="184">
        <v>11.875400000000001</v>
      </c>
      <c r="M1105" s="184">
        <v>38.052700000000002</v>
      </c>
      <c r="N1105" s="184">
        <v>51.6372</v>
      </c>
      <c r="O1105" s="184">
        <v>14.657999999999999</v>
      </c>
      <c r="P1105" s="184">
        <v>13.7044</v>
      </c>
      <c r="Q1105" s="184">
        <v>13.6214</v>
      </c>
      <c r="R1105" s="184">
        <v>20.518599999999999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44393</v>
      </c>
      <c r="E1106" s="184">
        <v>871.24900081171097</v>
      </c>
      <c r="F1106" s="184">
        <v>7.2599999999999998E-2</v>
      </c>
      <c r="G1106" s="184">
        <v>0.52170000000000005</v>
      </c>
      <c r="H1106" s="184">
        <v>1.0425</v>
      </c>
      <c r="I1106" s="184">
        <v>0.98550000000000004</v>
      </c>
      <c r="J1106" s="184">
        <v>1.5968</v>
      </c>
      <c r="K1106" s="184">
        <v>10.087199999999999</v>
      </c>
      <c r="L1106" s="184">
        <v>11.8752</v>
      </c>
      <c r="M1106" s="184">
        <v>38.0533</v>
      </c>
      <c r="N1106" s="184">
        <v>51.6374</v>
      </c>
      <c r="O1106" s="184">
        <v>13.952400000000001</v>
      </c>
      <c r="P1106" s="184">
        <v>13.2842</v>
      </c>
      <c r="Q1106" s="184">
        <v>13.7079</v>
      </c>
      <c r="R1106" s="184">
        <v>19.968299999999999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4.9331884057971016E-2</v>
      </c>
      <c r="G1107" s="186">
        <v>0.86141014492753598</v>
      </c>
      <c r="H1107" s="186">
        <v>1.6626710144927535</v>
      </c>
      <c r="I1107" s="186">
        <v>1.7000913043478265</v>
      </c>
      <c r="J1107" s="186">
        <v>2.0501420289855075</v>
      </c>
      <c r="K1107" s="186">
        <v>11.097843478260868</v>
      </c>
      <c r="L1107" s="186">
        <v>12.421505797101451</v>
      </c>
      <c r="M1107" s="186">
        <v>38.18237692307693</v>
      </c>
      <c r="N1107" s="186">
        <v>49.56291904761904</v>
      </c>
      <c r="O1107" s="186">
        <v>14.143408196721312</v>
      </c>
      <c r="P1107" s="186">
        <v>13.416650847457632</v>
      </c>
      <c r="Q1107" s="186">
        <v>15.886408695652181</v>
      </c>
      <c r="R1107" s="186">
        <v>18.581488888888895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2.58E-2</v>
      </c>
      <c r="G1108" s="186">
        <v>0.77339999999999998</v>
      </c>
      <c r="H1108" s="186">
        <v>1.6512</v>
      </c>
      <c r="I1108" s="186">
        <v>1.7130000000000001</v>
      </c>
      <c r="J1108" s="186">
        <v>2.028</v>
      </c>
      <c r="K1108" s="186">
        <v>10.912100000000001</v>
      </c>
      <c r="L1108" s="186">
        <v>12.2271</v>
      </c>
      <c r="M1108" s="186">
        <v>37.789400000000001</v>
      </c>
      <c r="N1108" s="186">
        <v>49.843899999999998</v>
      </c>
      <c r="O1108" s="186">
        <v>14.104200000000001</v>
      </c>
      <c r="P1108" s="186">
        <v>13.401</v>
      </c>
      <c r="Q1108" s="186">
        <v>14.8339</v>
      </c>
      <c r="R1108" s="186">
        <v>18.647300000000001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44395</v>
      </c>
      <c r="E1111" s="184">
        <v>223.947450043679</v>
      </c>
      <c r="F1111" s="184">
        <v>2.9672000000000001</v>
      </c>
      <c r="G1111" s="184">
        <v>2.9676999999999998</v>
      </c>
      <c r="H1111" s="184">
        <v>3.0781999999999998</v>
      </c>
      <c r="I1111" s="184">
        <v>2.8664999999999998</v>
      </c>
      <c r="J1111" s="184">
        <v>3.0266999999999999</v>
      </c>
      <c r="K1111" s="184">
        <v>3.2732999999999999</v>
      </c>
      <c r="L1111" s="184">
        <v>3.3879999999999999</v>
      </c>
      <c r="M1111" s="184">
        <v>3.3075999999999999</v>
      </c>
      <c r="N1111" s="184">
        <v>3.2875999999999999</v>
      </c>
      <c r="O1111" s="184">
        <v>5.3526999999999996</v>
      </c>
      <c r="P1111" s="184">
        <v>6.0465</v>
      </c>
      <c r="Q1111" s="184">
        <v>6.9028999999999998</v>
      </c>
      <c r="R1111" s="184">
        <v>4.3232999999999997</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44395</v>
      </c>
      <c r="E1112" s="184">
        <v>332.45499999999998</v>
      </c>
      <c r="F1112" s="184">
        <v>3.3269000000000002</v>
      </c>
      <c r="G1112" s="184">
        <v>3.1701000000000001</v>
      </c>
      <c r="H1112" s="184">
        <v>3.4026000000000001</v>
      </c>
      <c r="I1112" s="184">
        <v>3.2427999999999999</v>
      </c>
      <c r="J1112" s="184">
        <v>3.3931</v>
      </c>
      <c r="K1112" s="184">
        <v>3.2149999999999999</v>
      </c>
      <c r="L1112" s="184">
        <v>3.2345000000000002</v>
      </c>
      <c r="M1112" s="184">
        <v>3.1322000000000001</v>
      </c>
      <c r="N1112" s="184">
        <v>3.1855000000000002</v>
      </c>
      <c r="O1112" s="184">
        <v>5.3673999999999999</v>
      </c>
      <c r="P1112" s="184">
        <v>5.9813999999999998</v>
      </c>
      <c r="Q1112" s="184">
        <v>7.1848999999999998</v>
      </c>
      <c r="R1112" s="184">
        <v>4.3179999999999996</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44395</v>
      </c>
      <c r="E1113" s="184">
        <v>334.81909999999999</v>
      </c>
      <c r="F1113" s="184">
        <v>3.4342999999999999</v>
      </c>
      <c r="G1113" s="184">
        <v>3.2822</v>
      </c>
      <c r="H1113" s="184">
        <v>3.5173000000000001</v>
      </c>
      <c r="I1113" s="184">
        <v>3.3573</v>
      </c>
      <c r="J1113" s="184">
        <v>3.5083000000000002</v>
      </c>
      <c r="K1113" s="184">
        <v>3.3359000000000001</v>
      </c>
      <c r="L1113" s="184">
        <v>3.3532000000000002</v>
      </c>
      <c r="M1113" s="184">
        <v>3.2464</v>
      </c>
      <c r="N1113" s="184">
        <v>3.2974999999999999</v>
      </c>
      <c r="O1113" s="184">
        <v>5.4706999999999999</v>
      </c>
      <c r="P1113" s="184">
        <v>6.0795000000000003</v>
      </c>
      <c r="Q1113" s="184">
        <v>7.2542</v>
      </c>
      <c r="R1113" s="184">
        <v>4.4244000000000003</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44395</v>
      </c>
      <c r="E1114" s="184">
        <v>553.64179999999999</v>
      </c>
      <c r="F1114" s="184">
        <v>3.3163999999999998</v>
      </c>
      <c r="G1114" s="184">
        <v>3.1675</v>
      </c>
      <c r="H1114" s="184">
        <v>3.4022000000000001</v>
      </c>
      <c r="I1114" s="184">
        <v>3.2425000000000002</v>
      </c>
      <c r="J1114" s="184">
        <v>3.3933</v>
      </c>
      <c r="K1114" s="184">
        <v>3.2149999999999999</v>
      </c>
      <c r="L1114" s="184">
        <v>3.2345000000000002</v>
      </c>
      <c r="M1114" s="184">
        <v>3.1322999999999999</v>
      </c>
      <c r="N1114" s="184">
        <v>3.1855000000000002</v>
      </c>
      <c r="O1114" s="184">
        <v>5.3676000000000004</v>
      </c>
      <c r="P1114" s="184">
        <v>5.9816000000000003</v>
      </c>
      <c r="Q1114" s="184">
        <v>6.9126000000000003</v>
      </c>
      <c r="R1114" s="184">
        <v>4.3179999999999996</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44395</v>
      </c>
      <c r="E1115" s="184">
        <v>539.50310000000002</v>
      </c>
      <c r="F1115" s="184">
        <v>3.3153999999999999</v>
      </c>
      <c r="G1115" s="184">
        <v>3.1671</v>
      </c>
      <c r="H1115" s="184">
        <v>3.4024000000000001</v>
      </c>
      <c r="I1115" s="184">
        <v>3.2423000000000002</v>
      </c>
      <c r="J1115" s="184">
        <v>3.3931</v>
      </c>
      <c r="K1115" s="184">
        <v>3.2149999999999999</v>
      </c>
      <c r="L1115" s="184">
        <v>3.2345000000000002</v>
      </c>
      <c r="M1115" s="184">
        <v>3.1322999999999999</v>
      </c>
      <c r="N1115" s="184">
        <v>3.1855000000000002</v>
      </c>
      <c r="O1115" s="184">
        <v>5.3676000000000004</v>
      </c>
      <c r="P1115" s="184">
        <v>5.9816000000000003</v>
      </c>
      <c r="Q1115" s="184">
        <v>7.2427999999999999</v>
      </c>
      <c r="R1115" s="184">
        <v>4.3179999999999996</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44395</v>
      </c>
      <c r="E1116" s="184">
        <v>2307.1936999999998</v>
      </c>
      <c r="F1116" s="184">
        <v>3.3130000000000002</v>
      </c>
      <c r="G1116" s="184">
        <v>3.2403</v>
      </c>
      <c r="H1116" s="184">
        <v>3.5236999999999998</v>
      </c>
      <c r="I1116" s="184">
        <v>3.4062999999999999</v>
      </c>
      <c r="J1116" s="184">
        <v>3.4935</v>
      </c>
      <c r="K1116" s="184">
        <v>3.2936000000000001</v>
      </c>
      <c r="L1116" s="184">
        <v>3.3220000000000001</v>
      </c>
      <c r="M1116" s="184">
        <v>3.2277999999999998</v>
      </c>
      <c r="N1116" s="184">
        <v>3.2770000000000001</v>
      </c>
      <c r="O1116" s="184">
        <v>5.4180000000000001</v>
      </c>
      <c r="P1116" s="184">
        <v>6.0570000000000004</v>
      </c>
      <c r="Q1116" s="184">
        <v>7.2023000000000001</v>
      </c>
      <c r="R1116" s="184">
        <v>4.3738999999999999</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44395</v>
      </c>
      <c r="E1117" s="184">
        <v>2294.5264999999999</v>
      </c>
      <c r="F1117" s="184">
        <v>3.2422</v>
      </c>
      <c r="G1117" s="184">
        <v>3.1696</v>
      </c>
      <c r="H1117" s="184">
        <v>3.4525999999999999</v>
      </c>
      <c r="I1117" s="184">
        <v>3.3351999999999999</v>
      </c>
      <c r="J1117" s="184">
        <v>3.4222999999999999</v>
      </c>
      <c r="K1117" s="184">
        <v>3.2219000000000002</v>
      </c>
      <c r="L1117" s="184">
        <v>3.25</v>
      </c>
      <c r="M1117" s="184">
        <v>3.1551999999999998</v>
      </c>
      <c r="N1117" s="184">
        <v>3.2035999999999998</v>
      </c>
      <c r="O1117" s="184">
        <v>5.3547000000000002</v>
      </c>
      <c r="P1117" s="184">
        <v>5.9893000000000001</v>
      </c>
      <c r="Q1117" s="184">
        <v>7.3042999999999996</v>
      </c>
      <c r="R1117" s="184">
        <v>4.3075000000000001</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44395</v>
      </c>
      <c r="E1118" s="184">
        <v>2142.9798999999998</v>
      </c>
      <c r="F1118" s="184">
        <v>2.7423999999999999</v>
      </c>
      <c r="G1118" s="184">
        <v>2.669</v>
      </c>
      <c r="H1118" s="184">
        <v>2.9529000000000001</v>
      </c>
      <c r="I1118" s="184">
        <v>2.8344999999999998</v>
      </c>
      <c r="J1118" s="184">
        <v>2.9207000000000001</v>
      </c>
      <c r="K1118" s="184">
        <v>2.7183000000000002</v>
      </c>
      <c r="L1118" s="184">
        <v>2.7425999999999999</v>
      </c>
      <c r="M1118" s="184">
        <v>2.6442999999999999</v>
      </c>
      <c r="N1118" s="184">
        <v>2.6888000000000001</v>
      </c>
      <c r="O1118" s="184">
        <v>4.8391999999999999</v>
      </c>
      <c r="P1118" s="184">
        <v>5.4436</v>
      </c>
      <c r="Q1118" s="184">
        <v>6.9214000000000002</v>
      </c>
      <c r="R1118" s="184">
        <v>3.8149000000000002</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44395</v>
      </c>
      <c r="E1119" s="184">
        <v>2373.7334999999998</v>
      </c>
      <c r="F1119" s="184">
        <v>3.3186</v>
      </c>
      <c r="G1119" s="184">
        <v>3.2652999999999999</v>
      </c>
      <c r="H1119" s="184">
        <v>3.5588000000000002</v>
      </c>
      <c r="I1119" s="184">
        <v>3.4571999999999998</v>
      </c>
      <c r="J1119" s="184">
        <v>3.4739</v>
      </c>
      <c r="K1119" s="184">
        <v>3.2877000000000001</v>
      </c>
      <c r="L1119" s="184">
        <v>3.3212999999999999</v>
      </c>
      <c r="M1119" s="184">
        <v>3.2057000000000002</v>
      </c>
      <c r="N1119" s="184">
        <v>3.2277</v>
      </c>
      <c r="O1119" s="184">
        <v>5.3152999999999997</v>
      </c>
      <c r="P1119" s="184">
        <v>5.9626999999999999</v>
      </c>
      <c r="Q1119" s="184">
        <v>7.1874000000000002</v>
      </c>
      <c r="R1119" s="184">
        <v>4.2595999999999998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44395</v>
      </c>
      <c r="E1120" s="184">
        <v>2393.2745</v>
      </c>
      <c r="F1120" s="184">
        <v>3.4180999999999999</v>
      </c>
      <c r="G1120" s="184">
        <v>3.3653</v>
      </c>
      <c r="H1120" s="184">
        <v>3.6589</v>
      </c>
      <c r="I1120" s="184">
        <v>3.5573999999999999</v>
      </c>
      <c r="J1120" s="184">
        <v>3.5741999999999998</v>
      </c>
      <c r="K1120" s="184">
        <v>3.3885999999999998</v>
      </c>
      <c r="L1120" s="184">
        <v>3.423</v>
      </c>
      <c r="M1120" s="184">
        <v>3.3081999999999998</v>
      </c>
      <c r="N1120" s="184">
        <v>3.331</v>
      </c>
      <c r="O1120" s="184">
        <v>5.4192999999999998</v>
      </c>
      <c r="P1120" s="184">
        <v>6.0702999999999996</v>
      </c>
      <c r="Q1120" s="184">
        <v>7.2431000000000001</v>
      </c>
      <c r="R1120" s="184">
        <v>4.3638000000000003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44395</v>
      </c>
      <c r="E1121" s="184">
        <v>3492.9398999999999</v>
      </c>
      <c r="F1121" s="184">
        <v>3.3180999999999998</v>
      </c>
      <c r="G1121" s="184">
        <v>3.2650000000000001</v>
      </c>
      <c r="H1121" s="184">
        <v>3.5589</v>
      </c>
      <c r="I1121" s="184">
        <v>3.4573999999999998</v>
      </c>
      <c r="J1121" s="184">
        <v>3.4741</v>
      </c>
      <c r="K1121" s="184">
        <v>3.2877999999999998</v>
      </c>
      <c r="L1121" s="184">
        <v>3.3214000000000001</v>
      </c>
      <c r="M1121" s="184">
        <v>3.2058</v>
      </c>
      <c r="N1121" s="184">
        <v>3.2277999999999998</v>
      </c>
      <c r="O1121" s="184">
        <v>5.3154000000000003</v>
      </c>
      <c r="P1121" s="184">
        <v>5.9158999999999997</v>
      </c>
      <c r="Q1121" s="184">
        <v>6.6527000000000003</v>
      </c>
      <c r="R1121" s="184">
        <v>4.2595999999999998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44395</v>
      </c>
      <c r="E1122" s="184">
        <v>3171.9794000000002</v>
      </c>
      <c r="F1122" s="184">
        <v>3.2743000000000002</v>
      </c>
      <c r="G1122" s="184">
        <v>3.2696000000000001</v>
      </c>
      <c r="H1122" s="184">
        <v>3.4546999999999999</v>
      </c>
      <c r="I1122" s="184">
        <v>3.3643999999999998</v>
      </c>
      <c r="J1122" s="184">
        <v>3.4441000000000002</v>
      </c>
      <c r="K1122" s="184">
        <v>3.2915000000000001</v>
      </c>
      <c r="L1122" s="184">
        <v>3.3159000000000001</v>
      </c>
      <c r="M1122" s="184">
        <v>3.2336</v>
      </c>
      <c r="N1122" s="184">
        <v>3.2595999999999998</v>
      </c>
      <c r="O1122" s="184">
        <v>5.3331999999999997</v>
      </c>
      <c r="P1122" s="184">
        <v>5.9416000000000002</v>
      </c>
      <c r="Q1122" s="184">
        <v>7.0757000000000003</v>
      </c>
      <c r="R1122" s="184">
        <v>4.2896999999999998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44395</v>
      </c>
      <c r="E1123" s="184">
        <v>3198.7507999999998</v>
      </c>
      <c r="F1123" s="184">
        <v>3.3748</v>
      </c>
      <c r="G1123" s="184">
        <v>3.3698000000000001</v>
      </c>
      <c r="H1123" s="184">
        <v>3.5548999999999999</v>
      </c>
      <c r="I1123" s="184">
        <v>3.4645999999999999</v>
      </c>
      <c r="J1123" s="184">
        <v>3.5445000000000002</v>
      </c>
      <c r="K1123" s="184">
        <v>3.3923999999999999</v>
      </c>
      <c r="L1123" s="184">
        <v>3.4175</v>
      </c>
      <c r="M1123" s="184">
        <v>3.3359999999999999</v>
      </c>
      <c r="N1123" s="184">
        <v>3.363</v>
      </c>
      <c r="O1123" s="184">
        <v>5.4542999999999999</v>
      </c>
      <c r="P1123" s="184">
        <v>6.0541999999999998</v>
      </c>
      <c r="Q1123" s="184">
        <v>7.1851000000000003</v>
      </c>
      <c r="R1123" s="184">
        <v>4.4012000000000002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44395</v>
      </c>
      <c r="E1124" s="184">
        <v>2997.8503999999998</v>
      </c>
      <c r="F1124" s="184">
        <v>3.2391999999999999</v>
      </c>
      <c r="G1124" s="184">
        <v>3.2338</v>
      </c>
      <c r="H1124" s="184">
        <v>3.4192</v>
      </c>
      <c r="I1124" s="184">
        <v>3.3289</v>
      </c>
      <c r="J1124" s="184">
        <v>3.4085999999999999</v>
      </c>
      <c r="K1124" s="184">
        <v>3.2559</v>
      </c>
      <c r="L1124" s="184">
        <v>3.2799</v>
      </c>
      <c r="M1124" s="184">
        <v>3.1972999999999998</v>
      </c>
      <c r="N1124" s="184">
        <v>3.2229999999999999</v>
      </c>
      <c r="O1124" s="184">
        <v>5.2946</v>
      </c>
      <c r="P1124" s="184">
        <v>5.8925000000000001</v>
      </c>
      <c r="Q1124" s="184">
        <v>6.7183000000000002</v>
      </c>
      <c r="R1124" s="184">
        <v>4.26</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44395</v>
      </c>
      <c r="E1125" s="184">
        <v>2389.9164999999998</v>
      </c>
      <c r="F1125" s="184">
        <v>3.2610000000000001</v>
      </c>
      <c r="G1125" s="184">
        <v>3.1194000000000002</v>
      </c>
      <c r="H1125" s="184">
        <v>3.3386999999999998</v>
      </c>
      <c r="I1125" s="184">
        <v>3.2143000000000002</v>
      </c>
      <c r="J1125" s="184">
        <v>3.3119999999999998</v>
      </c>
      <c r="K1125" s="184">
        <v>3.2170000000000001</v>
      </c>
      <c r="L1125" s="184">
        <v>3.2844000000000002</v>
      </c>
      <c r="M1125" s="184">
        <v>3.1995</v>
      </c>
      <c r="N1125" s="184">
        <v>3.2240000000000002</v>
      </c>
      <c r="O1125" s="184">
        <v>5.2964000000000002</v>
      </c>
      <c r="P1125" s="184">
        <v>5.9885999999999999</v>
      </c>
      <c r="Q1125" s="184">
        <v>7.1692</v>
      </c>
      <c r="R1125" s="184">
        <v>4.2473000000000001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44395</v>
      </c>
      <c r="E1126" s="184">
        <v>2370.9863</v>
      </c>
      <c r="F1126" s="184">
        <v>3.1915</v>
      </c>
      <c r="G1126" s="184">
        <v>3.0499000000000001</v>
      </c>
      <c r="H1126" s="184">
        <v>3.2692000000000001</v>
      </c>
      <c r="I1126" s="184">
        <v>3.1448</v>
      </c>
      <c r="J1126" s="184">
        <v>3.2423999999999999</v>
      </c>
      <c r="K1126" s="184">
        <v>3.1474000000000002</v>
      </c>
      <c r="L1126" s="184">
        <v>3.2073999999999998</v>
      </c>
      <c r="M1126" s="184">
        <v>3.1194999999999999</v>
      </c>
      <c r="N1126" s="184">
        <v>3.1421999999999999</v>
      </c>
      <c r="O1126" s="184">
        <v>5.2092000000000001</v>
      </c>
      <c r="P1126" s="184">
        <v>5.8968999999999996</v>
      </c>
      <c r="Q1126" s="184">
        <v>6.8587999999999996</v>
      </c>
      <c r="R1126" s="184">
        <v>4.1627999999999998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44395</v>
      </c>
      <c r="E1127" s="184">
        <v>2490.5061999999998</v>
      </c>
      <c r="F1127" s="184">
        <v>3.2582</v>
      </c>
      <c r="G1127" s="184">
        <v>3.1699000000000002</v>
      </c>
      <c r="H1127" s="184">
        <v>3.3321000000000001</v>
      </c>
      <c r="I1127" s="184">
        <v>3.2338</v>
      </c>
      <c r="J1127" s="184">
        <v>3.2989000000000002</v>
      </c>
      <c r="K1127" s="184">
        <v>3.2054999999999998</v>
      </c>
      <c r="L1127" s="184">
        <v>3.2195</v>
      </c>
      <c r="M1127" s="184">
        <v>3.149</v>
      </c>
      <c r="N1127" s="184">
        <v>3.1728000000000001</v>
      </c>
      <c r="O1127" s="184">
        <v>5.0608000000000004</v>
      </c>
      <c r="P1127" s="184">
        <v>5.7687999999999997</v>
      </c>
      <c r="Q1127" s="184">
        <v>6.9968000000000004</v>
      </c>
      <c r="R1127" s="184">
        <v>3.9582999999999999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44395</v>
      </c>
      <c r="E1128" s="184">
        <v>2482.5736999999999</v>
      </c>
      <c r="F1128" s="184">
        <v>3.2275</v>
      </c>
      <c r="G1128" s="184">
        <v>3.1393</v>
      </c>
      <c r="H1128" s="184">
        <v>3.302</v>
      </c>
      <c r="I1128" s="184">
        <v>3.2035999999999998</v>
      </c>
      <c r="J1128" s="184">
        <v>3.2686999999999999</v>
      </c>
      <c r="K1128" s="184">
        <v>3.1810999999999998</v>
      </c>
      <c r="L1128" s="184">
        <v>3.1907999999999999</v>
      </c>
      <c r="M1128" s="184">
        <v>3.1194999999999999</v>
      </c>
      <c r="N1128" s="184">
        <v>3.1446000000000001</v>
      </c>
      <c r="O1128" s="184">
        <v>5.0315000000000003</v>
      </c>
      <c r="P1128" s="184">
        <v>5.7362000000000002</v>
      </c>
      <c r="Q1128" s="184">
        <v>7.1997999999999998</v>
      </c>
      <c r="R1128" s="184">
        <v>3.9338000000000002</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44395</v>
      </c>
      <c r="E1129" s="184">
        <v>1120.0524685841599</v>
      </c>
      <c r="F1129" s="184">
        <v>2.6214</v>
      </c>
      <c r="G1129" s="184">
        <v>2.6234000000000002</v>
      </c>
      <c r="H1129" s="184">
        <v>2.6261000000000001</v>
      </c>
      <c r="I1129" s="184">
        <v>2.5888</v>
      </c>
      <c r="J1129" s="184">
        <v>2.6122000000000001</v>
      </c>
      <c r="K1129" s="184">
        <v>2.6333000000000002</v>
      </c>
      <c r="L1129" s="184">
        <v>2.6718000000000002</v>
      </c>
      <c r="M1129" s="184">
        <v>2.6006999999999998</v>
      </c>
      <c r="N1129" s="184">
        <v>2.597</v>
      </c>
      <c r="O1129" s="184">
        <v>3.3462000000000001</v>
      </c>
      <c r="P1129" s="184"/>
      <c r="Q1129" s="184">
        <v>3.4443999999999999</v>
      </c>
      <c r="R1129" s="184">
        <v>2.8698999999999999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44395</v>
      </c>
      <c r="E1130" s="184">
        <v>2970.1005</v>
      </c>
      <c r="F1130" s="184">
        <v>3.3159000000000001</v>
      </c>
      <c r="G1130" s="184">
        <v>3.2505000000000002</v>
      </c>
      <c r="H1130" s="184">
        <v>3.4599000000000002</v>
      </c>
      <c r="I1130" s="184">
        <v>3.3452999999999999</v>
      </c>
      <c r="J1130" s="184">
        <v>3.47</v>
      </c>
      <c r="K1130" s="184">
        <v>3.3005</v>
      </c>
      <c r="L1130" s="184">
        <v>3.3277000000000001</v>
      </c>
      <c r="M1130" s="184">
        <v>3.2290000000000001</v>
      </c>
      <c r="N1130" s="184">
        <v>3.2584</v>
      </c>
      <c r="O1130" s="184">
        <v>5.3619000000000003</v>
      </c>
      <c r="P1130" s="184">
        <v>6.0125000000000002</v>
      </c>
      <c r="Q1130" s="184">
        <v>7.1646999999999998</v>
      </c>
      <c r="R1130" s="184">
        <v>4.3075999999999999</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44395</v>
      </c>
      <c r="E1131" s="184">
        <v>2947.5463</v>
      </c>
      <c r="F1131" s="184">
        <v>3.2063000000000001</v>
      </c>
      <c r="G1131" s="184">
        <v>3.1404000000000001</v>
      </c>
      <c r="H1131" s="184">
        <v>3.3498999999999999</v>
      </c>
      <c r="I1131" s="184">
        <v>3.2351000000000001</v>
      </c>
      <c r="J1131" s="184">
        <v>3.3637000000000001</v>
      </c>
      <c r="K1131" s="184">
        <v>3.2025000000000001</v>
      </c>
      <c r="L1131" s="184">
        <v>3.2315</v>
      </c>
      <c r="M1131" s="184">
        <v>3.1374</v>
      </c>
      <c r="N1131" s="184">
        <v>3.1728999999999998</v>
      </c>
      <c r="O1131" s="184">
        <v>5.2652999999999999</v>
      </c>
      <c r="P1131" s="184">
        <v>5.9035000000000002</v>
      </c>
      <c r="Q1131" s="184">
        <v>7.1452</v>
      </c>
      <c r="R1131" s="184">
        <v>4.2154999999999996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44395</v>
      </c>
      <c r="E1132" s="184">
        <v>2681.2267000000002</v>
      </c>
      <c r="F1132" s="184">
        <v>3.3681999999999999</v>
      </c>
      <c r="G1132" s="184">
        <v>3.3401999999999998</v>
      </c>
      <c r="H1132" s="184">
        <v>3.6762000000000001</v>
      </c>
      <c r="I1132" s="184">
        <v>3.5710000000000002</v>
      </c>
      <c r="J1132" s="184">
        <v>3.6671</v>
      </c>
      <c r="K1132" s="184">
        <v>3.4845000000000002</v>
      </c>
      <c r="L1132" s="184">
        <v>3.5152000000000001</v>
      </c>
      <c r="M1132" s="184">
        <v>3.4007999999999998</v>
      </c>
      <c r="N1132" s="184">
        <v>3.4163000000000001</v>
      </c>
      <c r="O1132" s="184">
        <v>5.5095000000000001</v>
      </c>
      <c r="P1132" s="184">
        <v>6.0343999999999998</v>
      </c>
      <c r="Q1132" s="184">
        <v>7.1204999999999998</v>
      </c>
      <c r="R1132" s="184">
        <v>4.4987000000000004</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44395</v>
      </c>
      <c r="E1133" s="184">
        <v>2648.7309</v>
      </c>
      <c r="F1133" s="184">
        <v>3.1187</v>
      </c>
      <c r="G1133" s="184">
        <v>3.0897999999999999</v>
      </c>
      <c r="H1133" s="184">
        <v>3.4260000000000002</v>
      </c>
      <c r="I1133" s="184">
        <v>3.3206000000000002</v>
      </c>
      <c r="J1133" s="184">
        <v>3.4163000000000001</v>
      </c>
      <c r="K1133" s="184">
        <v>3.2324000000000002</v>
      </c>
      <c r="L1133" s="184">
        <v>3.2610000000000001</v>
      </c>
      <c r="M1133" s="184">
        <v>3.1446999999999998</v>
      </c>
      <c r="N1133" s="184">
        <v>3.1581000000000001</v>
      </c>
      <c r="O1133" s="184">
        <v>5.2903000000000002</v>
      </c>
      <c r="P1133" s="184">
        <v>5.8583999999999996</v>
      </c>
      <c r="Q1133" s="184">
        <v>7.2070999999999996</v>
      </c>
      <c r="R1133" s="184">
        <v>4.2328000000000001</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44395</v>
      </c>
      <c r="E1134" s="184">
        <v>2408.8334</v>
      </c>
      <c r="F1134" s="184">
        <v>3.1187</v>
      </c>
      <c r="G1134" s="184">
        <v>3.0903999999999998</v>
      </c>
      <c r="H1134" s="184">
        <v>3.4262999999999999</v>
      </c>
      <c r="I1134" s="184">
        <v>3.3209</v>
      </c>
      <c r="J1134" s="184">
        <v>3.4165999999999999</v>
      </c>
      <c r="K1134" s="184">
        <v>3.2328000000000001</v>
      </c>
      <c r="L1134" s="184">
        <v>3.2614000000000001</v>
      </c>
      <c r="M1134" s="184">
        <v>3.145</v>
      </c>
      <c r="N1134" s="184">
        <v>3.1583999999999999</v>
      </c>
      <c r="O1134" s="184">
        <v>5.2901999999999996</v>
      </c>
      <c r="P1134" s="184">
        <v>5.8433999999999999</v>
      </c>
      <c r="Q1134" s="184">
        <v>6.5617999999999999</v>
      </c>
      <c r="R1134" s="184">
        <v>4.2325999999999997</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44395</v>
      </c>
      <c r="E1136" s="184">
        <v>4794.5380999999998</v>
      </c>
      <c r="F1136" s="184">
        <v>2.5779000000000001</v>
      </c>
      <c r="G1136" s="184">
        <v>2.9828999999999999</v>
      </c>
      <c r="H1136" s="184">
        <v>2.9022999999999999</v>
      </c>
      <c r="I1136" s="184">
        <v>2.7086000000000001</v>
      </c>
      <c r="J1136" s="184">
        <v>2.7555999999999998</v>
      </c>
      <c r="K1136" s="184">
        <v>2.5588000000000002</v>
      </c>
      <c r="L1136" s="184">
        <v>2.5423</v>
      </c>
      <c r="M1136" s="184">
        <v>2.4558</v>
      </c>
      <c r="N1136" s="184">
        <v>2.4843000000000002</v>
      </c>
      <c r="O1136" s="184">
        <v>4.7603999999999997</v>
      </c>
      <c r="P1136" s="184">
        <v>5.3357999999999999</v>
      </c>
      <c r="Q1136" s="184">
        <v>6.9787999999999997</v>
      </c>
      <c r="R1136" s="184">
        <v>3.7120000000000002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44395</v>
      </c>
      <c r="E1137" s="184">
        <v>3105.3755999999998</v>
      </c>
      <c r="F1137" s="184">
        <v>3.2395999999999998</v>
      </c>
      <c r="G1137" s="184">
        <v>3.6436000000000002</v>
      </c>
      <c r="H1137" s="184">
        <v>3.5632999999999999</v>
      </c>
      <c r="I1137" s="184">
        <v>3.3706</v>
      </c>
      <c r="J1137" s="184">
        <v>3.4188000000000001</v>
      </c>
      <c r="K1137" s="184">
        <v>3.2288000000000001</v>
      </c>
      <c r="L1137" s="184">
        <v>3.2202999999999999</v>
      </c>
      <c r="M1137" s="184">
        <v>3.1395</v>
      </c>
      <c r="N1137" s="184">
        <v>3.1730999999999998</v>
      </c>
      <c r="O1137" s="184">
        <v>5.4720000000000004</v>
      </c>
      <c r="P1137" s="184">
        <v>6.0479000000000003</v>
      </c>
      <c r="Q1137" s="184">
        <v>7.3940000000000001</v>
      </c>
      <c r="R1137" s="184">
        <v>4.4115000000000002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44395</v>
      </c>
      <c r="E1138" s="184">
        <v>3122.1325999999999</v>
      </c>
      <c r="F1138" s="184">
        <v>3.3170000000000002</v>
      </c>
      <c r="G1138" s="184">
        <v>3.6993</v>
      </c>
      <c r="H1138" s="184">
        <v>3.6318000000000001</v>
      </c>
      <c r="I1138" s="184">
        <v>3.4434999999999998</v>
      </c>
      <c r="J1138" s="184">
        <v>3.4943</v>
      </c>
      <c r="K1138" s="184">
        <v>3.3056000000000001</v>
      </c>
      <c r="L1138" s="184">
        <v>3.2978999999999998</v>
      </c>
      <c r="M1138" s="184">
        <v>3.2185999999999999</v>
      </c>
      <c r="N1138" s="184">
        <v>3.2555999999999998</v>
      </c>
      <c r="O1138" s="184">
        <v>5.5448000000000004</v>
      </c>
      <c r="P1138" s="184">
        <v>6.1176000000000004</v>
      </c>
      <c r="Q1138" s="184">
        <v>7.2979000000000003</v>
      </c>
      <c r="R1138" s="184">
        <v>4.4903000000000004</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44395</v>
      </c>
      <c r="E1139" s="184">
        <v>4055.3442</v>
      </c>
      <c r="F1139" s="184">
        <v>3.1665999999999999</v>
      </c>
      <c r="G1139" s="184">
        <v>3.1497999999999999</v>
      </c>
      <c r="H1139" s="184">
        <v>3.3628999999999998</v>
      </c>
      <c r="I1139" s="184">
        <v>3.2429000000000001</v>
      </c>
      <c r="J1139" s="184">
        <v>3.3452000000000002</v>
      </c>
      <c r="K1139" s="184">
        <v>3.1707999999999998</v>
      </c>
      <c r="L1139" s="184">
        <v>3.1644000000000001</v>
      </c>
      <c r="M1139" s="184">
        <v>3.0617999999999999</v>
      </c>
      <c r="N1139" s="184">
        <v>3.1070000000000002</v>
      </c>
      <c r="O1139" s="184">
        <v>5.21</v>
      </c>
      <c r="P1139" s="184">
        <v>5.8300999999999998</v>
      </c>
      <c r="Q1139" s="184">
        <v>6.9749999999999996</v>
      </c>
      <c r="R1139" s="184">
        <v>4.1673999999999998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44395</v>
      </c>
      <c r="E1140" s="184">
        <v>4084.6570999999999</v>
      </c>
      <c r="F1140" s="184">
        <v>3.2671999999999999</v>
      </c>
      <c r="G1140" s="184">
        <v>3.25</v>
      </c>
      <c r="H1140" s="184">
        <v>3.4660000000000002</v>
      </c>
      <c r="I1140" s="184">
        <v>3.3445</v>
      </c>
      <c r="J1140" s="184">
        <v>3.4460999999999999</v>
      </c>
      <c r="K1140" s="184">
        <v>3.2719</v>
      </c>
      <c r="L1140" s="184">
        <v>3.2652999999999999</v>
      </c>
      <c r="M1140" s="184">
        <v>3.1638000000000002</v>
      </c>
      <c r="N1140" s="184">
        <v>3.2099000000000002</v>
      </c>
      <c r="O1140" s="184">
        <v>5.3154000000000003</v>
      </c>
      <c r="P1140" s="184">
        <v>5.9362000000000004</v>
      </c>
      <c r="Q1140" s="184">
        <v>7.1383000000000001</v>
      </c>
      <c r="R1140" s="184">
        <v>4.2716000000000003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44395</v>
      </c>
      <c r="E1141" s="184">
        <v>2057.8159999999998</v>
      </c>
      <c r="F1141" s="184">
        <v>3.2288000000000001</v>
      </c>
      <c r="G1141" s="184">
        <v>3.2852000000000001</v>
      </c>
      <c r="H1141" s="184">
        <v>3.2902999999999998</v>
      </c>
      <c r="I1141" s="184">
        <v>3.206</v>
      </c>
      <c r="J1141" s="184">
        <v>3.3793000000000002</v>
      </c>
      <c r="K1141" s="184">
        <v>3.2027000000000001</v>
      </c>
      <c r="L1141" s="184">
        <v>3.2162999999999999</v>
      </c>
      <c r="M1141" s="184">
        <v>3.1149</v>
      </c>
      <c r="N1141" s="184">
        <v>3.1566000000000001</v>
      </c>
      <c r="O1141" s="184">
        <v>5.2690999999999999</v>
      </c>
      <c r="P1141" s="184">
        <v>5.9219999999999997</v>
      </c>
      <c r="Q1141" s="184">
        <v>4.3003</v>
      </c>
      <c r="R1141" s="184">
        <v>4.1805000000000003</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44395</v>
      </c>
      <c r="E1142" s="184">
        <v>2068.8998999999999</v>
      </c>
      <c r="F1142" s="184">
        <v>3.3243999999999998</v>
      </c>
      <c r="G1142" s="184">
        <v>3.3812000000000002</v>
      </c>
      <c r="H1142" s="184">
        <v>3.3860000000000001</v>
      </c>
      <c r="I1142" s="184">
        <v>3.3016000000000001</v>
      </c>
      <c r="J1142" s="184">
        <v>3.4750999999999999</v>
      </c>
      <c r="K1142" s="184">
        <v>3.2988</v>
      </c>
      <c r="L1142" s="184">
        <v>3.3149999999999999</v>
      </c>
      <c r="M1142" s="184">
        <v>3.2153</v>
      </c>
      <c r="N1142" s="184">
        <v>3.2581000000000002</v>
      </c>
      <c r="O1142" s="184">
        <v>5.3606999999999996</v>
      </c>
      <c r="P1142" s="184">
        <v>6.0027999999999997</v>
      </c>
      <c r="Q1142" s="184">
        <v>7.1585999999999999</v>
      </c>
      <c r="R1142" s="184">
        <v>4.2840999999999996</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44395</v>
      </c>
      <c r="E1143" s="184">
        <v>3000.4576999999999</v>
      </c>
      <c r="F1143" s="184">
        <v>2.4321000000000002</v>
      </c>
      <c r="G1143" s="184">
        <v>2.4885999999999999</v>
      </c>
      <c r="H1143" s="184">
        <v>2.4935999999999998</v>
      </c>
      <c r="I1143" s="184">
        <v>2.4087999999999998</v>
      </c>
      <c r="J1143" s="184">
        <v>2.581</v>
      </c>
      <c r="K1143" s="184">
        <v>2.4007999999999998</v>
      </c>
      <c r="L1143" s="184">
        <v>2.4102999999999999</v>
      </c>
      <c r="M1143" s="184">
        <v>2.3046000000000002</v>
      </c>
      <c r="N1143" s="184">
        <v>2.3409</v>
      </c>
      <c r="O1143" s="184">
        <v>4.4177</v>
      </c>
      <c r="P1143" s="184">
        <v>5.0426000000000002</v>
      </c>
      <c r="Q1143" s="184">
        <v>6.0743</v>
      </c>
      <c r="R1143" s="184">
        <v>3.3588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44395</v>
      </c>
      <c r="E1144" s="184">
        <v>1091.3788402589</v>
      </c>
      <c r="F1144" s="184">
        <v>2.6716000000000002</v>
      </c>
      <c r="G1144" s="184">
        <v>2.6737000000000002</v>
      </c>
      <c r="H1144" s="184">
        <v>2.6698</v>
      </c>
      <c r="I1144" s="184">
        <v>2.6686999999999999</v>
      </c>
      <c r="J1144" s="184">
        <v>2.6768999999999998</v>
      </c>
      <c r="K1144" s="184">
        <v>2.6269999999999998</v>
      </c>
      <c r="L1144" s="184">
        <v>2.5665</v>
      </c>
      <c r="M1144" s="184">
        <v>2.5007000000000001</v>
      </c>
      <c r="N1144" s="184">
        <v>2.5198</v>
      </c>
      <c r="O1144" s="184"/>
      <c r="P1144" s="184"/>
      <c r="Q1144" s="184">
        <v>3.1484000000000001</v>
      </c>
      <c r="R1144" s="184">
        <v>2.7332000000000001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44395</v>
      </c>
      <c r="E1145" s="184">
        <v>305.899</v>
      </c>
      <c r="F1145" s="184">
        <v>3.1503000000000001</v>
      </c>
      <c r="G1145" s="184">
        <v>3.1031</v>
      </c>
      <c r="H1145" s="184">
        <v>3.4352999999999998</v>
      </c>
      <c r="I1145" s="184">
        <v>3.2930999999999999</v>
      </c>
      <c r="J1145" s="184">
        <v>3.3662000000000001</v>
      </c>
      <c r="K1145" s="184">
        <v>3.1764999999999999</v>
      </c>
      <c r="L1145" s="184">
        <v>3.1964000000000001</v>
      </c>
      <c r="M1145" s="184">
        <v>3.1217999999999999</v>
      </c>
      <c r="N1145" s="184">
        <v>3.1695000000000002</v>
      </c>
      <c r="O1145" s="184">
        <v>5.3193999999999999</v>
      </c>
      <c r="P1145" s="184">
        <v>5.9466000000000001</v>
      </c>
      <c r="Q1145" s="184">
        <v>7.3925999999999998</v>
      </c>
      <c r="R1145" s="184">
        <v>4.2885999999999997</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44395</v>
      </c>
      <c r="E1146" s="184">
        <v>307.71850000000001</v>
      </c>
      <c r="F1146" s="184">
        <v>3.2740999999999998</v>
      </c>
      <c r="G1146" s="184">
        <v>3.2231999999999998</v>
      </c>
      <c r="H1146" s="184">
        <v>3.5541</v>
      </c>
      <c r="I1146" s="184">
        <v>3.4129</v>
      </c>
      <c r="J1146" s="184">
        <v>3.4866000000000001</v>
      </c>
      <c r="K1146" s="184">
        <v>3.2974999999999999</v>
      </c>
      <c r="L1146" s="184">
        <v>3.3184</v>
      </c>
      <c r="M1146" s="184">
        <v>3.2446999999999999</v>
      </c>
      <c r="N1146" s="184">
        <v>3.2934000000000001</v>
      </c>
      <c r="O1146" s="184">
        <v>5.4179000000000004</v>
      </c>
      <c r="P1146" s="184">
        <v>6.0288000000000004</v>
      </c>
      <c r="Q1146" s="184">
        <v>7.1959999999999997</v>
      </c>
      <c r="R1146" s="184">
        <v>4.3982999999999999</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44395</v>
      </c>
      <c r="E1147" s="184">
        <v>2218.4126000000001</v>
      </c>
      <c r="F1147" s="184">
        <v>3.2119</v>
      </c>
      <c r="G1147" s="184">
        <v>3.1751999999999998</v>
      </c>
      <c r="H1147" s="184">
        <v>3.4369999999999998</v>
      </c>
      <c r="I1147" s="184">
        <v>3.3841999999999999</v>
      </c>
      <c r="J1147" s="184">
        <v>3.5575999999999999</v>
      </c>
      <c r="K1147" s="184">
        <v>3.3932000000000002</v>
      </c>
      <c r="L1147" s="184">
        <v>3.3961999999999999</v>
      </c>
      <c r="M1147" s="184">
        <v>3.3247</v>
      </c>
      <c r="N1147" s="184">
        <v>3.4062999999999999</v>
      </c>
      <c r="O1147" s="184">
        <v>5.4770000000000003</v>
      </c>
      <c r="P1147" s="184">
        <v>6.0259</v>
      </c>
      <c r="Q1147" s="184">
        <v>7.4892000000000003</v>
      </c>
      <c r="R1147" s="184">
        <v>4.4904000000000002</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44395</v>
      </c>
      <c r="E1148" s="184">
        <v>2235.8649999999998</v>
      </c>
      <c r="F1148" s="184">
        <v>3.2522000000000002</v>
      </c>
      <c r="G1148" s="184">
        <v>3.2151999999999998</v>
      </c>
      <c r="H1148" s="184">
        <v>3.4769000000000001</v>
      </c>
      <c r="I1148" s="184">
        <v>3.4243000000000001</v>
      </c>
      <c r="J1148" s="184">
        <v>3.5977000000000001</v>
      </c>
      <c r="K1148" s="184">
        <v>3.4338000000000002</v>
      </c>
      <c r="L1148" s="184">
        <v>3.4369999999999998</v>
      </c>
      <c r="M1148" s="184">
        <v>3.3658000000000001</v>
      </c>
      <c r="N1148" s="184">
        <v>3.4477000000000002</v>
      </c>
      <c r="O1148" s="184">
        <v>5.5513000000000003</v>
      </c>
      <c r="P1148" s="184">
        <v>6.1184000000000003</v>
      </c>
      <c r="Q1148" s="184">
        <v>7.2117000000000004</v>
      </c>
      <c r="R1148" s="184">
        <v>4.5419999999999998</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44395</v>
      </c>
      <c r="E1149" s="184">
        <v>2510.1298999999999</v>
      </c>
      <c r="F1149" s="184">
        <v>3.2982</v>
      </c>
      <c r="G1149" s="184">
        <v>3.2168999999999999</v>
      </c>
      <c r="H1149" s="184">
        <v>3.4247999999999998</v>
      </c>
      <c r="I1149" s="184">
        <v>3.3323999999999998</v>
      </c>
      <c r="J1149" s="184">
        <v>3.4498000000000002</v>
      </c>
      <c r="K1149" s="184">
        <v>3.2671000000000001</v>
      </c>
      <c r="L1149" s="184">
        <v>3.2677999999999998</v>
      </c>
      <c r="M1149" s="184">
        <v>3.1730999999999998</v>
      </c>
      <c r="N1149" s="184">
        <v>3.2012</v>
      </c>
      <c r="O1149" s="184">
        <v>5.2038000000000002</v>
      </c>
      <c r="P1149" s="184">
        <v>5.8945999999999996</v>
      </c>
      <c r="Q1149" s="184">
        <v>7.0979999999999999</v>
      </c>
      <c r="R1149" s="184">
        <v>4.1738999999999997</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44395</v>
      </c>
      <c r="E1150" s="184">
        <v>2497.1253000000002</v>
      </c>
      <c r="F1150" s="184">
        <v>3.2481</v>
      </c>
      <c r="G1150" s="184">
        <v>3.1663000000000001</v>
      </c>
      <c r="H1150" s="184">
        <v>3.3746999999999998</v>
      </c>
      <c r="I1150" s="184">
        <v>3.2823000000000002</v>
      </c>
      <c r="J1150" s="184">
        <v>3.3996</v>
      </c>
      <c r="K1150" s="184">
        <v>3.2166999999999999</v>
      </c>
      <c r="L1150" s="184">
        <v>3.2170000000000001</v>
      </c>
      <c r="M1150" s="184">
        <v>3.1219000000000001</v>
      </c>
      <c r="N1150" s="184">
        <v>3.1497000000000002</v>
      </c>
      <c r="O1150" s="184">
        <v>5.1428000000000003</v>
      </c>
      <c r="P1150" s="184">
        <v>5.8242000000000003</v>
      </c>
      <c r="Q1150" s="184">
        <v>5.4301000000000004</v>
      </c>
      <c r="R1150" s="184">
        <v>4.1204999999999998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44395</v>
      </c>
      <c r="E1151" s="184">
        <v>1604.0644</v>
      </c>
      <c r="F1151" s="184">
        <v>2.9927000000000001</v>
      </c>
      <c r="G1151" s="184">
        <v>2.8555999999999999</v>
      </c>
      <c r="H1151" s="184">
        <v>3.1120999999999999</v>
      </c>
      <c r="I1151" s="184">
        <v>2.9933999999999998</v>
      </c>
      <c r="J1151" s="184">
        <v>3.0573000000000001</v>
      </c>
      <c r="K1151" s="184">
        <v>2.9661</v>
      </c>
      <c r="L1151" s="184">
        <v>2.9192999999999998</v>
      </c>
      <c r="M1151" s="184">
        <v>2.8504</v>
      </c>
      <c r="N1151" s="184">
        <v>2.8902999999999999</v>
      </c>
      <c r="O1151" s="184">
        <v>4.7137000000000002</v>
      </c>
      <c r="P1151" s="184">
        <v>5.4229000000000003</v>
      </c>
      <c r="Q1151" s="184">
        <v>6.3410000000000002</v>
      </c>
      <c r="R1151" s="184">
        <v>3.7153999999999998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44395</v>
      </c>
      <c r="E1152" s="184">
        <v>1597.9091000000001</v>
      </c>
      <c r="F1152" s="184">
        <v>2.9426000000000001</v>
      </c>
      <c r="G1152" s="184">
        <v>2.8048999999999999</v>
      </c>
      <c r="H1152" s="184">
        <v>3.0613999999999999</v>
      </c>
      <c r="I1152" s="184">
        <v>2.9430999999999998</v>
      </c>
      <c r="J1152" s="184">
        <v>3.0072000000000001</v>
      </c>
      <c r="K1152" s="184">
        <v>2.9157000000000002</v>
      </c>
      <c r="L1152" s="184">
        <v>2.8685999999999998</v>
      </c>
      <c r="M1152" s="184">
        <v>2.7993000000000001</v>
      </c>
      <c r="N1152" s="184">
        <v>2.8389000000000002</v>
      </c>
      <c r="O1152" s="184">
        <v>4.6615000000000002</v>
      </c>
      <c r="P1152" s="184">
        <v>5.3703000000000003</v>
      </c>
      <c r="Q1152" s="184">
        <v>6.2877999999999998</v>
      </c>
      <c r="R1152" s="184">
        <v>3.6636000000000002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44395</v>
      </c>
      <c r="E1153" s="184">
        <v>2007.145</v>
      </c>
      <c r="F1153" s="184">
        <v>2.9207999999999998</v>
      </c>
      <c r="G1153" s="184">
        <v>2.8744999999999998</v>
      </c>
      <c r="H1153" s="184">
        <v>3.0324</v>
      </c>
      <c r="I1153" s="184">
        <v>2.8944999999999999</v>
      </c>
      <c r="J1153" s="184">
        <v>3.0727000000000002</v>
      </c>
      <c r="K1153" s="184">
        <v>2.8774999999999999</v>
      </c>
      <c r="L1153" s="184">
        <v>3.2461000000000002</v>
      </c>
      <c r="M1153" s="184">
        <v>3.1160999999999999</v>
      </c>
      <c r="N1153" s="184">
        <v>3.1101000000000001</v>
      </c>
      <c r="O1153" s="184">
        <v>5.1554000000000002</v>
      </c>
      <c r="P1153" s="184">
        <v>5.8841000000000001</v>
      </c>
      <c r="Q1153" s="184">
        <v>7.4175000000000004</v>
      </c>
      <c r="R1153" s="184">
        <v>4.0891000000000002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44395</v>
      </c>
      <c r="E1154" s="184">
        <v>2024.0265999999999</v>
      </c>
      <c r="F1154" s="184">
        <v>3.0226000000000002</v>
      </c>
      <c r="G1154" s="184">
        <v>2.9750000000000001</v>
      </c>
      <c r="H1154" s="184">
        <v>3.1320000000000001</v>
      </c>
      <c r="I1154" s="184">
        <v>2.9933999999999998</v>
      </c>
      <c r="J1154" s="184">
        <v>3.1741000000000001</v>
      </c>
      <c r="K1154" s="184">
        <v>2.9775</v>
      </c>
      <c r="L1154" s="184">
        <v>3.3483000000000001</v>
      </c>
      <c r="M1154" s="184">
        <v>3.2189999999999999</v>
      </c>
      <c r="N1154" s="184">
        <v>3.2136999999999998</v>
      </c>
      <c r="O1154" s="184">
        <v>5.2606999999999999</v>
      </c>
      <c r="P1154" s="184">
        <v>5.9904000000000002</v>
      </c>
      <c r="Q1154" s="184">
        <v>7.1978999999999997</v>
      </c>
      <c r="R1154" s="184">
        <v>4.1932999999999998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44395</v>
      </c>
      <c r="E1155" s="184">
        <v>2013.3834999999999</v>
      </c>
      <c r="F1155" s="184">
        <v>2.7267999999999999</v>
      </c>
      <c r="G1155" s="184">
        <v>2.7271999999999998</v>
      </c>
      <c r="H1155" s="184">
        <v>3.3123999999999998</v>
      </c>
      <c r="I1155" s="184">
        <v>3.6074000000000002</v>
      </c>
      <c r="J1155" s="184">
        <v>3.7829000000000002</v>
      </c>
      <c r="K1155" s="184">
        <v>2.7448000000000001</v>
      </c>
      <c r="L1155" s="184">
        <v>3.1278000000000001</v>
      </c>
      <c r="M1155" s="184">
        <v>2.7829000000000002</v>
      </c>
      <c r="N1155" s="184">
        <v>2.7946</v>
      </c>
      <c r="O1155" s="184"/>
      <c r="P1155" s="184"/>
      <c r="Q1155" s="184">
        <v>3.3041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44395</v>
      </c>
      <c r="E1156" s="184">
        <v>2024.2261000000001</v>
      </c>
      <c r="F1156" s="184">
        <v>3.0331999999999999</v>
      </c>
      <c r="G1156" s="184">
        <v>2.9940000000000002</v>
      </c>
      <c r="H1156" s="184">
        <v>3.1394000000000002</v>
      </c>
      <c r="I1156" s="184">
        <v>3.0110000000000001</v>
      </c>
      <c r="J1156" s="184">
        <v>3.1427999999999998</v>
      </c>
      <c r="K1156" s="184">
        <v>2.9430000000000001</v>
      </c>
      <c r="L1156" s="184">
        <v>3.3269000000000002</v>
      </c>
      <c r="M1156" s="184">
        <v>3.1976</v>
      </c>
      <c r="N1156" s="184">
        <v>3.1846999999999999</v>
      </c>
      <c r="O1156" s="184"/>
      <c r="P1156" s="184"/>
      <c r="Q1156" s="184">
        <v>3.6648999999999998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44395</v>
      </c>
      <c r="E1157" s="184">
        <v>2024.4452000000001</v>
      </c>
      <c r="F1157" s="184">
        <v>3.0202</v>
      </c>
      <c r="G1157" s="184">
        <v>2.9750000000000001</v>
      </c>
      <c r="H1157" s="184">
        <v>3.1328999999999998</v>
      </c>
      <c r="I1157" s="184">
        <v>2.9943</v>
      </c>
      <c r="J1157" s="184">
        <v>3.1734</v>
      </c>
      <c r="K1157" s="184">
        <v>2.9847999999999999</v>
      </c>
      <c r="L1157" s="184">
        <v>3.3521000000000001</v>
      </c>
      <c r="M1157" s="184">
        <v>3.2218</v>
      </c>
      <c r="N1157" s="184">
        <v>3.2160000000000002</v>
      </c>
      <c r="O1157" s="184"/>
      <c r="P1157" s="184"/>
      <c r="Q1157" s="184">
        <v>3.6737000000000002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44395</v>
      </c>
      <c r="E1158" s="184">
        <v>2024.0681999999999</v>
      </c>
      <c r="F1158" s="184">
        <v>3.0009000000000001</v>
      </c>
      <c r="G1158" s="184">
        <v>2.9508999999999999</v>
      </c>
      <c r="H1158" s="184">
        <v>3.1522999999999999</v>
      </c>
      <c r="I1158" s="184">
        <v>3.0146999999999999</v>
      </c>
      <c r="J1158" s="184">
        <v>3.214</v>
      </c>
      <c r="K1158" s="184">
        <v>2.9929999999999999</v>
      </c>
      <c r="L1158" s="184">
        <v>3.3538000000000001</v>
      </c>
      <c r="M1158" s="184">
        <v>3.2086999999999999</v>
      </c>
      <c r="N1158" s="184">
        <v>3.1930000000000001</v>
      </c>
      <c r="O1158" s="184"/>
      <c r="P1158" s="184"/>
      <c r="Q1158" s="184">
        <v>3.6585000000000001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44395</v>
      </c>
      <c r="E1159" s="184">
        <v>2836.9551999999999</v>
      </c>
      <c r="F1159" s="184">
        <v>3.2309000000000001</v>
      </c>
      <c r="G1159" s="184">
        <v>3.2271999999999998</v>
      </c>
      <c r="H1159" s="184">
        <v>3.3603000000000001</v>
      </c>
      <c r="I1159" s="184">
        <v>3.2507000000000001</v>
      </c>
      <c r="J1159" s="184">
        <v>3.3973</v>
      </c>
      <c r="K1159" s="184">
        <v>3.2025000000000001</v>
      </c>
      <c r="L1159" s="184">
        <v>3.2105000000000001</v>
      </c>
      <c r="M1159" s="184">
        <v>3.137</v>
      </c>
      <c r="N1159" s="184">
        <v>3.1692</v>
      </c>
      <c r="O1159" s="184">
        <v>5.2245999999999997</v>
      </c>
      <c r="P1159" s="184">
        <v>5.8986999999999998</v>
      </c>
      <c r="Q1159" s="184">
        <v>7.3631000000000002</v>
      </c>
      <c r="R1159" s="184">
        <v>4.1593</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44395</v>
      </c>
      <c r="E1160" s="184">
        <v>2853.5295000000001</v>
      </c>
      <c r="F1160" s="184">
        <v>3.3003999999999998</v>
      </c>
      <c r="G1160" s="184">
        <v>3.2976000000000001</v>
      </c>
      <c r="H1160" s="184">
        <v>3.4300999999999999</v>
      </c>
      <c r="I1160" s="184">
        <v>3.3208000000000002</v>
      </c>
      <c r="J1160" s="184">
        <v>3.4676999999999998</v>
      </c>
      <c r="K1160" s="184">
        <v>3.2732999999999999</v>
      </c>
      <c r="L1160" s="184">
        <v>3.2818000000000001</v>
      </c>
      <c r="M1160" s="184">
        <v>3.2088000000000001</v>
      </c>
      <c r="N1160" s="184">
        <v>3.2416999999999998</v>
      </c>
      <c r="O1160" s="184">
        <v>5.2984</v>
      </c>
      <c r="P1160" s="184">
        <v>5.9729000000000001</v>
      </c>
      <c r="Q1160" s="184">
        <v>7.1649000000000003</v>
      </c>
      <c r="R1160" s="184">
        <v>4.2323000000000004</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44395</v>
      </c>
      <c r="E1161" s="184">
        <v>2565.3366999999998</v>
      </c>
      <c r="F1161" s="184">
        <v>2.6993</v>
      </c>
      <c r="G1161" s="184">
        <v>2.6968000000000001</v>
      </c>
      <c r="H1161" s="184">
        <v>2.8294999999999999</v>
      </c>
      <c r="I1161" s="184">
        <v>2.7198000000000002</v>
      </c>
      <c r="J1161" s="184">
        <v>2.8658999999999999</v>
      </c>
      <c r="K1161" s="184">
        <v>2.6686999999999999</v>
      </c>
      <c r="L1161" s="184">
        <v>2.6728000000000001</v>
      </c>
      <c r="M1161" s="184">
        <v>2.5956000000000001</v>
      </c>
      <c r="N1161" s="184">
        <v>2.6238999999999999</v>
      </c>
      <c r="O1161" s="184">
        <v>4.6703000000000001</v>
      </c>
      <c r="P1161" s="184">
        <v>5.3128000000000002</v>
      </c>
      <c r="Q1161" s="184">
        <v>6.6294000000000004</v>
      </c>
      <c r="R1161" s="184">
        <v>3.6114000000000002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44395</v>
      </c>
      <c r="E1162" s="184">
        <v>1090.0518</v>
      </c>
      <c r="F1162" s="184">
        <v>3.1478000000000002</v>
      </c>
      <c r="G1162" s="184">
        <v>3.03</v>
      </c>
      <c r="H1162" s="184">
        <v>3.1337000000000002</v>
      </c>
      <c r="I1162" s="184">
        <v>3.1093999999999999</v>
      </c>
      <c r="J1162" s="184">
        <v>3.2722000000000002</v>
      </c>
      <c r="K1162" s="184">
        <v>3.1429999999999998</v>
      </c>
      <c r="L1162" s="184">
        <v>3.0771000000000002</v>
      </c>
      <c r="M1162" s="184">
        <v>3.02</v>
      </c>
      <c r="N1162" s="184">
        <v>3.0379999999999998</v>
      </c>
      <c r="O1162" s="184"/>
      <c r="P1162" s="184"/>
      <c r="Q1162" s="184">
        <v>3.9281999999999999</v>
      </c>
      <c r="R1162" s="184">
        <v>3.6562999999999999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44395</v>
      </c>
      <c r="E1163" s="184">
        <v>1087.3724999999999</v>
      </c>
      <c r="F1163" s="184">
        <v>3.0381</v>
      </c>
      <c r="G1163" s="184">
        <v>2.9199000000000002</v>
      </c>
      <c r="H1163" s="184">
        <v>3.0232999999999999</v>
      </c>
      <c r="I1163" s="184">
        <v>2.9992999999999999</v>
      </c>
      <c r="J1163" s="184">
        <v>3.1617999999999999</v>
      </c>
      <c r="K1163" s="184">
        <v>3.0322</v>
      </c>
      <c r="L1163" s="184">
        <v>2.9649999999999999</v>
      </c>
      <c r="M1163" s="184">
        <v>2.9073000000000002</v>
      </c>
      <c r="N1163" s="184">
        <v>2.9245000000000001</v>
      </c>
      <c r="O1163" s="184"/>
      <c r="P1163" s="184"/>
      <c r="Q1163" s="184">
        <v>3.8140000000000001</v>
      </c>
      <c r="R1163" s="184">
        <v>3.5424000000000002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44395</v>
      </c>
      <c r="E1164" s="184">
        <v>56.4193</v>
      </c>
      <c r="F1164" s="184">
        <v>3.2997000000000001</v>
      </c>
      <c r="G1164" s="184">
        <v>3.2355999999999998</v>
      </c>
      <c r="H1164" s="184">
        <v>3.4866000000000001</v>
      </c>
      <c r="I1164" s="184">
        <v>3.3637999999999999</v>
      </c>
      <c r="J1164" s="184">
        <v>3.3691</v>
      </c>
      <c r="K1164" s="184">
        <v>3.2603</v>
      </c>
      <c r="L1164" s="184">
        <v>3.2605</v>
      </c>
      <c r="M1164" s="184">
        <v>3.1638000000000002</v>
      </c>
      <c r="N1164" s="184">
        <v>3.1859999999999999</v>
      </c>
      <c r="O1164" s="184">
        <v>5.2454999999999998</v>
      </c>
      <c r="P1164" s="184">
        <v>5.9257</v>
      </c>
      <c r="Q1164" s="184">
        <v>7.6197999999999997</v>
      </c>
      <c r="R1164" s="184">
        <v>4.1405000000000003</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44395</v>
      </c>
      <c r="E1165" s="184">
        <v>56.803199999999997</v>
      </c>
      <c r="F1165" s="184">
        <v>3.4058999999999999</v>
      </c>
      <c r="G1165" s="184">
        <v>3.3208000000000002</v>
      </c>
      <c r="H1165" s="184">
        <v>3.5733000000000001</v>
      </c>
      <c r="I1165" s="184">
        <v>3.4422999999999999</v>
      </c>
      <c r="J1165" s="184">
        <v>3.4496000000000002</v>
      </c>
      <c r="K1165" s="184">
        <v>3.3407</v>
      </c>
      <c r="L1165" s="184">
        <v>3.3418999999999999</v>
      </c>
      <c r="M1165" s="184">
        <v>3.2458</v>
      </c>
      <c r="N1165" s="184">
        <v>3.2688000000000001</v>
      </c>
      <c r="O1165" s="184">
        <v>5.3296999999999999</v>
      </c>
      <c r="P1165" s="184">
        <v>6.0098000000000003</v>
      </c>
      <c r="Q1165" s="184">
        <v>7.2131999999999996</v>
      </c>
      <c r="R1165" s="184">
        <v>4.2237999999999998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44395</v>
      </c>
      <c r="E1166" s="184">
        <v>32.442500000000003</v>
      </c>
      <c r="F1166" s="184">
        <v>3.2629999999999999</v>
      </c>
      <c r="G1166" s="184">
        <v>3.226</v>
      </c>
      <c r="H1166" s="184">
        <v>3.49</v>
      </c>
      <c r="I1166" s="184">
        <v>3.3635000000000002</v>
      </c>
      <c r="J1166" s="184">
        <v>3.3694999999999999</v>
      </c>
      <c r="K1166" s="184">
        <v>3.2593000000000001</v>
      </c>
      <c r="L1166" s="184">
        <v>3.2605</v>
      </c>
      <c r="M1166" s="184">
        <v>3.1640000000000001</v>
      </c>
      <c r="N1166" s="184">
        <v>3.1865999999999999</v>
      </c>
      <c r="O1166" s="184">
        <v>5.2457000000000003</v>
      </c>
      <c r="P1166" s="184">
        <v>5.9259000000000004</v>
      </c>
      <c r="Q1166" s="184">
        <v>7.0923999999999996</v>
      </c>
      <c r="R1166" s="184">
        <v>4.1409000000000002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44395</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44395</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44395</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44395</v>
      </c>
      <c r="E1170" s="184">
        <v>56.805300000000003</v>
      </c>
      <c r="F1170" s="184">
        <v>3.3414999999999999</v>
      </c>
      <c r="G1170" s="184">
        <v>3.3207</v>
      </c>
      <c r="H1170" s="184">
        <v>3.5640000000000001</v>
      </c>
      <c r="I1170" s="184">
        <v>3.4422000000000001</v>
      </c>
      <c r="J1170" s="184">
        <v>3.4495</v>
      </c>
      <c r="K1170" s="184">
        <v>3.3405999999999998</v>
      </c>
      <c r="L1170" s="184">
        <v>3.3418000000000001</v>
      </c>
      <c r="M1170" s="184">
        <v>3.2456</v>
      </c>
      <c r="N1170" s="184">
        <v>3.2685</v>
      </c>
      <c r="O1170" s="184">
        <v>5.3295000000000003</v>
      </c>
      <c r="P1170" s="184">
        <v>6.0106000000000002</v>
      </c>
      <c r="Q1170" s="184">
        <v>6.1311</v>
      </c>
      <c r="R1170" s="184">
        <v>4.2237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44395</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44395</v>
      </c>
      <c r="E1172" s="184">
        <v>56.805399999999999</v>
      </c>
      <c r="F1172" s="184">
        <v>3.4058000000000002</v>
      </c>
      <c r="G1172" s="184">
        <v>3.3420999999999998</v>
      </c>
      <c r="H1172" s="184">
        <v>3.5731999999999999</v>
      </c>
      <c r="I1172" s="184">
        <v>3.4468000000000001</v>
      </c>
      <c r="J1172" s="184">
        <v>3.4517000000000002</v>
      </c>
      <c r="K1172" s="184">
        <v>3.3412999999999999</v>
      </c>
      <c r="L1172" s="184">
        <v>3.3416999999999999</v>
      </c>
      <c r="M1172" s="184">
        <v>3.2458999999999998</v>
      </c>
      <c r="N1172" s="184">
        <v>3.2686999999999999</v>
      </c>
      <c r="O1172" s="184">
        <v>5.3296000000000001</v>
      </c>
      <c r="P1172" s="184">
        <v>6.0106000000000002</v>
      </c>
      <c r="Q1172" s="184">
        <v>6.1311</v>
      </c>
      <c r="R1172" s="184">
        <v>4.2237</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44395</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44395</v>
      </c>
      <c r="E1174" s="184">
        <v>4199.9647999999997</v>
      </c>
      <c r="F1174" s="184">
        <v>3.2987000000000002</v>
      </c>
      <c r="G1174" s="184">
        <v>3.2320000000000002</v>
      </c>
      <c r="H1174" s="184">
        <v>3.5061</v>
      </c>
      <c r="I1174" s="184">
        <v>3.3969</v>
      </c>
      <c r="J1174" s="184">
        <v>3.4781</v>
      </c>
      <c r="K1174" s="184">
        <v>3.3079999999999998</v>
      </c>
      <c r="L1174" s="184">
        <v>3.3224</v>
      </c>
      <c r="M1174" s="184">
        <v>3.2181000000000002</v>
      </c>
      <c r="N1174" s="184">
        <v>3.2563</v>
      </c>
      <c r="O1174" s="184">
        <v>5.2949000000000002</v>
      </c>
      <c r="P1174" s="184">
        <v>5.9489000000000001</v>
      </c>
      <c r="Q1174" s="184">
        <v>7.1338999999999997</v>
      </c>
      <c r="R1174" s="184">
        <v>4.2647000000000004</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44395</v>
      </c>
      <c r="E1175" s="184">
        <v>4180.0190000000002</v>
      </c>
      <c r="F1175" s="184">
        <v>3.1768000000000001</v>
      </c>
      <c r="G1175" s="184">
        <v>3.1097000000000001</v>
      </c>
      <c r="H1175" s="184">
        <v>3.3841000000000001</v>
      </c>
      <c r="I1175" s="184">
        <v>3.2749000000000001</v>
      </c>
      <c r="J1175" s="184">
        <v>3.3559000000000001</v>
      </c>
      <c r="K1175" s="184">
        <v>3.1852</v>
      </c>
      <c r="L1175" s="184">
        <v>3.2035999999999998</v>
      </c>
      <c r="M1175" s="184">
        <v>3.1040000000000001</v>
      </c>
      <c r="N1175" s="184">
        <v>3.1518000000000002</v>
      </c>
      <c r="O1175" s="184">
        <v>5.2236000000000002</v>
      </c>
      <c r="P1175" s="184">
        <v>5.8845999999999998</v>
      </c>
      <c r="Q1175" s="184">
        <v>7.0622999999999996</v>
      </c>
      <c r="R1175" s="184">
        <v>4.1849999999999996</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44395</v>
      </c>
      <c r="E1176" s="184">
        <v>2832.8517999999999</v>
      </c>
      <c r="F1176" s="184">
        <v>3.2227000000000001</v>
      </c>
      <c r="G1176" s="184">
        <v>3.1171000000000002</v>
      </c>
      <c r="H1176" s="184">
        <v>3.3220999999999998</v>
      </c>
      <c r="I1176" s="184">
        <v>3.2092999999999998</v>
      </c>
      <c r="J1176" s="184">
        <v>3.3815</v>
      </c>
      <c r="K1176" s="184">
        <v>3.1913999999999998</v>
      </c>
      <c r="L1176" s="184">
        <v>3.2159</v>
      </c>
      <c r="M1176" s="184">
        <v>3.1377000000000002</v>
      </c>
      <c r="N1176" s="184">
        <v>3.1720000000000002</v>
      </c>
      <c r="O1176" s="184">
        <v>5.2836999999999996</v>
      </c>
      <c r="P1176" s="184">
        <v>5.9394</v>
      </c>
      <c r="Q1176" s="184">
        <v>7.2891000000000004</v>
      </c>
      <c r="R1176" s="184">
        <v>4.2480000000000002</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44395</v>
      </c>
      <c r="E1177" s="184">
        <v>2846.0994000000001</v>
      </c>
      <c r="F1177" s="184">
        <v>3.2730999999999999</v>
      </c>
      <c r="G1177" s="184">
        <v>3.1671999999999998</v>
      </c>
      <c r="H1177" s="184">
        <v>3.3723000000000001</v>
      </c>
      <c r="I1177" s="184">
        <v>3.2595000000000001</v>
      </c>
      <c r="J1177" s="184">
        <v>3.4316</v>
      </c>
      <c r="K1177" s="184">
        <v>3.2418</v>
      </c>
      <c r="L1177" s="184">
        <v>3.2667000000000002</v>
      </c>
      <c r="M1177" s="184">
        <v>3.1888999999999998</v>
      </c>
      <c r="N1177" s="184">
        <v>3.2237</v>
      </c>
      <c r="O1177" s="184">
        <v>5.3372000000000002</v>
      </c>
      <c r="P1177" s="184">
        <v>5.9969999999999999</v>
      </c>
      <c r="Q1177" s="184">
        <v>7.1600999999999999</v>
      </c>
      <c r="R1177" s="184">
        <v>4.3000999999999996</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44395</v>
      </c>
      <c r="E1178" s="184">
        <v>3738.0610000000001</v>
      </c>
      <c r="F1178" s="184">
        <v>3.2313000000000001</v>
      </c>
      <c r="G1178" s="184">
        <v>3.2517999999999998</v>
      </c>
      <c r="H1178" s="184">
        <v>3.3723999999999998</v>
      </c>
      <c r="I1178" s="184">
        <v>3.2509999999999999</v>
      </c>
      <c r="J1178" s="184">
        <v>3.3136000000000001</v>
      </c>
      <c r="K1178" s="184">
        <v>3.2014</v>
      </c>
      <c r="L1178" s="184">
        <v>3.2311999999999999</v>
      </c>
      <c r="M1178" s="184">
        <v>3.1457999999999999</v>
      </c>
      <c r="N1178" s="184">
        <v>3.1808000000000001</v>
      </c>
      <c r="O1178" s="184">
        <v>5.2862</v>
      </c>
      <c r="P1178" s="184">
        <v>5.9104000000000001</v>
      </c>
      <c r="Q1178" s="184">
        <v>7.0475000000000003</v>
      </c>
      <c r="R1178" s="184">
        <v>4.2958999999999996</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44395</v>
      </c>
      <c r="E1179" s="184">
        <v>3773.9715000000001</v>
      </c>
      <c r="F1179" s="184">
        <v>3.3708</v>
      </c>
      <c r="G1179" s="184">
        <v>3.3915000000000002</v>
      </c>
      <c r="H1179" s="184">
        <v>3.5125999999999999</v>
      </c>
      <c r="I1179" s="184">
        <v>3.3912</v>
      </c>
      <c r="J1179" s="184">
        <v>3.4540999999999999</v>
      </c>
      <c r="K1179" s="184">
        <v>3.3426</v>
      </c>
      <c r="L1179" s="184">
        <v>3.3742999999999999</v>
      </c>
      <c r="M1179" s="184">
        <v>3.2877999999999998</v>
      </c>
      <c r="N1179" s="184">
        <v>3.3243</v>
      </c>
      <c r="O1179" s="184">
        <v>5.4313000000000002</v>
      </c>
      <c r="P1179" s="184">
        <v>6.0574000000000003</v>
      </c>
      <c r="Q1179" s="184">
        <v>7.1866000000000003</v>
      </c>
      <c r="R1179" s="184">
        <v>4.4386000000000001</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44395</v>
      </c>
      <c r="E1180" s="184">
        <v>1350.7598</v>
      </c>
      <c r="F1180" s="184">
        <v>3.4051</v>
      </c>
      <c r="G1180" s="184">
        <v>3.4281999999999999</v>
      </c>
      <c r="H1180" s="184">
        <v>3.5384000000000002</v>
      </c>
      <c r="I1180" s="184">
        <v>3.4550999999999998</v>
      </c>
      <c r="J1180" s="184">
        <v>3.5855999999999999</v>
      </c>
      <c r="K1180" s="184">
        <v>3.4159000000000002</v>
      </c>
      <c r="L1180" s="184">
        <v>3.4211999999999998</v>
      </c>
      <c r="M1180" s="184">
        <v>3.3355999999999999</v>
      </c>
      <c r="N1180" s="184">
        <v>3.3961999999999999</v>
      </c>
      <c r="O1180" s="184">
        <v>5.5164999999999997</v>
      </c>
      <c r="P1180" s="184">
        <v>6.1315999999999997</v>
      </c>
      <c r="Q1180" s="184">
        <v>6.1424000000000003</v>
      </c>
      <c r="R1180" s="184">
        <v>4.4757999999999996</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44395</v>
      </c>
      <c r="E1181" s="184">
        <v>1342.2905000000001</v>
      </c>
      <c r="F1181" s="184">
        <v>3.2987000000000002</v>
      </c>
      <c r="G1181" s="184">
        <v>3.3193000000000001</v>
      </c>
      <c r="H1181" s="184">
        <v>3.4268999999999998</v>
      </c>
      <c r="I1181" s="184">
        <v>3.3443000000000001</v>
      </c>
      <c r="J1181" s="184">
        <v>3.4750000000000001</v>
      </c>
      <c r="K1181" s="184">
        <v>3.3048999999999999</v>
      </c>
      <c r="L1181" s="184">
        <v>3.3092999999999999</v>
      </c>
      <c r="M1181" s="184">
        <v>3.2227999999999999</v>
      </c>
      <c r="N1181" s="184">
        <v>3.2822</v>
      </c>
      <c r="O1181" s="184">
        <v>5.3975999999999997</v>
      </c>
      <c r="P1181" s="184">
        <v>5.9991000000000003</v>
      </c>
      <c r="Q1181" s="184">
        <v>6.0101000000000004</v>
      </c>
      <c r="R1181" s="184">
        <v>4.3611000000000004</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44395</v>
      </c>
      <c r="E1182" s="184">
        <v>2193.2469999999998</v>
      </c>
      <c r="F1182" s="184">
        <v>3.3273000000000001</v>
      </c>
      <c r="G1182" s="184">
        <v>3.2976999999999999</v>
      </c>
      <c r="H1182" s="184">
        <v>3.4925999999999999</v>
      </c>
      <c r="I1182" s="184">
        <v>3.4129999999999998</v>
      </c>
      <c r="J1182" s="184">
        <v>3.4794</v>
      </c>
      <c r="K1182" s="184">
        <v>3.3755999999999999</v>
      </c>
      <c r="L1182" s="184">
        <v>3.4075000000000002</v>
      </c>
      <c r="M1182" s="184">
        <v>3.3397999999999999</v>
      </c>
      <c r="N1182" s="184">
        <v>3.3738999999999999</v>
      </c>
      <c r="O1182" s="184">
        <v>5.3909000000000002</v>
      </c>
      <c r="P1182" s="184">
        <v>5.9931000000000001</v>
      </c>
      <c r="Q1182" s="184">
        <v>6.9766000000000004</v>
      </c>
      <c r="R1182" s="184">
        <v>4.3663999999999996</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44395</v>
      </c>
      <c r="E1183" s="184">
        <v>2164.7352999999998</v>
      </c>
      <c r="F1183" s="184">
        <v>3.2244000000000002</v>
      </c>
      <c r="G1183" s="184">
        <v>3.1960000000000002</v>
      </c>
      <c r="H1183" s="184">
        <v>3.3932000000000002</v>
      </c>
      <c r="I1183" s="184">
        <v>3.33</v>
      </c>
      <c r="J1183" s="184">
        <v>3.3875000000000002</v>
      </c>
      <c r="K1183" s="184">
        <v>3.2789999999999999</v>
      </c>
      <c r="L1183" s="184">
        <v>3.3113999999999999</v>
      </c>
      <c r="M1183" s="184">
        <v>3.2410999999999999</v>
      </c>
      <c r="N1183" s="184">
        <v>3.2747999999999999</v>
      </c>
      <c r="O1183" s="184">
        <v>5.3015999999999996</v>
      </c>
      <c r="P1183" s="184">
        <v>5.8973000000000004</v>
      </c>
      <c r="Q1183" s="184">
        <v>6.3624999999999998</v>
      </c>
      <c r="R1183" s="184">
        <v>4.2647000000000004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44395</v>
      </c>
      <c r="E1184" s="184">
        <v>11.1366</v>
      </c>
      <c r="F1184" s="184">
        <v>3.1141000000000001</v>
      </c>
      <c r="G1184" s="184">
        <v>2.9504000000000001</v>
      </c>
      <c r="H1184" s="184">
        <v>3.0920000000000001</v>
      </c>
      <c r="I1184" s="184">
        <v>3.0939000000000001</v>
      </c>
      <c r="J1184" s="184">
        <v>3.1985000000000001</v>
      </c>
      <c r="K1184" s="184">
        <v>3.0447000000000002</v>
      </c>
      <c r="L1184" s="184">
        <v>3.0531999999999999</v>
      </c>
      <c r="M1184" s="184">
        <v>2.9786000000000001</v>
      </c>
      <c r="N1184" s="184">
        <v>3.0091999999999999</v>
      </c>
      <c r="O1184" s="184"/>
      <c r="P1184" s="184"/>
      <c r="Q1184" s="184">
        <v>4.2594000000000003</v>
      </c>
      <c r="R1184" s="184">
        <v>3.7477</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44395</v>
      </c>
      <c r="E1185" s="184">
        <v>11.093500000000001</v>
      </c>
      <c r="F1185" s="184">
        <v>2.9617</v>
      </c>
      <c r="G1185" s="184">
        <v>2.7425000000000002</v>
      </c>
      <c r="H1185" s="184">
        <v>2.9157999999999999</v>
      </c>
      <c r="I1185" s="184">
        <v>2.9409999999999998</v>
      </c>
      <c r="J1185" s="184">
        <v>3.0455999999999999</v>
      </c>
      <c r="K1185" s="184">
        <v>2.8952</v>
      </c>
      <c r="L1185" s="184">
        <v>2.9005000000000001</v>
      </c>
      <c r="M1185" s="184">
        <v>2.8243999999999998</v>
      </c>
      <c r="N1185" s="184">
        <v>2.8544999999999998</v>
      </c>
      <c r="O1185" s="184"/>
      <c r="P1185" s="184"/>
      <c r="Q1185" s="184">
        <v>4.1029</v>
      </c>
      <c r="R1185" s="184">
        <v>3.5920999999999998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44395</v>
      </c>
      <c r="E1186" s="184">
        <v>2269.7905999999998</v>
      </c>
      <c r="F1186" s="184">
        <v>3.1757</v>
      </c>
      <c r="G1186" s="184">
        <v>3.1049000000000002</v>
      </c>
      <c r="H1186" s="184">
        <v>3.1901000000000002</v>
      </c>
      <c r="I1186" s="184">
        <v>3.1238999999999999</v>
      </c>
      <c r="J1186" s="184">
        <v>3.0636999999999999</v>
      </c>
      <c r="K1186" s="184">
        <v>3.1509999999999998</v>
      </c>
      <c r="L1186" s="184">
        <v>3.1766999999999999</v>
      </c>
      <c r="M1186" s="184">
        <v>3.0771999999999999</v>
      </c>
      <c r="N1186" s="184">
        <v>3.0853000000000002</v>
      </c>
      <c r="O1186" s="184">
        <v>5.0739999999999998</v>
      </c>
      <c r="P1186" s="184">
        <v>5.8949999999999996</v>
      </c>
      <c r="Q1186" s="184">
        <v>7.1619999999999999</v>
      </c>
      <c r="R1186" s="184">
        <v>3.8990999999999998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44395</v>
      </c>
      <c r="E1187" s="184">
        <v>2253.8096</v>
      </c>
      <c r="F1187" s="184">
        <v>3.1261000000000001</v>
      </c>
      <c r="G1187" s="184">
        <v>3.0546000000000002</v>
      </c>
      <c r="H1187" s="184">
        <v>3.1406999999999998</v>
      </c>
      <c r="I1187" s="184">
        <v>3.0739999999999998</v>
      </c>
      <c r="J1187" s="184">
        <v>3.0135000000000001</v>
      </c>
      <c r="K1187" s="184">
        <v>3.1006</v>
      </c>
      <c r="L1187" s="184">
        <v>3.1259999999999999</v>
      </c>
      <c r="M1187" s="184">
        <v>3.0261</v>
      </c>
      <c r="N1187" s="184">
        <v>3.0337999999999998</v>
      </c>
      <c r="O1187" s="184">
        <v>4.9946000000000002</v>
      </c>
      <c r="P1187" s="184">
        <v>5.8014999999999999</v>
      </c>
      <c r="Q1187" s="184">
        <v>7.3773999999999997</v>
      </c>
      <c r="R1187" s="184">
        <v>3.8389000000000002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44395</v>
      </c>
      <c r="E1188" s="184">
        <v>2307.7602255306001</v>
      </c>
      <c r="F1188" s="184">
        <v>0</v>
      </c>
      <c r="G1188" s="184">
        <v>0.85919999999999996</v>
      </c>
      <c r="H1188" s="184">
        <v>1.8368</v>
      </c>
      <c r="I1188" s="184">
        <v>2.1842000000000001</v>
      </c>
      <c r="J1188" s="184">
        <v>2.2288000000000001</v>
      </c>
      <c r="K1188" s="184">
        <v>2.3706999999999998</v>
      </c>
      <c r="L1188" s="184">
        <v>2.4163000000000001</v>
      </c>
      <c r="M1188" s="184">
        <v>2.3534000000000002</v>
      </c>
      <c r="N1188" s="184">
        <v>2.3536000000000001</v>
      </c>
      <c r="O1188" s="184">
        <v>3.153</v>
      </c>
      <c r="P1188" s="184">
        <v>3.5162</v>
      </c>
      <c r="Q1188" s="184">
        <v>4.7445000000000004</v>
      </c>
      <c r="R1188" s="184">
        <v>2.6328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44395</v>
      </c>
      <c r="E1189" s="184">
        <v>5044.4151000000002</v>
      </c>
      <c r="F1189" s="184">
        <v>3.1362000000000001</v>
      </c>
      <c r="G1189" s="184">
        <v>3.0424000000000002</v>
      </c>
      <c r="H1189" s="184">
        <v>3.3843000000000001</v>
      </c>
      <c r="I1189" s="184">
        <v>3.2452999999999999</v>
      </c>
      <c r="J1189" s="184">
        <v>3.3573</v>
      </c>
      <c r="K1189" s="184">
        <v>3.1591999999999998</v>
      </c>
      <c r="L1189" s="184">
        <v>3.2037</v>
      </c>
      <c r="M1189" s="184">
        <v>3.0994000000000002</v>
      </c>
      <c r="N1189" s="184">
        <v>3.1514000000000002</v>
      </c>
      <c r="O1189" s="184">
        <v>5.3623000000000003</v>
      </c>
      <c r="P1189" s="184">
        <v>5.9817</v>
      </c>
      <c r="Q1189" s="184">
        <v>7.0438000000000001</v>
      </c>
      <c r="R1189" s="184">
        <v>4.2896999999999998</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44395</v>
      </c>
      <c r="E1190" s="184">
        <v>5082.0195999999996</v>
      </c>
      <c r="F1190" s="184">
        <v>3.2761</v>
      </c>
      <c r="G1190" s="184">
        <v>3.1823000000000001</v>
      </c>
      <c r="H1190" s="184">
        <v>3.5243000000000002</v>
      </c>
      <c r="I1190" s="184">
        <v>3.3855</v>
      </c>
      <c r="J1190" s="184">
        <v>3.4973000000000001</v>
      </c>
      <c r="K1190" s="184">
        <v>3.3</v>
      </c>
      <c r="L1190" s="184">
        <v>3.3580000000000001</v>
      </c>
      <c r="M1190" s="184">
        <v>3.2418999999999998</v>
      </c>
      <c r="N1190" s="184">
        <v>3.2845</v>
      </c>
      <c r="O1190" s="184">
        <v>5.4678000000000004</v>
      </c>
      <c r="P1190" s="184">
        <v>6.0795000000000003</v>
      </c>
      <c r="Q1190" s="184">
        <v>7.2306999999999997</v>
      </c>
      <c r="R1190" s="184">
        <v>4.4047000000000001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44395</v>
      </c>
      <c r="E1191" s="184">
        <v>4573.1093000000001</v>
      </c>
      <c r="F1191" s="184">
        <v>2.5150999999999999</v>
      </c>
      <c r="G1191" s="184">
        <v>2.4218000000000002</v>
      </c>
      <c r="H1191" s="184">
        <v>2.7637</v>
      </c>
      <c r="I1191" s="184">
        <v>2.6246999999999998</v>
      </c>
      <c r="J1191" s="184">
        <v>2.7353999999999998</v>
      </c>
      <c r="K1191" s="184">
        <v>2.5346000000000002</v>
      </c>
      <c r="L1191" s="184">
        <v>2.5747</v>
      </c>
      <c r="M1191" s="184">
        <v>2.4575999999999998</v>
      </c>
      <c r="N1191" s="184">
        <v>2.496</v>
      </c>
      <c r="O1191" s="184">
        <v>4.6140999999999996</v>
      </c>
      <c r="P1191" s="184">
        <v>5.1688999999999998</v>
      </c>
      <c r="Q1191" s="184">
        <v>6.7268999999999997</v>
      </c>
      <c r="R1191" s="184">
        <v>3.6055000000000001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44395</v>
      </c>
      <c r="E1192" s="184">
        <v>1163.9689000000001</v>
      </c>
      <c r="F1192" s="184">
        <v>3.2258</v>
      </c>
      <c r="G1192" s="184">
        <v>3.0508999999999999</v>
      </c>
      <c r="H1192" s="184">
        <v>3.2282999999999999</v>
      </c>
      <c r="I1192" s="184">
        <v>3.1791</v>
      </c>
      <c r="J1192" s="184">
        <v>3.3182999999999998</v>
      </c>
      <c r="K1192" s="184">
        <v>3.1934999999999998</v>
      </c>
      <c r="L1192" s="184">
        <v>3.1804000000000001</v>
      </c>
      <c r="M1192" s="184">
        <v>3.0943999999999998</v>
      </c>
      <c r="N1192" s="184">
        <v>3.1187999999999998</v>
      </c>
      <c r="O1192" s="184">
        <v>4.7854999999999999</v>
      </c>
      <c r="P1192" s="184"/>
      <c r="Q1192" s="184">
        <v>4.8762999999999996</v>
      </c>
      <c r="R1192" s="184">
        <v>3.9624999999999999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44395</v>
      </c>
      <c r="E1193" s="184">
        <v>1160.1360999999999</v>
      </c>
      <c r="F1193" s="184">
        <v>3.1263000000000001</v>
      </c>
      <c r="G1193" s="184">
        <v>2.9508000000000001</v>
      </c>
      <c r="H1193" s="184">
        <v>3.1278000000000001</v>
      </c>
      <c r="I1193" s="184">
        <v>3.0781000000000001</v>
      </c>
      <c r="J1193" s="184">
        <v>3.2176999999999998</v>
      </c>
      <c r="K1193" s="184">
        <v>3.0924999999999998</v>
      </c>
      <c r="L1193" s="184">
        <v>3.0792999999999999</v>
      </c>
      <c r="M1193" s="184">
        <v>2.9925999999999999</v>
      </c>
      <c r="N1193" s="184">
        <v>3.016</v>
      </c>
      <c r="O1193" s="184">
        <v>4.6786000000000003</v>
      </c>
      <c r="P1193" s="184"/>
      <c r="Q1193" s="184">
        <v>4.7679</v>
      </c>
      <c r="R1193" s="184">
        <v>3.859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44395</v>
      </c>
      <c r="E1194" s="184">
        <v>268.84440000000001</v>
      </c>
      <c r="F1194" s="184">
        <v>3.4487999999999999</v>
      </c>
      <c r="G1194" s="184">
        <v>3.2094999999999998</v>
      </c>
      <c r="H1194" s="184">
        <v>3.3807999999999998</v>
      </c>
      <c r="I1194" s="184">
        <v>3.2458999999999998</v>
      </c>
      <c r="J1194" s="184">
        <v>3.3885999999999998</v>
      </c>
      <c r="K1194" s="184">
        <v>3.2606999999999999</v>
      </c>
      <c r="L1194" s="184">
        <v>3.2656000000000001</v>
      </c>
      <c r="M1194" s="184">
        <v>3.1589999999999998</v>
      </c>
      <c r="N1194" s="184">
        <v>3.1823999999999999</v>
      </c>
      <c r="O1194" s="184">
        <v>5.3578999999999999</v>
      </c>
      <c r="P1194" s="184">
        <v>5.9824999999999999</v>
      </c>
      <c r="Q1194" s="184">
        <v>7.3853999999999997</v>
      </c>
      <c r="R1194" s="184">
        <v>4.2767999999999997</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44395</v>
      </c>
      <c r="E1195" s="184">
        <v>270.75360000000001</v>
      </c>
      <c r="F1195" s="184">
        <v>3.5457999999999998</v>
      </c>
      <c r="G1195" s="184">
        <v>3.3081999999999998</v>
      </c>
      <c r="H1195" s="184">
        <v>3.4823</v>
      </c>
      <c r="I1195" s="184">
        <v>3.3466</v>
      </c>
      <c r="J1195" s="184">
        <v>3.4893999999999998</v>
      </c>
      <c r="K1195" s="184">
        <v>3.3624999999999998</v>
      </c>
      <c r="L1195" s="184">
        <v>3.3891</v>
      </c>
      <c r="M1195" s="184">
        <v>3.2925</v>
      </c>
      <c r="N1195" s="184">
        <v>3.3189000000000002</v>
      </c>
      <c r="O1195" s="184">
        <v>5.4771000000000001</v>
      </c>
      <c r="P1195" s="184">
        <v>6.0768000000000004</v>
      </c>
      <c r="Q1195" s="184">
        <v>7.2125000000000004</v>
      </c>
      <c r="R1195" s="184">
        <v>4.4257999999999997</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44395</v>
      </c>
      <c r="E1196" s="184">
        <v>2917.6012799999999</v>
      </c>
      <c r="F1196" s="184">
        <v>3.1568999999999998</v>
      </c>
      <c r="G1196" s="184">
        <v>3.1320000000000001</v>
      </c>
      <c r="H1196" s="184">
        <v>3.2738999999999998</v>
      </c>
      <c r="I1196" s="184">
        <v>3.1848999999999998</v>
      </c>
      <c r="J1196" s="184">
        <v>3.2669999999999999</v>
      </c>
      <c r="K1196" s="184">
        <v>3.1591</v>
      </c>
      <c r="L1196" s="184">
        <v>3.1621000000000001</v>
      </c>
      <c r="M1196" s="184">
        <v>3.0804</v>
      </c>
      <c r="N1196" s="184">
        <v>3.1173999999999999</v>
      </c>
      <c r="O1196" s="184">
        <v>1.9067000000000001</v>
      </c>
      <c r="P1196" s="184">
        <v>3.9035000000000002</v>
      </c>
      <c r="Q1196" s="184">
        <v>6.5435999999999996</v>
      </c>
      <c r="R1196" s="184">
        <v>3.9763000000000002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44395</v>
      </c>
      <c r="E1197" s="184">
        <v>2935.8515200000002</v>
      </c>
      <c r="F1197" s="184">
        <v>3.2467000000000001</v>
      </c>
      <c r="G1197" s="184">
        <v>3.2214</v>
      </c>
      <c r="H1197" s="184">
        <v>3.3631000000000002</v>
      </c>
      <c r="I1197" s="184">
        <v>3.2746</v>
      </c>
      <c r="J1197" s="184">
        <v>3.3569</v>
      </c>
      <c r="K1197" s="184">
        <v>3.2492000000000001</v>
      </c>
      <c r="L1197" s="184">
        <v>3.2524999999999999</v>
      </c>
      <c r="M1197" s="184">
        <v>3.1678000000000002</v>
      </c>
      <c r="N1197" s="184">
        <v>3.2025000000000001</v>
      </c>
      <c r="O1197" s="184">
        <v>1.9724999999999999</v>
      </c>
      <c r="P1197" s="184">
        <v>3.972</v>
      </c>
      <c r="Q1197" s="184">
        <v>5.9790999999999999</v>
      </c>
      <c r="R1197" s="184">
        <v>4.0357000000000003</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44395</v>
      </c>
      <c r="E1198" s="184">
        <v>10.395200000000001</v>
      </c>
      <c r="F1198" s="184">
        <v>3.3363</v>
      </c>
      <c r="G1198" s="184">
        <v>3.3950999999999998</v>
      </c>
      <c r="H1198" s="184">
        <v>3.5135999999999998</v>
      </c>
      <c r="I1198" s="184">
        <v>3.7172000000000001</v>
      </c>
      <c r="J1198" s="184">
        <v>3.8982000000000001</v>
      </c>
      <c r="K1198" s="184">
        <v>4.3015999999999996</v>
      </c>
      <c r="L1198" s="184">
        <v>4.4755000000000003</v>
      </c>
      <c r="M1198" s="184">
        <v>4.5469999999999997</v>
      </c>
      <c r="N1198" s="184"/>
      <c r="O1198" s="184"/>
      <c r="P1198" s="184"/>
      <c r="Q1198" s="184">
        <v>4.6985999999999999</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44395</v>
      </c>
      <c r="E1199" s="184">
        <v>10.3957</v>
      </c>
      <c r="F1199" s="184">
        <v>3.3361000000000001</v>
      </c>
      <c r="G1199" s="184">
        <v>3.2778999999999998</v>
      </c>
      <c r="H1199" s="184">
        <v>3.4632000000000001</v>
      </c>
      <c r="I1199" s="184">
        <v>3.7170000000000001</v>
      </c>
      <c r="J1199" s="184">
        <v>3.8862999999999999</v>
      </c>
      <c r="K1199" s="184">
        <v>4.3250000000000002</v>
      </c>
      <c r="L1199" s="184">
        <v>4.4855</v>
      </c>
      <c r="M1199" s="184">
        <v>4.5536000000000003</v>
      </c>
      <c r="N1199" s="184"/>
      <c r="O1199" s="184"/>
      <c r="P1199" s="184"/>
      <c r="Q1199" s="184">
        <v>4.7046000000000001</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44395</v>
      </c>
      <c r="E1200" s="184">
        <v>10.395200000000001</v>
      </c>
      <c r="F1200" s="184">
        <v>3.3363</v>
      </c>
      <c r="G1200" s="184">
        <v>3.3950999999999998</v>
      </c>
      <c r="H1200" s="184">
        <v>3.5135999999999998</v>
      </c>
      <c r="I1200" s="184">
        <v>3.7172000000000001</v>
      </c>
      <c r="J1200" s="184">
        <v>3.8982000000000001</v>
      </c>
      <c r="K1200" s="184">
        <v>4.3015999999999996</v>
      </c>
      <c r="L1200" s="184">
        <v>4.4755000000000003</v>
      </c>
      <c r="M1200" s="184">
        <v>4.5469999999999997</v>
      </c>
      <c r="N1200" s="184"/>
      <c r="O1200" s="184"/>
      <c r="P1200" s="184"/>
      <c r="Q1200" s="184">
        <v>4.6985999999999999</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44395</v>
      </c>
      <c r="E1201" s="184">
        <v>10.3965</v>
      </c>
      <c r="F1201" s="184">
        <v>3.5114999999999998</v>
      </c>
      <c r="G1201" s="184">
        <v>3.5118</v>
      </c>
      <c r="H1201" s="184">
        <v>3.5634000000000001</v>
      </c>
      <c r="I1201" s="184">
        <v>3.7166999999999999</v>
      </c>
      <c r="J1201" s="184">
        <v>3.8976999999999999</v>
      </c>
      <c r="K1201" s="184">
        <v>4.3128000000000002</v>
      </c>
      <c r="L1201" s="184">
        <v>4.4931999999999999</v>
      </c>
      <c r="M1201" s="184">
        <v>4.5641999999999996</v>
      </c>
      <c r="N1201" s="184"/>
      <c r="O1201" s="184"/>
      <c r="P1201" s="184"/>
      <c r="Q1201" s="184">
        <v>4.7141000000000002</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44395</v>
      </c>
      <c r="E1202" s="184">
        <v>32.826500000000003</v>
      </c>
      <c r="F1202" s="184">
        <v>2.8914</v>
      </c>
      <c r="G1202" s="184">
        <v>2.9287000000000001</v>
      </c>
      <c r="H1202" s="184">
        <v>3.0834000000000001</v>
      </c>
      <c r="I1202" s="184">
        <v>3.3001999999999998</v>
      </c>
      <c r="J1202" s="184">
        <v>3.4752999999999998</v>
      </c>
      <c r="K1202" s="184">
        <v>3.8837000000000002</v>
      </c>
      <c r="L1202" s="184">
        <v>4.0576999999999996</v>
      </c>
      <c r="M1202" s="184">
        <v>4.1285999999999996</v>
      </c>
      <c r="N1202" s="184">
        <v>4.2990000000000004</v>
      </c>
      <c r="O1202" s="184">
        <v>5.8944000000000001</v>
      </c>
      <c r="P1202" s="184">
        <v>6.2870999999999997</v>
      </c>
      <c r="Q1202" s="184">
        <v>7.8076999999999996</v>
      </c>
      <c r="R1202" s="184">
        <v>5.0833000000000004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44395</v>
      </c>
      <c r="E1203" s="184">
        <v>33.341999999999999</v>
      </c>
      <c r="F1203" s="184">
        <v>3.2847</v>
      </c>
      <c r="G1203" s="184">
        <v>3.2484999999999999</v>
      </c>
      <c r="H1203" s="184">
        <v>3.4270999999999998</v>
      </c>
      <c r="I1203" s="184">
        <v>3.6488999999999998</v>
      </c>
      <c r="J1203" s="184">
        <v>3.8363</v>
      </c>
      <c r="K1203" s="184">
        <v>4.2427999999999999</v>
      </c>
      <c r="L1203" s="184">
        <v>4.4179000000000004</v>
      </c>
      <c r="M1203" s="184">
        <v>4.4907000000000004</v>
      </c>
      <c r="N1203" s="184">
        <v>4.6643999999999997</v>
      </c>
      <c r="O1203" s="184">
        <v>6.2317</v>
      </c>
      <c r="P1203" s="184">
        <v>6.5221</v>
      </c>
      <c r="Q1203" s="184">
        <v>7.6849999999999996</v>
      </c>
      <c r="R1203" s="184">
        <v>5.4503000000000004</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44395</v>
      </c>
      <c r="E1204" s="184">
        <v>28.047000000000001</v>
      </c>
      <c r="F1204" s="184">
        <v>3.2538</v>
      </c>
      <c r="G1204" s="184">
        <v>3.0373000000000001</v>
      </c>
      <c r="H1204" s="184">
        <v>3.2555000000000001</v>
      </c>
      <c r="I1204" s="184">
        <v>3.1737000000000002</v>
      </c>
      <c r="J1204" s="184">
        <v>3.3144999999999998</v>
      </c>
      <c r="K1204" s="184">
        <v>3.1696</v>
      </c>
      <c r="L1204" s="184">
        <v>3.1636000000000002</v>
      </c>
      <c r="M1204" s="184">
        <v>3.0916999999999999</v>
      </c>
      <c r="N1204" s="184">
        <v>3.1128</v>
      </c>
      <c r="O1204" s="184">
        <v>4.8422999999999998</v>
      </c>
      <c r="P1204" s="184">
        <v>5.3815999999999997</v>
      </c>
      <c r="Q1204" s="184">
        <v>6.9774000000000003</v>
      </c>
      <c r="R1204" s="184">
        <v>3.8973</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44395</v>
      </c>
      <c r="E1205" s="184">
        <v>27.961400000000001</v>
      </c>
      <c r="F1205" s="184">
        <v>3.1332</v>
      </c>
      <c r="G1205" s="184">
        <v>2.9596</v>
      </c>
      <c r="H1205" s="184">
        <v>3.1534</v>
      </c>
      <c r="I1205" s="184">
        <v>3.0712000000000002</v>
      </c>
      <c r="J1205" s="184">
        <v>3.2109999999999999</v>
      </c>
      <c r="K1205" s="184">
        <v>3.0687000000000002</v>
      </c>
      <c r="L1205" s="184">
        <v>3.0619000000000001</v>
      </c>
      <c r="M1205" s="184">
        <v>2.9887999999999999</v>
      </c>
      <c r="N1205" s="184">
        <v>3.0093999999999999</v>
      </c>
      <c r="O1205" s="184">
        <v>4.7595999999999998</v>
      </c>
      <c r="P1205" s="184">
        <v>5.3098999999999998</v>
      </c>
      <c r="Q1205" s="184">
        <v>6.9176000000000002</v>
      </c>
      <c r="R1205" s="184">
        <v>3.8047</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44395</v>
      </c>
      <c r="E1206" s="184">
        <v>3233.5488999999998</v>
      </c>
      <c r="F1206" s="184">
        <v>3.1608999999999998</v>
      </c>
      <c r="G1206" s="184">
        <v>3.1114000000000002</v>
      </c>
      <c r="H1206" s="184">
        <v>3.4506000000000001</v>
      </c>
      <c r="I1206" s="184">
        <v>3.3492000000000002</v>
      </c>
      <c r="J1206" s="184">
        <v>3.4077000000000002</v>
      </c>
      <c r="K1206" s="184">
        <v>3.1976</v>
      </c>
      <c r="L1206" s="184">
        <v>3.2444000000000002</v>
      </c>
      <c r="M1206" s="184">
        <v>3.1356999999999999</v>
      </c>
      <c r="N1206" s="184">
        <v>3.1791</v>
      </c>
      <c r="O1206" s="184">
        <v>5.2534999999999998</v>
      </c>
      <c r="P1206" s="184">
        <v>5.8705999999999996</v>
      </c>
      <c r="Q1206" s="184">
        <v>6.8954000000000004</v>
      </c>
      <c r="R1206" s="184">
        <v>4.2361000000000004</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44395</v>
      </c>
      <c r="E1207" s="184">
        <v>3253.0958999999998</v>
      </c>
      <c r="F1207" s="184">
        <v>3.2608000000000001</v>
      </c>
      <c r="G1207" s="184">
        <v>3.2113</v>
      </c>
      <c r="H1207" s="184">
        <v>3.5508000000000002</v>
      </c>
      <c r="I1207" s="184">
        <v>3.4493999999999998</v>
      </c>
      <c r="J1207" s="184">
        <v>3.5082</v>
      </c>
      <c r="K1207" s="184">
        <v>3.2869999999999999</v>
      </c>
      <c r="L1207" s="184">
        <v>3.3298000000000001</v>
      </c>
      <c r="M1207" s="184">
        <v>3.2202999999999999</v>
      </c>
      <c r="N1207" s="184">
        <v>3.2637</v>
      </c>
      <c r="O1207" s="184">
        <v>5.3403999999999998</v>
      </c>
      <c r="P1207" s="184">
        <v>5.9511000000000003</v>
      </c>
      <c r="Q1207" s="184">
        <v>7.1283000000000003</v>
      </c>
      <c r="R1207" s="184">
        <v>4.3175999999999997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44395</v>
      </c>
      <c r="E1208" s="184">
        <v>3264.1012000000001</v>
      </c>
      <c r="F1208" s="184">
        <v>3.1615000000000002</v>
      </c>
      <c r="G1208" s="184">
        <v>3.1116999999999999</v>
      </c>
      <c r="H1208" s="184">
        <v>3.4506999999999999</v>
      </c>
      <c r="I1208" s="184">
        <v>3.3491</v>
      </c>
      <c r="J1208" s="184">
        <v>3.4081000000000001</v>
      </c>
      <c r="K1208" s="184">
        <v>3.1987000000000001</v>
      </c>
      <c r="L1208" s="184">
        <v>3.2454000000000001</v>
      </c>
      <c r="M1208" s="184">
        <v>3.1364000000000001</v>
      </c>
      <c r="N1208" s="184">
        <v>3.1796000000000002</v>
      </c>
      <c r="O1208" s="184">
        <v>5.2542</v>
      </c>
      <c r="P1208" s="184">
        <v>5.8718000000000004</v>
      </c>
      <c r="Q1208" s="184">
        <v>6.9246999999999996</v>
      </c>
      <c r="R1208" s="184">
        <v>4.2367999999999997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44395</v>
      </c>
      <c r="E1209" s="184">
        <v>43.827500000000001</v>
      </c>
      <c r="F1209" s="184">
        <v>3.3315000000000001</v>
      </c>
      <c r="G1209" s="184">
        <v>3.2766000000000002</v>
      </c>
      <c r="H1209" s="184">
        <v>3.5478000000000001</v>
      </c>
      <c r="I1209" s="184">
        <v>3.4428999999999998</v>
      </c>
      <c r="J1209" s="184">
        <v>3.5135000000000001</v>
      </c>
      <c r="K1209" s="184">
        <v>3.3460999999999999</v>
      </c>
      <c r="L1209" s="184">
        <v>3.3757999999999999</v>
      </c>
      <c r="M1209" s="184">
        <v>3.2881</v>
      </c>
      <c r="N1209" s="184">
        <v>3.3353000000000002</v>
      </c>
      <c r="O1209" s="184">
        <v>5.4027000000000003</v>
      </c>
      <c r="P1209" s="184">
        <v>6.0251000000000001</v>
      </c>
      <c r="Q1209" s="184">
        <v>7.1832000000000003</v>
      </c>
      <c r="R1209" s="184">
        <v>4.3494999999999999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44395</v>
      </c>
      <c r="E1210" s="184">
        <v>43.535899999999998</v>
      </c>
      <c r="F1210" s="184">
        <v>3.27</v>
      </c>
      <c r="G1210" s="184">
        <v>3.1867000000000001</v>
      </c>
      <c r="H1210" s="184">
        <v>3.4636</v>
      </c>
      <c r="I1210" s="184">
        <v>3.3519000000000001</v>
      </c>
      <c r="J1210" s="184">
        <v>3.4245999999999999</v>
      </c>
      <c r="K1210" s="184">
        <v>3.2526000000000002</v>
      </c>
      <c r="L1210" s="184">
        <v>3.282</v>
      </c>
      <c r="M1210" s="184">
        <v>3.1943999999999999</v>
      </c>
      <c r="N1210" s="184">
        <v>3.2412000000000001</v>
      </c>
      <c r="O1210" s="184">
        <v>5.3167999999999997</v>
      </c>
      <c r="P1210" s="184">
        <v>5.9340000000000002</v>
      </c>
      <c r="Q1210" s="184">
        <v>7.3013000000000003</v>
      </c>
      <c r="R1210" s="184">
        <v>4.2590000000000003</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44395</v>
      </c>
      <c r="E1211" s="184">
        <v>40.686599999999999</v>
      </c>
      <c r="F1211" s="184">
        <v>3.2299000000000002</v>
      </c>
      <c r="G1211" s="184">
        <v>3.1705999999999999</v>
      </c>
      <c r="H1211" s="184">
        <v>3.4497</v>
      </c>
      <c r="I1211" s="184">
        <v>3.3492000000000002</v>
      </c>
      <c r="J1211" s="184">
        <v>3.4216000000000002</v>
      </c>
      <c r="K1211" s="184">
        <v>3.2517999999999998</v>
      </c>
      <c r="L1211" s="184">
        <v>3.2816000000000001</v>
      </c>
      <c r="M1211" s="184">
        <v>3.194</v>
      </c>
      <c r="N1211" s="184">
        <v>3.2410999999999999</v>
      </c>
      <c r="O1211" s="184">
        <v>5.3169000000000004</v>
      </c>
      <c r="P1211" s="184">
        <v>5.9348000000000001</v>
      </c>
      <c r="Q1211" s="184">
        <v>6.7835999999999999</v>
      </c>
      <c r="R1211" s="184">
        <v>4.2591000000000001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44395</v>
      </c>
      <c r="E1212" s="184">
        <v>3279.5068999999999</v>
      </c>
      <c r="F1212" s="184">
        <v>3.2925</v>
      </c>
      <c r="G1212" s="184">
        <v>3.3083</v>
      </c>
      <c r="H1212" s="184">
        <v>3.4563000000000001</v>
      </c>
      <c r="I1212" s="184">
        <v>3.3492999999999999</v>
      </c>
      <c r="J1212" s="184">
        <v>3.4594999999999998</v>
      </c>
      <c r="K1212" s="184">
        <v>3.2970000000000002</v>
      </c>
      <c r="L1212" s="184">
        <v>3.3208000000000002</v>
      </c>
      <c r="M1212" s="184">
        <v>3.22</v>
      </c>
      <c r="N1212" s="184">
        <v>3.2797000000000001</v>
      </c>
      <c r="O1212" s="184">
        <v>5.4352999999999998</v>
      </c>
      <c r="P1212" s="184">
        <v>6.0553999999999997</v>
      </c>
      <c r="Q1212" s="184">
        <v>7.2301000000000002</v>
      </c>
      <c r="R1212" s="184">
        <v>4.4123000000000001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44395</v>
      </c>
      <c r="E1213" s="184">
        <v>3255.3456000000001</v>
      </c>
      <c r="F1213" s="184">
        <v>3.1835</v>
      </c>
      <c r="G1213" s="184">
        <v>3.1981999999999999</v>
      </c>
      <c r="H1213" s="184">
        <v>3.3462999999999998</v>
      </c>
      <c r="I1213" s="184">
        <v>3.2389000000000001</v>
      </c>
      <c r="J1213" s="184">
        <v>3.3492000000000002</v>
      </c>
      <c r="K1213" s="184">
        <v>3.1859999999999999</v>
      </c>
      <c r="L1213" s="184">
        <v>3.2037</v>
      </c>
      <c r="M1213" s="184">
        <v>3.1012</v>
      </c>
      <c r="N1213" s="184">
        <v>3.1613000000000002</v>
      </c>
      <c r="O1213" s="184">
        <v>5.3280000000000003</v>
      </c>
      <c r="P1213" s="184">
        <v>5.9652000000000003</v>
      </c>
      <c r="Q1213" s="184">
        <v>7.2390999999999996</v>
      </c>
      <c r="R1213" s="184">
        <v>4.2885</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44393</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44395</v>
      </c>
      <c r="E1218" s="184">
        <v>1007.7632</v>
      </c>
      <c r="F1218" s="184">
        <v>3.3237000000000001</v>
      </c>
      <c r="G1218" s="184">
        <v>3.2231000000000001</v>
      </c>
      <c r="H1218" s="184">
        <v>3.2970000000000002</v>
      </c>
      <c r="I1218" s="184">
        <v>3.2464</v>
      </c>
      <c r="J1218" s="184">
        <v>3.3327</v>
      </c>
      <c r="K1218" s="184"/>
      <c r="L1218" s="184"/>
      <c r="M1218" s="184"/>
      <c r="N1218" s="184"/>
      <c r="O1218" s="184"/>
      <c r="P1218" s="184"/>
      <c r="Q1218" s="184">
        <v>3.2948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44395</v>
      </c>
      <c r="E1219" s="184">
        <v>1007.3989</v>
      </c>
      <c r="F1219" s="184">
        <v>3.1745000000000001</v>
      </c>
      <c r="G1219" s="184">
        <v>3.0731999999999999</v>
      </c>
      <c r="H1219" s="184">
        <v>3.1473</v>
      </c>
      <c r="I1219" s="184">
        <v>3.0962999999999998</v>
      </c>
      <c r="J1219" s="184">
        <v>3.1775000000000002</v>
      </c>
      <c r="K1219" s="184"/>
      <c r="L1219" s="184"/>
      <c r="M1219" s="184"/>
      <c r="N1219" s="184"/>
      <c r="O1219" s="184"/>
      <c r="P1219" s="184"/>
      <c r="Q1219" s="184">
        <v>3.1402000000000001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44395</v>
      </c>
      <c r="E1220" s="184">
        <v>1985.1423</v>
      </c>
      <c r="F1220" s="184">
        <v>3.2786</v>
      </c>
      <c r="G1220" s="184">
        <v>3.2435999999999998</v>
      </c>
      <c r="H1220" s="184">
        <v>3.3445999999999998</v>
      </c>
      <c r="I1220" s="184">
        <v>3.2786</v>
      </c>
      <c r="J1220" s="184">
        <v>3.4049</v>
      </c>
      <c r="K1220" s="184">
        <v>3.2374000000000001</v>
      </c>
      <c r="L1220" s="184">
        <v>3.2793999999999999</v>
      </c>
      <c r="M1220" s="184">
        <v>3.18</v>
      </c>
      <c r="N1220" s="184">
        <v>3.2202999999999999</v>
      </c>
      <c r="O1220" s="184">
        <v>4.0308999999999999</v>
      </c>
      <c r="P1220" s="184">
        <v>5.1148999999999996</v>
      </c>
      <c r="Q1220" s="184">
        <v>7.0239000000000003</v>
      </c>
      <c r="R1220" s="184">
        <v>4.2929000000000004</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44395</v>
      </c>
      <c r="E1221" s="184">
        <v>2001.74</v>
      </c>
      <c r="F1221" s="184">
        <v>3.359</v>
      </c>
      <c r="G1221" s="184">
        <v>3.3237999999999999</v>
      </c>
      <c r="H1221" s="184">
        <v>3.4253</v>
      </c>
      <c r="I1221" s="184">
        <v>3.3601000000000001</v>
      </c>
      <c r="J1221" s="184">
        <v>3.4861</v>
      </c>
      <c r="K1221" s="184">
        <v>3.3279999999999998</v>
      </c>
      <c r="L1221" s="184">
        <v>3.3656000000000001</v>
      </c>
      <c r="M1221" s="184">
        <v>3.2719</v>
      </c>
      <c r="N1221" s="184">
        <v>3.3157000000000001</v>
      </c>
      <c r="O1221" s="184">
        <v>4.1356000000000002</v>
      </c>
      <c r="P1221" s="184">
        <v>5.2289000000000003</v>
      </c>
      <c r="Q1221" s="184">
        <v>6.6891999999999996</v>
      </c>
      <c r="R1221" s="184">
        <v>4.3932000000000002</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44395</v>
      </c>
      <c r="E1222" s="184">
        <v>3403.7671</v>
      </c>
      <c r="F1222" s="184">
        <v>3.3094999999999999</v>
      </c>
      <c r="G1222" s="184">
        <v>3.2936999999999999</v>
      </c>
      <c r="H1222" s="184">
        <v>3.5228999999999999</v>
      </c>
      <c r="I1222" s="184">
        <v>3.4102000000000001</v>
      </c>
      <c r="J1222" s="184">
        <v>3.5278</v>
      </c>
      <c r="K1222" s="184">
        <v>3.3231000000000002</v>
      </c>
      <c r="L1222" s="184">
        <v>3.3420999999999998</v>
      </c>
      <c r="M1222" s="184">
        <v>3.246</v>
      </c>
      <c r="N1222" s="184">
        <v>3.2856999999999998</v>
      </c>
      <c r="O1222" s="184">
        <v>5.3987999999999996</v>
      </c>
      <c r="P1222" s="184">
        <v>6.0237999999999996</v>
      </c>
      <c r="Q1222" s="184">
        <v>7.1624999999999996</v>
      </c>
      <c r="R1222" s="184">
        <v>4.3377999999999997</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44395</v>
      </c>
      <c r="E1223" s="184">
        <v>3125.5340999999999</v>
      </c>
      <c r="F1223" s="184">
        <v>2.6791</v>
      </c>
      <c r="G1223" s="184">
        <v>2.6638999999999999</v>
      </c>
      <c r="H1223" s="184">
        <v>2.8932000000000002</v>
      </c>
      <c r="I1223" s="184">
        <v>2.7804000000000002</v>
      </c>
      <c r="J1223" s="184">
        <v>2.8969</v>
      </c>
      <c r="K1223" s="184">
        <v>2.6903000000000001</v>
      </c>
      <c r="L1223" s="184">
        <v>2.7132999999999998</v>
      </c>
      <c r="M1223" s="184">
        <v>2.6143000000000001</v>
      </c>
      <c r="N1223" s="184">
        <v>2.6520000000000001</v>
      </c>
      <c r="O1223" s="184">
        <v>4.7422000000000004</v>
      </c>
      <c r="P1223" s="184">
        <v>5.3414000000000001</v>
      </c>
      <c r="Q1223" s="184">
        <v>6.5072000000000001</v>
      </c>
      <c r="R1223" s="184">
        <v>3.6970999999999998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44395</v>
      </c>
      <c r="E1224" s="184">
        <v>3385.3539000000001</v>
      </c>
      <c r="F1224" s="184">
        <v>3.2185999999999999</v>
      </c>
      <c r="G1224" s="184">
        <v>3.2037</v>
      </c>
      <c r="H1224" s="184">
        <v>3.4327000000000001</v>
      </c>
      <c r="I1224" s="184">
        <v>3.3201000000000001</v>
      </c>
      <c r="J1224" s="184">
        <v>3.4375</v>
      </c>
      <c r="K1224" s="184">
        <v>3.2323</v>
      </c>
      <c r="L1224" s="184">
        <v>3.2566000000000002</v>
      </c>
      <c r="M1224" s="184">
        <v>3.1612</v>
      </c>
      <c r="N1224" s="184">
        <v>3.2033999999999998</v>
      </c>
      <c r="O1224" s="184">
        <v>5.3178999999999998</v>
      </c>
      <c r="P1224" s="184">
        <v>5.9569000000000001</v>
      </c>
      <c r="Q1224" s="184">
        <v>7.0327999999999999</v>
      </c>
      <c r="R1224" s="184">
        <v>4.2488999999999999</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44395</v>
      </c>
      <c r="E1225" s="184">
        <v>1122.0087000000001</v>
      </c>
      <c r="F1225" s="184">
        <v>2.9998</v>
      </c>
      <c r="G1225" s="184">
        <v>3.0032999999999999</v>
      </c>
      <c r="H1225" s="184">
        <v>2.9782999999999999</v>
      </c>
      <c r="I1225" s="184">
        <v>2.9716</v>
      </c>
      <c r="J1225" s="184">
        <v>2.9626999999999999</v>
      </c>
      <c r="K1225" s="184">
        <v>2.9965999999999999</v>
      </c>
      <c r="L1225" s="184">
        <v>3.0272000000000001</v>
      </c>
      <c r="M1225" s="184">
        <v>3.0137999999999998</v>
      </c>
      <c r="N1225" s="184">
        <v>3.0211000000000001</v>
      </c>
      <c r="O1225" s="184"/>
      <c r="P1225" s="184"/>
      <c r="Q1225" s="184">
        <v>4.6946000000000003</v>
      </c>
      <c r="R1225" s="184">
        <v>4.0087000000000002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44395</v>
      </c>
      <c r="E1226" s="184">
        <v>1119.7840000000001</v>
      </c>
      <c r="F1226" s="184">
        <v>2.9209999999999998</v>
      </c>
      <c r="G1226" s="184">
        <v>2.9234</v>
      </c>
      <c r="H1226" s="184">
        <v>2.8997999999999999</v>
      </c>
      <c r="I1226" s="184">
        <v>2.8925999999999998</v>
      </c>
      <c r="J1226" s="184">
        <v>2.883</v>
      </c>
      <c r="K1226" s="184">
        <v>2.9163999999999999</v>
      </c>
      <c r="L1226" s="184">
        <v>2.9460999999999999</v>
      </c>
      <c r="M1226" s="184">
        <v>2.9321999999999999</v>
      </c>
      <c r="N1226" s="184">
        <v>2.9388999999999998</v>
      </c>
      <c r="O1226" s="184"/>
      <c r="P1226" s="184"/>
      <c r="Q1226" s="184">
        <v>4.6116999999999999</v>
      </c>
      <c r="R1226" s="184">
        <v>3.9264999999999999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2.9809142857142854</v>
      </c>
      <c r="G1227" s="186">
        <v>2.9470124999999991</v>
      </c>
      <c r="H1227" s="186">
        <v>3.1321973214285701</v>
      </c>
      <c r="I1227" s="186">
        <v>3.0596026785714292</v>
      </c>
      <c r="J1227" s="186">
        <v>3.1552330357142857</v>
      </c>
      <c r="K1227" s="186">
        <v>3.0400836363636348</v>
      </c>
      <c r="L1227" s="186">
        <v>3.0834800000000002</v>
      </c>
      <c r="M1227" s="186">
        <v>3.0041309090909096</v>
      </c>
      <c r="N1227" s="186">
        <v>2.9777556603773587</v>
      </c>
      <c r="O1227" s="186">
        <v>4.9409456521739132</v>
      </c>
      <c r="P1227" s="186">
        <v>5.6722681818181817</v>
      </c>
      <c r="Q1227" s="186">
        <v>6.0500133928571449</v>
      </c>
      <c r="R1227" s="186">
        <v>4.0139040404040394</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3.2304000000000004</v>
      </c>
      <c r="G1228" s="186">
        <v>3.1685499999999998</v>
      </c>
      <c r="H1228" s="186">
        <v>3.38245</v>
      </c>
      <c r="I1228" s="186">
        <v>3.27475</v>
      </c>
      <c r="J1228" s="186">
        <v>3.3908499999999999</v>
      </c>
      <c r="K1228" s="186">
        <v>3.21685</v>
      </c>
      <c r="L1228" s="186">
        <v>3.2585500000000001</v>
      </c>
      <c r="M1228" s="186">
        <v>3.1570999999999998</v>
      </c>
      <c r="N1228" s="186">
        <v>3.1851000000000003</v>
      </c>
      <c r="O1228" s="186">
        <v>5.2973999999999997</v>
      </c>
      <c r="P1228" s="186">
        <v>5.9405000000000001</v>
      </c>
      <c r="Q1228" s="186">
        <v>6.9770000000000003</v>
      </c>
      <c r="R1228" s="186">
        <v>4.2367999999999997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44393</v>
      </c>
      <c r="E1231" s="184">
        <v>71.036600000000007</v>
      </c>
      <c r="F1231" s="184">
        <v>-74.454400000000007</v>
      </c>
      <c r="G1231" s="184">
        <v>-23.214500000000001</v>
      </c>
      <c r="H1231" s="184">
        <v>-9.4152000000000005</v>
      </c>
      <c r="I1231" s="184">
        <v>-6.8963000000000001</v>
      </c>
      <c r="J1231" s="184">
        <v>-9.8432999999999993</v>
      </c>
      <c r="K1231" s="184">
        <v>1.3977999999999999</v>
      </c>
      <c r="L1231" s="184">
        <v>-1.8320000000000001</v>
      </c>
      <c r="M1231" s="184">
        <v>0.18559999999999999</v>
      </c>
      <c r="N1231" s="184">
        <v>0.67589999999999995</v>
      </c>
      <c r="O1231" s="184">
        <v>9.1624999999999996</v>
      </c>
      <c r="P1231" s="184">
        <v>7.9024999999999999</v>
      </c>
      <c r="Q1231" s="184">
        <v>8.8839000000000006</v>
      </c>
      <c r="R1231" s="184">
        <v>5.1264000000000003</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44393</v>
      </c>
      <c r="E1232" s="184">
        <v>76.072599999999994</v>
      </c>
      <c r="F1232" s="184">
        <v>-73.884</v>
      </c>
      <c r="G1232" s="184">
        <v>-22.6206</v>
      </c>
      <c r="H1232" s="184">
        <v>-8.8202999999999996</v>
      </c>
      <c r="I1232" s="184">
        <v>-6.2976000000000001</v>
      </c>
      <c r="J1232" s="184">
        <v>-9.2485999999999997</v>
      </c>
      <c r="K1232" s="184">
        <v>2.0003000000000002</v>
      </c>
      <c r="L1232" s="184">
        <v>-1.2369000000000001</v>
      </c>
      <c r="M1232" s="184">
        <v>0.78779999999999994</v>
      </c>
      <c r="N1232" s="184">
        <v>1.2819</v>
      </c>
      <c r="O1232" s="184">
        <v>9.7620000000000005</v>
      </c>
      <c r="P1232" s="184">
        <v>8.6187000000000005</v>
      </c>
      <c r="Q1232" s="184">
        <v>9.0021000000000004</v>
      </c>
      <c r="R1232" s="184">
        <v>5.6919000000000004</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44393</v>
      </c>
      <c r="E1233" s="184">
        <v>13.541499999999999</v>
      </c>
      <c r="F1233" s="184">
        <v>-72.363</v>
      </c>
      <c r="G1233" s="184">
        <v>-12.5656</v>
      </c>
      <c r="H1233" s="184">
        <v>-3.8862000000000001</v>
      </c>
      <c r="I1233" s="184">
        <v>-12.1686</v>
      </c>
      <c r="J1233" s="184">
        <v>-20.918900000000001</v>
      </c>
      <c r="K1233" s="184">
        <v>-8.4720999999999993</v>
      </c>
      <c r="L1233" s="184">
        <v>-6.6345000000000001</v>
      </c>
      <c r="M1233" s="184">
        <v>0.32069999999999999</v>
      </c>
      <c r="N1233" s="184">
        <v>-1.7778</v>
      </c>
      <c r="O1233" s="184">
        <v>10.6593</v>
      </c>
      <c r="P1233" s="184"/>
      <c r="Q1233" s="184">
        <v>10.5229</v>
      </c>
      <c r="R1233" s="184">
        <v>3.9243000000000001</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44393</v>
      </c>
      <c r="E1234" s="184">
        <v>13.675000000000001</v>
      </c>
      <c r="F1234" s="184">
        <v>-71.9238</v>
      </c>
      <c r="G1234" s="184">
        <v>-12.265499999999999</v>
      </c>
      <c r="H1234" s="184">
        <v>-3.5817999999999999</v>
      </c>
      <c r="I1234" s="184">
        <v>-11.8803</v>
      </c>
      <c r="J1234" s="184">
        <v>-20.6493</v>
      </c>
      <c r="K1234" s="184">
        <v>-8.2055000000000007</v>
      </c>
      <c r="L1234" s="184">
        <v>-6.3562000000000003</v>
      </c>
      <c r="M1234" s="184">
        <v>0.62670000000000003</v>
      </c>
      <c r="N1234" s="184">
        <v>-1.4705999999999999</v>
      </c>
      <c r="O1234" s="184">
        <v>11.0099</v>
      </c>
      <c r="P1234" s="184"/>
      <c r="Q1234" s="184">
        <v>10.8813</v>
      </c>
      <c r="R1234" s="184">
        <v>4.2533000000000003</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-73.156300000000002</v>
      </c>
      <c r="G1235" s="186">
        <v>-17.666550000000001</v>
      </c>
      <c r="H1235" s="186">
        <v>-6.4258750000000004</v>
      </c>
      <c r="I1235" s="186">
        <v>-9.3106999999999989</v>
      </c>
      <c r="J1235" s="186">
        <v>-15.165025</v>
      </c>
      <c r="K1235" s="186">
        <v>-3.3198749999999997</v>
      </c>
      <c r="L1235" s="186">
        <v>-4.0148999999999999</v>
      </c>
      <c r="M1235" s="186">
        <v>0.48019999999999996</v>
      </c>
      <c r="N1235" s="186">
        <v>-0.32264999999999999</v>
      </c>
      <c r="O1235" s="186">
        <v>10.148425000000001</v>
      </c>
      <c r="P1235" s="186">
        <v>8.2606000000000002</v>
      </c>
      <c r="Q1235" s="186">
        <v>9.8225499999999997</v>
      </c>
      <c r="R1235" s="186">
        <v>4.7489750000000006</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-73.123500000000007</v>
      </c>
      <c r="G1236" s="186">
        <v>-17.5931</v>
      </c>
      <c r="H1236" s="186">
        <v>-6.3532500000000001</v>
      </c>
      <c r="I1236" s="186">
        <v>-9.388300000000001</v>
      </c>
      <c r="J1236" s="186">
        <v>-15.2463</v>
      </c>
      <c r="K1236" s="186">
        <v>-3.4038500000000003</v>
      </c>
      <c r="L1236" s="186">
        <v>-4.0941000000000001</v>
      </c>
      <c r="M1236" s="186">
        <v>0.47370000000000001</v>
      </c>
      <c r="N1236" s="186">
        <v>-0.39735000000000009</v>
      </c>
      <c r="O1236" s="186">
        <v>10.210650000000001</v>
      </c>
      <c r="P1236" s="186">
        <v>8.2606000000000002</v>
      </c>
      <c r="Q1236" s="186">
        <v>9.7624999999999993</v>
      </c>
      <c r="R1236" s="186">
        <v>4.6898499999999999</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44393</v>
      </c>
      <c r="E1239" s="184">
        <v>522.81259999999997</v>
      </c>
      <c r="F1239" s="184">
        <v>12.6478</v>
      </c>
      <c r="G1239" s="184">
        <v>10.287699999999999</v>
      </c>
      <c r="H1239" s="184">
        <v>7.1327999999999996</v>
      </c>
      <c r="I1239" s="184">
        <v>6.6738999999999997</v>
      </c>
      <c r="J1239" s="184">
        <v>4.5382999999999996</v>
      </c>
      <c r="K1239" s="184">
        <v>4.7450000000000001</v>
      </c>
      <c r="L1239" s="184">
        <v>4.0904999999999996</v>
      </c>
      <c r="M1239" s="184">
        <v>4.0669000000000004</v>
      </c>
      <c r="N1239" s="184">
        <v>4.5526999999999997</v>
      </c>
      <c r="O1239" s="184">
        <v>7.1599000000000004</v>
      </c>
      <c r="P1239" s="184">
        <v>7.0195999999999996</v>
      </c>
      <c r="Q1239" s="184">
        <v>7.3935000000000004</v>
      </c>
      <c r="R1239" s="184">
        <v>6.5891000000000002</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44393</v>
      </c>
      <c r="E1240" s="184">
        <v>560.88990000000001</v>
      </c>
      <c r="F1240" s="184">
        <v>13.481999999999999</v>
      </c>
      <c r="G1240" s="184">
        <v>11.118499999999999</v>
      </c>
      <c r="H1240" s="184">
        <v>7.9653</v>
      </c>
      <c r="I1240" s="184">
        <v>7.5071000000000003</v>
      </c>
      <c r="J1240" s="184">
        <v>5.3635999999999999</v>
      </c>
      <c r="K1240" s="184">
        <v>5.5575000000000001</v>
      </c>
      <c r="L1240" s="184">
        <v>4.8708999999999998</v>
      </c>
      <c r="M1240" s="184">
        <v>4.8747999999999996</v>
      </c>
      <c r="N1240" s="184">
        <v>5.3834</v>
      </c>
      <c r="O1240" s="184">
        <v>8.0442</v>
      </c>
      <c r="P1240" s="184">
        <v>7.9116999999999997</v>
      </c>
      <c r="Q1240" s="184">
        <v>8.5879999999999992</v>
      </c>
      <c r="R1240" s="184">
        <v>7.4626999999999999</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44393</v>
      </c>
      <c r="E1241" s="184">
        <v>2517.1732999999999</v>
      </c>
      <c r="F1241" s="184">
        <v>12.523899999999999</v>
      </c>
      <c r="G1241" s="184">
        <v>9.4021000000000008</v>
      </c>
      <c r="H1241" s="184">
        <v>7.2827000000000002</v>
      </c>
      <c r="I1241" s="184">
        <v>6.8102</v>
      </c>
      <c r="J1241" s="184">
        <v>4.8994999999999997</v>
      </c>
      <c r="K1241" s="184">
        <v>4.7992999999999997</v>
      </c>
      <c r="L1241" s="184">
        <v>4.4786000000000001</v>
      </c>
      <c r="M1241" s="184">
        <v>4.4847000000000001</v>
      </c>
      <c r="N1241" s="184">
        <v>4.6989000000000001</v>
      </c>
      <c r="O1241" s="184">
        <v>7.5995999999999997</v>
      </c>
      <c r="P1241" s="184">
        <v>7.5407999999999999</v>
      </c>
      <c r="Q1241" s="184">
        <v>8.2607999999999997</v>
      </c>
      <c r="R1241" s="184">
        <v>6.8570000000000002</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44393</v>
      </c>
      <c r="E1242" s="184">
        <v>2432.1826000000001</v>
      </c>
      <c r="F1242" s="184">
        <v>12.224399999999999</v>
      </c>
      <c r="G1242" s="184">
        <v>9.1026000000000007</v>
      </c>
      <c r="H1242" s="184">
        <v>6.9836</v>
      </c>
      <c r="I1242" s="184">
        <v>6.5110999999999999</v>
      </c>
      <c r="J1242" s="184">
        <v>4.5953999999999997</v>
      </c>
      <c r="K1242" s="184">
        <v>4.4823000000000004</v>
      </c>
      <c r="L1242" s="184">
        <v>4.1534000000000004</v>
      </c>
      <c r="M1242" s="184">
        <v>4.1589999999999998</v>
      </c>
      <c r="N1242" s="184">
        <v>4.3704999999999998</v>
      </c>
      <c r="O1242" s="184">
        <v>7.2374999999999998</v>
      </c>
      <c r="P1242" s="184">
        <v>7.0978000000000003</v>
      </c>
      <c r="Q1242" s="184">
        <v>7.84</v>
      </c>
      <c r="R1242" s="184">
        <v>6.5293999999999999</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44393</v>
      </c>
      <c r="E1243" s="184">
        <v>1571.0119999999999</v>
      </c>
      <c r="F1243" s="184">
        <v>14.9499</v>
      </c>
      <c r="G1243" s="184">
        <v>9.0902999999999992</v>
      </c>
      <c r="H1243" s="184">
        <v>4.8291000000000004</v>
      </c>
      <c r="I1243" s="184">
        <v>4.2233999999999998</v>
      </c>
      <c r="J1243" s="184">
        <v>3.0512999999999999</v>
      </c>
      <c r="K1243" s="184">
        <v>3.4472</v>
      </c>
      <c r="L1243" s="184">
        <v>4.9782000000000002</v>
      </c>
      <c r="M1243" s="184">
        <v>8.0927000000000007</v>
      </c>
      <c r="N1243" s="184">
        <v>35.395800000000001</v>
      </c>
      <c r="O1243" s="184">
        <v>-8.7702000000000009</v>
      </c>
      <c r="P1243" s="184">
        <v>-2.5185</v>
      </c>
      <c r="Q1243" s="184">
        <v>3.8138999999999998</v>
      </c>
      <c r="R1243" s="184">
        <v>-6.8948</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44393</v>
      </c>
      <c r="E1244" s="184">
        <v>1612.0509</v>
      </c>
      <c r="F1244" s="184">
        <v>15.160600000000001</v>
      </c>
      <c r="G1244" s="184">
        <v>9.3024000000000004</v>
      </c>
      <c r="H1244" s="184">
        <v>5.0404</v>
      </c>
      <c r="I1244" s="184">
        <v>4.4344999999999999</v>
      </c>
      <c r="J1244" s="184">
        <v>3.2625000000000002</v>
      </c>
      <c r="K1244" s="184">
        <v>3.6597</v>
      </c>
      <c r="L1244" s="184">
        <v>5.1933999999999996</v>
      </c>
      <c r="M1244" s="184">
        <v>8.3155000000000001</v>
      </c>
      <c r="N1244" s="184">
        <v>35.680500000000002</v>
      </c>
      <c r="O1244" s="184">
        <v>-8.5251999999999999</v>
      </c>
      <c r="P1244" s="184">
        <v>-2.2315</v>
      </c>
      <c r="Q1244" s="184">
        <v>2.5156999999999998</v>
      </c>
      <c r="R1244" s="184">
        <v>-6.6580000000000004</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44393</v>
      </c>
      <c r="E1247" s="184">
        <v>32.170499999999997</v>
      </c>
      <c r="F1247" s="184">
        <v>13.165900000000001</v>
      </c>
      <c r="G1247" s="184">
        <v>10.2577</v>
      </c>
      <c r="H1247" s="184">
        <v>6.8651</v>
      </c>
      <c r="I1247" s="184">
        <v>6.7683</v>
      </c>
      <c r="J1247" s="184">
        <v>4.4257999999999997</v>
      </c>
      <c r="K1247" s="184">
        <v>4.3556999999999997</v>
      </c>
      <c r="L1247" s="184">
        <v>4.1193999999999997</v>
      </c>
      <c r="M1247" s="184">
        <v>3.9910999999999999</v>
      </c>
      <c r="N1247" s="184">
        <v>4.1073000000000004</v>
      </c>
      <c r="O1247" s="184">
        <v>6.6024000000000003</v>
      </c>
      <c r="P1247" s="184">
        <v>6.6614000000000004</v>
      </c>
      <c r="Q1247" s="184">
        <v>7.7034000000000002</v>
      </c>
      <c r="R1247" s="184">
        <v>6.3543000000000003</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44393</v>
      </c>
      <c r="E1248" s="184">
        <v>34.187199999999997</v>
      </c>
      <c r="F1248" s="184">
        <v>13.9916</v>
      </c>
      <c r="G1248" s="184">
        <v>11.042400000000001</v>
      </c>
      <c r="H1248" s="184">
        <v>7.6677999999999997</v>
      </c>
      <c r="I1248" s="184">
        <v>7.5564</v>
      </c>
      <c r="J1248" s="184">
        <v>5.2145999999999999</v>
      </c>
      <c r="K1248" s="184">
        <v>5.1982999999999997</v>
      </c>
      <c r="L1248" s="184">
        <v>4.9574999999999996</v>
      </c>
      <c r="M1248" s="184">
        <v>4.8188000000000004</v>
      </c>
      <c r="N1248" s="184">
        <v>4.9489000000000001</v>
      </c>
      <c r="O1248" s="184">
        <v>7.4691999999999998</v>
      </c>
      <c r="P1248" s="184">
        <v>7.4432999999999998</v>
      </c>
      <c r="Q1248" s="184">
        <v>8.1890000000000001</v>
      </c>
      <c r="R1248" s="184">
        <v>7.2285000000000004</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44393</v>
      </c>
      <c r="E1249" s="184">
        <v>33.993000000000002</v>
      </c>
      <c r="F1249" s="184">
        <v>7.7325999999999997</v>
      </c>
      <c r="G1249" s="184">
        <v>7.0909000000000004</v>
      </c>
      <c r="H1249" s="184">
        <v>5.8507999999999996</v>
      </c>
      <c r="I1249" s="184">
        <v>5.4877000000000002</v>
      </c>
      <c r="J1249" s="184">
        <v>4.2670000000000003</v>
      </c>
      <c r="K1249" s="184">
        <v>3.9428000000000001</v>
      </c>
      <c r="L1249" s="184">
        <v>3.7275999999999998</v>
      </c>
      <c r="M1249" s="184">
        <v>3.6863000000000001</v>
      </c>
      <c r="N1249" s="184">
        <v>3.7584</v>
      </c>
      <c r="O1249" s="184">
        <v>6.7531999999999996</v>
      </c>
      <c r="P1249" s="184">
        <v>6.9401999999999999</v>
      </c>
      <c r="Q1249" s="184">
        <v>7.7729999999999997</v>
      </c>
      <c r="R1249" s="184">
        <v>5.9085999999999999</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44393</v>
      </c>
      <c r="E1250" s="184">
        <v>33.4407</v>
      </c>
      <c r="F1250" s="184">
        <v>7.5327999999999999</v>
      </c>
      <c r="G1250" s="184">
        <v>6.8437999999999999</v>
      </c>
      <c r="H1250" s="184">
        <v>5.5880999999999998</v>
      </c>
      <c r="I1250" s="184">
        <v>5.2183999999999999</v>
      </c>
      <c r="J1250" s="184">
        <v>4.0042999999999997</v>
      </c>
      <c r="K1250" s="184">
        <v>3.6760999999999999</v>
      </c>
      <c r="L1250" s="184">
        <v>3.4521999999999999</v>
      </c>
      <c r="M1250" s="184">
        <v>3.4293999999999998</v>
      </c>
      <c r="N1250" s="184">
        <v>3.4893000000000001</v>
      </c>
      <c r="O1250" s="184">
        <v>6.4936999999999996</v>
      </c>
      <c r="P1250" s="184">
        <v>6.7092999999999998</v>
      </c>
      <c r="Q1250" s="184">
        <v>7.6492000000000004</v>
      </c>
      <c r="R1250" s="184">
        <v>5.6497000000000002</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44393</v>
      </c>
      <c r="E1251" s="184">
        <v>16.030200000000001</v>
      </c>
      <c r="F1251" s="184">
        <v>10.477</v>
      </c>
      <c r="G1251" s="184">
        <v>9.1145999999999994</v>
      </c>
      <c r="H1251" s="184">
        <v>7.4922000000000004</v>
      </c>
      <c r="I1251" s="184">
        <v>6.8978999999999999</v>
      </c>
      <c r="J1251" s="184">
        <v>5.1600999999999999</v>
      </c>
      <c r="K1251" s="184">
        <v>4.6113</v>
      </c>
      <c r="L1251" s="184">
        <v>4.3040000000000003</v>
      </c>
      <c r="M1251" s="184">
        <v>4.0925000000000002</v>
      </c>
      <c r="N1251" s="184">
        <v>4.3144</v>
      </c>
      <c r="O1251" s="184">
        <v>7.2888999999999999</v>
      </c>
      <c r="P1251" s="184">
        <v>7.2961</v>
      </c>
      <c r="Q1251" s="184">
        <v>7.7066999999999997</v>
      </c>
      <c r="R1251" s="184">
        <v>7.0087999999999999</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44393</v>
      </c>
      <c r="E1252" s="184">
        <v>15.714</v>
      </c>
      <c r="F1252" s="184">
        <v>10.223000000000001</v>
      </c>
      <c r="G1252" s="184">
        <v>8.8329000000000004</v>
      </c>
      <c r="H1252" s="184">
        <v>7.2104999999999997</v>
      </c>
      <c r="I1252" s="184">
        <v>6.6200999999999999</v>
      </c>
      <c r="J1252" s="184">
        <v>4.8662000000000001</v>
      </c>
      <c r="K1252" s="184">
        <v>4.3215000000000003</v>
      </c>
      <c r="L1252" s="184">
        <v>4.0213999999999999</v>
      </c>
      <c r="M1252" s="184">
        <v>3.8100999999999998</v>
      </c>
      <c r="N1252" s="184">
        <v>4.0338000000000003</v>
      </c>
      <c r="O1252" s="184">
        <v>6.9812000000000003</v>
      </c>
      <c r="P1252" s="184">
        <v>6.9707999999999997</v>
      </c>
      <c r="Q1252" s="184">
        <v>7.3696000000000002</v>
      </c>
      <c r="R1252" s="184">
        <v>6.7072000000000003</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44393</v>
      </c>
      <c r="E1255" s="184">
        <v>23.627400000000002</v>
      </c>
      <c r="F1255" s="184">
        <v>25.352599999999999</v>
      </c>
      <c r="G1255" s="184">
        <v>16.448799999999999</v>
      </c>
      <c r="H1255" s="184">
        <v>14.273300000000001</v>
      </c>
      <c r="I1255" s="184">
        <v>-18.058700000000002</v>
      </c>
      <c r="J1255" s="184">
        <v>0.53059999999999996</v>
      </c>
      <c r="K1255" s="184">
        <v>4.7946</v>
      </c>
      <c r="L1255" s="184">
        <v>7.6513</v>
      </c>
      <c r="M1255" s="184">
        <v>11.543900000000001</v>
      </c>
      <c r="N1255" s="184">
        <v>11.508900000000001</v>
      </c>
      <c r="O1255" s="184">
        <v>5.0675999999999997</v>
      </c>
      <c r="P1255" s="184">
        <v>6.4680999999999997</v>
      </c>
      <c r="Q1255" s="184">
        <v>8.1448999999999998</v>
      </c>
      <c r="R1255" s="184">
        <v>3.4196</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44393</v>
      </c>
      <c r="E1256" s="184">
        <v>24.266400000000001</v>
      </c>
      <c r="F1256" s="184">
        <v>25.4376</v>
      </c>
      <c r="G1256" s="184">
        <v>16.467500000000001</v>
      </c>
      <c r="H1256" s="184">
        <v>14.2638</v>
      </c>
      <c r="I1256" s="184">
        <v>-18.052700000000002</v>
      </c>
      <c r="J1256" s="184">
        <v>0.53169999999999995</v>
      </c>
      <c r="K1256" s="184">
        <v>4.7954999999999997</v>
      </c>
      <c r="L1256" s="184">
        <v>7.7690999999999999</v>
      </c>
      <c r="M1256" s="184">
        <v>11.7563</v>
      </c>
      <c r="N1256" s="184">
        <v>11.7737</v>
      </c>
      <c r="O1256" s="184">
        <v>5.4058999999999999</v>
      </c>
      <c r="P1256" s="184">
        <v>6.8186</v>
      </c>
      <c r="Q1256" s="184">
        <v>8.1385000000000005</v>
      </c>
      <c r="R1256" s="184">
        <v>3.7324000000000002</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44393</v>
      </c>
      <c r="E1257" s="184">
        <v>43.8299378903953</v>
      </c>
      <c r="F1257" s="184">
        <v>25.479900000000001</v>
      </c>
      <c r="G1257" s="184">
        <v>16.438600000000001</v>
      </c>
      <c r="H1257" s="184">
        <v>14.2536</v>
      </c>
      <c r="I1257" s="184">
        <v>-18.061299999999999</v>
      </c>
      <c r="J1257" s="184">
        <v>0.52510000000000001</v>
      </c>
      <c r="K1257" s="184">
        <v>4.7949000000000002</v>
      </c>
      <c r="L1257" s="184">
        <v>7.6517999999999997</v>
      </c>
      <c r="M1257" s="184">
        <v>11.543900000000001</v>
      </c>
      <c r="N1257" s="184">
        <v>11.509600000000001</v>
      </c>
      <c r="O1257" s="184">
        <v>3.8881000000000001</v>
      </c>
      <c r="P1257" s="184">
        <v>4.7881999999999998</v>
      </c>
      <c r="Q1257" s="184">
        <v>7.1313000000000004</v>
      </c>
      <c r="R1257" s="184">
        <v>2.8456000000000001</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44393</v>
      </c>
      <c r="E1258" s="184">
        <v>17.346310803016301</v>
      </c>
      <c r="F1258" s="184">
        <v>25.262</v>
      </c>
      <c r="G1258" s="184">
        <v>16.420300000000001</v>
      </c>
      <c r="H1258" s="184">
        <v>14.279500000000001</v>
      </c>
      <c r="I1258" s="184">
        <v>-18.044699999999999</v>
      </c>
      <c r="J1258" s="184">
        <v>0.52890000000000004</v>
      </c>
      <c r="K1258" s="184">
        <v>4.7939999999999996</v>
      </c>
      <c r="L1258" s="184">
        <v>7.7672999999999996</v>
      </c>
      <c r="M1258" s="184">
        <v>11.7562</v>
      </c>
      <c r="N1258" s="184">
        <v>11.773300000000001</v>
      </c>
      <c r="O1258" s="184">
        <v>4.2526999999999999</v>
      </c>
      <c r="P1258" s="184">
        <v>5.1669999999999998</v>
      </c>
      <c r="Q1258" s="184">
        <v>6.2123999999999997</v>
      </c>
      <c r="R1258" s="184">
        <v>3.1724999999999999</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44393</v>
      </c>
      <c r="E1265" s="184">
        <v>45.671700000000001</v>
      </c>
      <c r="F1265" s="184">
        <v>26.392099999999999</v>
      </c>
      <c r="G1265" s="184">
        <v>11.5725</v>
      </c>
      <c r="H1265" s="184">
        <v>9.2525999999999993</v>
      </c>
      <c r="I1265" s="184">
        <v>6.5182000000000002</v>
      </c>
      <c r="J1265" s="184">
        <v>5.5259999999999998</v>
      </c>
      <c r="K1265" s="184">
        <v>5.0492999999999997</v>
      </c>
      <c r="L1265" s="184">
        <v>3.8597999999999999</v>
      </c>
      <c r="M1265" s="184">
        <v>4.6219999999999999</v>
      </c>
      <c r="N1265" s="184">
        <v>5.1665000000000001</v>
      </c>
      <c r="O1265" s="184">
        <v>7.1447000000000003</v>
      </c>
      <c r="P1265" s="184">
        <v>7.0221</v>
      </c>
      <c r="Q1265" s="184">
        <v>7.2592999999999996</v>
      </c>
      <c r="R1265" s="184">
        <v>6.7272999999999996</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44393</v>
      </c>
      <c r="E1266" s="184">
        <v>48.358899999999998</v>
      </c>
      <c r="F1266" s="184">
        <v>26.965299999999999</v>
      </c>
      <c r="G1266" s="184">
        <v>12.1892</v>
      </c>
      <c r="H1266" s="184">
        <v>9.8521999999999998</v>
      </c>
      <c r="I1266" s="184">
        <v>7.1033999999999997</v>
      </c>
      <c r="J1266" s="184">
        <v>6.1216999999999997</v>
      </c>
      <c r="K1266" s="184">
        <v>5.6557000000000004</v>
      </c>
      <c r="L1266" s="184">
        <v>4.4714999999999998</v>
      </c>
      <c r="M1266" s="184">
        <v>5.2435</v>
      </c>
      <c r="N1266" s="184">
        <v>5.7991999999999999</v>
      </c>
      <c r="O1266" s="184">
        <v>7.7927999999999997</v>
      </c>
      <c r="P1266" s="184">
        <v>7.7023000000000001</v>
      </c>
      <c r="Q1266" s="184">
        <v>8.2062000000000008</v>
      </c>
      <c r="R1266" s="184">
        <v>7.3684000000000003</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44393</v>
      </c>
      <c r="E1267" s="184">
        <v>16.383099999999999</v>
      </c>
      <c r="F1267" s="184">
        <v>13.1494</v>
      </c>
      <c r="G1267" s="184">
        <v>11.9682</v>
      </c>
      <c r="H1267" s="184">
        <v>8.5116999999999994</v>
      </c>
      <c r="I1267" s="184">
        <v>7.2129000000000003</v>
      </c>
      <c r="J1267" s="184">
        <v>4.8613</v>
      </c>
      <c r="K1267" s="184">
        <v>4.1157000000000004</v>
      </c>
      <c r="L1267" s="184">
        <v>3.6850000000000001</v>
      </c>
      <c r="M1267" s="184">
        <v>3.4695999999999998</v>
      </c>
      <c r="N1267" s="184">
        <v>3.8285</v>
      </c>
      <c r="O1267" s="184">
        <v>1.8526</v>
      </c>
      <c r="P1267" s="184">
        <v>3.6772999999999998</v>
      </c>
      <c r="Q1267" s="184">
        <v>3.4020999999999999</v>
      </c>
      <c r="R1267" s="184">
        <v>4.0479000000000003</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44393</v>
      </c>
      <c r="E1268" s="184">
        <v>17.459599999999998</v>
      </c>
      <c r="F1268" s="184">
        <v>14.012</v>
      </c>
      <c r="G1268" s="184">
        <v>12.765700000000001</v>
      </c>
      <c r="H1268" s="184">
        <v>9.3345000000000002</v>
      </c>
      <c r="I1268" s="184">
        <v>8.0434999999999999</v>
      </c>
      <c r="J1268" s="184">
        <v>5.6778000000000004</v>
      </c>
      <c r="K1268" s="184">
        <v>4.9394999999999998</v>
      </c>
      <c r="L1268" s="184">
        <v>4.5208000000000004</v>
      </c>
      <c r="M1268" s="184">
        <v>4.3120000000000003</v>
      </c>
      <c r="N1268" s="184">
        <v>4.6825999999999999</v>
      </c>
      <c r="O1268" s="184">
        <v>2.6802000000000001</v>
      </c>
      <c r="P1268" s="184">
        <v>4.5214999999999996</v>
      </c>
      <c r="Q1268" s="184">
        <v>6.4526000000000003</v>
      </c>
      <c r="R1268" s="184">
        <v>4.8986999999999998</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44393</v>
      </c>
      <c r="E1269" s="184">
        <v>422.59890000000001</v>
      </c>
      <c r="F1269" s="184">
        <v>15.976900000000001</v>
      </c>
      <c r="G1269" s="184">
        <v>8.0838999999999999</v>
      </c>
      <c r="H1269" s="184">
        <v>6.6466000000000003</v>
      </c>
      <c r="I1269" s="184">
        <v>5.2762000000000002</v>
      </c>
      <c r="J1269" s="184">
        <v>5.7001999999999997</v>
      </c>
      <c r="K1269" s="184">
        <v>5.8202999999999996</v>
      </c>
      <c r="L1269" s="184">
        <v>3.7025000000000001</v>
      </c>
      <c r="M1269" s="184">
        <v>4.7595000000000001</v>
      </c>
      <c r="N1269" s="184">
        <v>5.0979999999999999</v>
      </c>
      <c r="O1269" s="184">
        <v>7.6185999999999998</v>
      </c>
      <c r="P1269" s="184">
        <v>7.5297000000000001</v>
      </c>
      <c r="Q1269" s="184">
        <v>7.9617000000000004</v>
      </c>
      <c r="R1269" s="184">
        <v>7.1045999999999996</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44393</v>
      </c>
      <c r="E1270" s="184">
        <v>426.48079999999999</v>
      </c>
      <c r="F1270" s="184">
        <v>16.079799999999999</v>
      </c>
      <c r="G1270" s="184">
        <v>8.1930999999999994</v>
      </c>
      <c r="H1270" s="184">
        <v>6.7564000000000002</v>
      </c>
      <c r="I1270" s="184">
        <v>5.3857999999999997</v>
      </c>
      <c r="J1270" s="184">
        <v>5.8105000000000002</v>
      </c>
      <c r="K1270" s="184">
        <v>5.9318999999999997</v>
      </c>
      <c r="L1270" s="184">
        <v>3.8147000000000002</v>
      </c>
      <c r="M1270" s="184">
        <v>4.8734999999999999</v>
      </c>
      <c r="N1270" s="184">
        <v>5.2137000000000002</v>
      </c>
      <c r="O1270" s="184">
        <v>7.7415000000000003</v>
      </c>
      <c r="P1270" s="184">
        <v>7.6609999999999996</v>
      </c>
      <c r="Q1270" s="184">
        <v>8.3785000000000007</v>
      </c>
      <c r="R1270" s="184">
        <v>7.2121000000000004</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44393</v>
      </c>
      <c r="E1271" s="184">
        <v>31.0458</v>
      </c>
      <c r="F1271" s="184">
        <v>12.231199999999999</v>
      </c>
      <c r="G1271" s="184">
        <v>8.5884999999999998</v>
      </c>
      <c r="H1271" s="184">
        <v>6.7268999999999997</v>
      </c>
      <c r="I1271" s="184">
        <v>6.2629000000000001</v>
      </c>
      <c r="J1271" s="184">
        <v>4.4248000000000003</v>
      </c>
      <c r="K1271" s="184">
        <v>4.4981</v>
      </c>
      <c r="L1271" s="184">
        <v>4.2240000000000002</v>
      </c>
      <c r="M1271" s="184">
        <v>4.0244999999999997</v>
      </c>
      <c r="N1271" s="184">
        <v>4.1437999999999997</v>
      </c>
      <c r="O1271" s="184">
        <v>7.1726000000000001</v>
      </c>
      <c r="P1271" s="184">
        <v>7.2408999999999999</v>
      </c>
      <c r="Q1271" s="184">
        <v>8.0997000000000003</v>
      </c>
      <c r="R1271" s="184">
        <v>6.3985000000000003</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44393</v>
      </c>
      <c r="E1272" s="184">
        <v>30.6082</v>
      </c>
      <c r="F1272" s="184">
        <v>12.0481</v>
      </c>
      <c r="G1272" s="184">
        <v>8.3930000000000007</v>
      </c>
      <c r="H1272" s="184">
        <v>6.5156999999999998</v>
      </c>
      <c r="I1272" s="184">
        <v>6.0446</v>
      </c>
      <c r="J1272" s="184">
        <v>4.2041000000000004</v>
      </c>
      <c r="K1272" s="184">
        <v>4.2845000000000004</v>
      </c>
      <c r="L1272" s="184">
        <v>4.0113000000000003</v>
      </c>
      <c r="M1272" s="184">
        <v>3.8050999999999999</v>
      </c>
      <c r="N1272" s="184">
        <v>3.9201000000000001</v>
      </c>
      <c r="O1272" s="184">
        <v>6.9405999999999999</v>
      </c>
      <c r="P1272" s="184">
        <v>7.0290999999999997</v>
      </c>
      <c r="Q1272" s="184">
        <v>7.4821</v>
      </c>
      <c r="R1272" s="184">
        <v>6.1689999999999996</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44393</v>
      </c>
      <c r="E1273" s="184">
        <v>3002.1448</v>
      </c>
      <c r="F1273" s="184">
        <v>11.7545</v>
      </c>
      <c r="G1273" s="184">
        <v>8.7970000000000006</v>
      </c>
      <c r="H1273" s="184">
        <v>6.6914999999999996</v>
      </c>
      <c r="I1273" s="184">
        <v>6.5831999999999997</v>
      </c>
      <c r="J1273" s="184">
        <v>4.7225999999999999</v>
      </c>
      <c r="K1273" s="184">
        <v>4.3913000000000002</v>
      </c>
      <c r="L1273" s="184">
        <v>4.0811000000000002</v>
      </c>
      <c r="M1273" s="184">
        <v>3.8531</v>
      </c>
      <c r="N1273" s="184">
        <v>4.0933000000000002</v>
      </c>
      <c r="O1273" s="184">
        <v>7.1795</v>
      </c>
      <c r="P1273" s="184">
        <v>7.0103999999999997</v>
      </c>
      <c r="Q1273" s="184">
        <v>7.8741000000000003</v>
      </c>
      <c r="R1273" s="184">
        <v>6.4027000000000003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44393</v>
      </c>
      <c r="E1274" s="184">
        <v>3092.5999000000002</v>
      </c>
      <c r="F1274" s="184">
        <v>12.084899999999999</v>
      </c>
      <c r="G1274" s="184">
        <v>9.1273</v>
      </c>
      <c r="H1274" s="184">
        <v>7.0221</v>
      </c>
      <c r="I1274" s="184">
        <v>6.9142000000000001</v>
      </c>
      <c r="J1274" s="184">
        <v>5.0541</v>
      </c>
      <c r="K1274" s="184">
        <v>4.7251000000000003</v>
      </c>
      <c r="L1274" s="184">
        <v>4.4180000000000001</v>
      </c>
      <c r="M1274" s="184">
        <v>4.1936</v>
      </c>
      <c r="N1274" s="184">
        <v>4.4356999999999998</v>
      </c>
      <c r="O1274" s="184">
        <v>7.5115999999999996</v>
      </c>
      <c r="P1274" s="184">
        <v>7.3964999999999996</v>
      </c>
      <c r="Q1274" s="184">
        <v>8.1056000000000008</v>
      </c>
      <c r="R1274" s="184">
        <v>6.7375999999999996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44393</v>
      </c>
      <c r="E1275" s="184">
        <v>29.510999999999999</v>
      </c>
      <c r="F1275" s="184">
        <v>13.3626</v>
      </c>
      <c r="G1275" s="184">
        <v>9.3246000000000002</v>
      </c>
      <c r="H1275" s="184">
        <v>7.0949</v>
      </c>
      <c r="I1275" s="184">
        <v>6.0124000000000004</v>
      </c>
      <c r="J1275" s="184">
        <v>4.2405999999999997</v>
      </c>
      <c r="K1275" s="184">
        <v>3.7313000000000001</v>
      </c>
      <c r="L1275" s="184">
        <v>3.3573</v>
      </c>
      <c r="M1275" s="184">
        <v>3.3340000000000001</v>
      </c>
      <c r="N1275" s="184">
        <v>3.5034000000000001</v>
      </c>
      <c r="O1275" s="184">
        <v>5.4349999999999996</v>
      </c>
      <c r="P1275" s="184">
        <v>6.0511999999999997</v>
      </c>
      <c r="Q1275" s="184">
        <v>7.5801999999999996</v>
      </c>
      <c r="R1275" s="184">
        <v>10.623799999999999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44393</v>
      </c>
      <c r="E1276" s="184">
        <v>29.811699999999998</v>
      </c>
      <c r="F1276" s="184">
        <v>13.7179</v>
      </c>
      <c r="G1276" s="184">
        <v>9.6392000000000007</v>
      </c>
      <c r="H1276" s="184">
        <v>7.3916000000000004</v>
      </c>
      <c r="I1276" s="184">
        <v>6.3118999999999996</v>
      </c>
      <c r="J1276" s="184">
        <v>4.5429000000000004</v>
      </c>
      <c r="K1276" s="184">
        <v>4.0347999999999997</v>
      </c>
      <c r="L1276" s="184">
        <v>3.6627000000000001</v>
      </c>
      <c r="M1276" s="184">
        <v>3.5855000000000001</v>
      </c>
      <c r="N1276" s="184">
        <v>3.7195999999999998</v>
      </c>
      <c r="O1276" s="184">
        <v>5.5796000000000001</v>
      </c>
      <c r="P1276" s="184">
        <v>6.1906999999999996</v>
      </c>
      <c r="Q1276" s="184">
        <v>7.3356000000000003</v>
      </c>
      <c r="R1276" s="184">
        <v>10.7944</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44393</v>
      </c>
      <c r="E1277" s="184">
        <v>2662.5216999999998</v>
      </c>
      <c r="F1277" s="184">
        <v>16.426400000000001</v>
      </c>
      <c r="G1277" s="184">
        <v>9.0558999999999994</v>
      </c>
      <c r="H1277" s="184">
        <v>6.1992000000000003</v>
      </c>
      <c r="I1277" s="184">
        <v>5.8539000000000003</v>
      </c>
      <c r="J1277" s="184">
        <v>4.0612000000000004</v>
      </c>
      <c r="K1277" s="184">
        <v>4.4588000000000001</v>
      </c>
      <c r="L1277" s="184">
        <v>3.6671</v>
      </c>
      <c r="M1277" s="184">
        <v>3.8792</v>
      </c>
      <c r="N1277" s="184">
        <v>4.4497999999999998</v>
      </c>
      <c r="O1277" s="184">
        <v>7.1928999999999998</v>
      </c>
      <c r="P1277" s="184">
        <v>7.3190999999999997</v>
      </c>
      <c r="Q1277" s="184">
        <v>7.5994000000000002</v>
      </c>
      <c r="R1277" s="184">
        <v>6.8376999999999999</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44393</v>
      </c>
      <c r="E1278" s="184">
        <v>2816.567</v>
      </c>
      <c r="F1278" s="184">
        <v>17.204699999999999</v>
      </c>
      <c r="G1278" s="184">
        <v>9.8355999999999995</v>
      </c>
      <c r="H1278" s="184">
        <v>6.9798</v>
      </c>
      <c r="I1278" s="184">
        <v>6.6360000000000001</v>
      </c>
      <c r="J1278" s="184">
        <v>4.8445</v>
      </c>
      <c r="K1278" s="184">
        <v>5.2594000000000003</v>
      </c>
      <c r="L1278" s="184">
        <v>4.4668999999999999</v>
      </c>
      <c r="M1278" s="184">
        <v>4.6836000000000002</v>
      </c>
      <c r="N1278" s="184">
        <v>5.2601000000000004</v>
      </c>
      <c r="O1278" s="184">
        <v>8.0055999999999994</v>
      </c>
      <c r="P1278" s="184">
        <v>8.1280000000000001</v>
      </c>
      <c r="Q1278" s="184">
        <v>8.5715000000000003</v>
      </c>
      <c r="R1278" s="184">
        <v>7.6534000000000004</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44393</v>
      </c>
      <c r="E1279" s="184">
        <v>23.1967</v>
      </c>
      <c r="F1279" s="184">
        <v>11.4902</v>
      </c>
      <c r="G1279" s="184">
        <v>9.8161000000000005</v>
      </c>
      <c r="H1279" s="184">
        <v>7.5637999999999996</v>
      </c>
      <c r="I1279" s="184">
        <v>6.9417999999999997</v>
      </c>
      <c r="J1279" s="184">
        <v>4.8710000000000004</v>
      </c>
      <c r="K1279" s="184">
        <v>4.7996999999999996</v>
      </c>
      <c r="L1279" s="184">
        <v>4.5869999999999997</v>
      </c>
      <c r="M1279" s="184">
        <v>4.5411000000000001</v>
      </c>
      <c r="N1279" s="184">
        <v>4.8949999999999996</v>
      </c>
      <c r="O1279" s="184">
        <v>6.3608000000000002</v>
      </c>
      <c r="P1279" s="184">
        <v>7.1848000000000001</v>
      </c>
      <c r="Q1279" s="184">
        <v>8.0554000000000006</v>
      </c>
      <c r="R1279" s="184">
        <v>6.4897</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44393</v>
      </c>
      <c r="E1280" s="184">
        <v>22.435500000000001</v>
      </c>
      <c r="F1280" s="184">
        <v>10.740600000000001</v>
      </c>
      <c r="G1280" s="184">
        <v>9.1716999999999995</v>
      </c>
      <c r="H1280" s="184">
        <v>6.9118000000000004</v>
      </c>
      <c r="I1280" s="184">
        <v>6.2903000000000002</v>
      </c>
      <c r="J1280" s="184">
        <v>4.2173999999999996</v>
      </c>
      <c r="K1280" s="184">
        <v>4.1417000000000002</v>
      </c>
      <c r="L1280" s="184">
        <v>3.9235000000000002</v>
      </c>
      <c r="M1280" s="184">
        <v>3.8704000000000001</v>
      </c>
      <c r="N1280" s="184">
        <v>4.2153999999999998</v>
      </c>
      <c r="O1280" s="184">
        <v>5.7830000000000004</v>
      </c>
      <c r="P1280" s="184">
        <v>6.6696</v>
      </c>
      <c r="Q1280" s="184">
        <v>7.9043000000000001</v>
      </c>
      <c r="R1280" s="184">
        <v>5.8765000000000001</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44393</v>
      </c>
      <c r="E1281" s="184">
        <v>31.703499999999998</v>
      </c>
      <c r="F1281" s="184">
        <v>11.170999999999999</v>
      </c>
      <c r="G1281" s="184">
        <v>7.7569999999999997</v>
      </c>
      <c r="H1281" s="184">
        <v>6.3068</v>
      </c>
      <c r="I1281" s="184">
        <v>5.8765999999999998</v>
      </c>
      <c r="J1281" s="184">
        <v>4.0970000000000004</v>
      </c>
      <c r="K1281" s="184">
        <v>3.9091</v>
      </c>
      <c r="L1281" s="184">
        <v>3.3338000000000001</v>
      </c>
      <c r="M1281" s="184">
        <v>4.2225000000000001</v>
      </c>
      <c r="N1281" s="184">
        <v>4.2289000000000003</v>
      </c>
      <c r="O1281" s="184">
        <v>5.4394</v>
      </c>
      <c r="P1281" s="184">
        <v>6.0625999999999998</v>
      </c>
      <c r="Q1281" s="184">
        <v>6.5716000000000001</v>
      </c>
      <c r="R1281" s="184">
        <v>6.3091999999999997</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44393</v>
      </c>
      <c r="E1282" s="184">
        <v>33.542400000000001</v>
      </c>
      <c r="F1282" s="184">
        <v>11.6472</v>
      </c>
      <c r="G1282" s="184">
        <v>8.2758000000000003</v>
      </c>
      <c r="H1282" s="184">
        <v>6.8489000000000004</v>
      </c>
      <c r="I1282" s="184">
        <v>6.4126000000000003</v>
      </c>
      <c r="J1282" s="184">
        <v>4.6351000000000004</v>
      </c>
      <c r="K1282" s="184">
        <v>4.4554999999999998</v>
      </c>
      <c r="L1282" s="184">
        <v>3.8805000000000001</v>
      </c>
      <c r="M1282" s="184">
        <v>4.7778</v>
      </c>
      <c r="N1282" s="184">
        <v>4.7945000000000002</v>
      </c>
      <c r="O1282" s="184">
        <v>5.9878</v>
      </c>
      <c r="P1282" s="184">
        <v>6.6725000000000003</v>
      </c>
      <c r="Q1282" s="184">
        <v>7.6390000000000002</v>
      </c>
      <c r="R1282" s="184">
        <v>6.8711000000000002</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44393</v>
      </c>
      <c r="E1283" s="184">
        <v>1361.9957999999999</v>
      </c>
      <c r="F1283" s="184">
        <v>11.4253</v>
      </c>
      <c r="G1283" s="184">
        <v>8.4734999999999996</v>
      </c>
      <c r="H1283" s="184">
        <v>6.7363999999999997</v>
      </c>
      <c r="I1283" s="184">
        <v>6.2663000000000002</v>
      </c>
      <c r="J1283" s="184">
        <v>4.3353000000000002</v>
      </c>
      <c r="K1283" s="184">
        <v>4.7465999999999999</v>
      </c>
      <c r="L1283" s="184">
        <v>4.3902000000000001</v>
      </c>
      <c r="M1283" s="184">
        <v>4.3170000000000002</v>
      </c>
      <c r="N1283" s="184">
        <v>4.6028000000000002</v>
      </c>
      <c r="O1283" s="184">
        <v>7.2882999999999996</v>
      </c>
      <c r="P1283" s="184"/>
      <c r="Q1283" s="184">
        <v>7.2460000000000004</v>
      </c>
      <c r="R1283" s="184">
        <v>6.5151000000000003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44393</v>
      </c>
      <c r="E1284" s="184">
        <v>1310.0697</v>
      </c>
      <c r="F1284" s="184">
        <v>10.623699999999999</v>
      </c>
      <c r="G1284" s="184">
        <v>7.6759000000000004</v>
      </c>
      <c r="H1284" s="184">
        <v>5.9363999999999999</v>
      </c>
      <c r="I1284" s="184">
        <v>5.4648000000000003</v>
      </c>
      <c r="J1284" s="184">
        <v>3.5327999999999999</v>
      </c>
      <c r="K1284" s="184">
        <v>3.9306000000000001</v>
      </c>
      <c r="L1284" s="184">
        <v>3.5602999999999998</v>
      </c>
      <c r="M1284" s="184">
        <v>3.4773999999999998</v>
      </c>
      <c r="N1284" s="184">
        <v>3.7521</v>
      </c>
      <c r="O1284" s="184">
        <v>6.4036999999999997</v>
      </c>
      <c r="P1284" s="184"/>
      <c r="Q1284" s="184">
        <v>6.3061999999999996</v>
      </c>
      <c r="R1284" s="184">
        <v>5.6508000000000003</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44393</v>
      </c>
      <c r="E1285" s="184">
        <v>1915.1895</v>
      </c>
      <c r="F1285" s="184">
        <v>13.383699999999999</v>
      </c>
      <c r="G1285" s="184">
        <v>10.5184</v>
      </c>
      <c r="H1285" s="184">
        <v>7.7510000000000003</v>
      </c>
      <c r="I1285" s="184">
        <v>7.0765000000000002</v>
      </c>
      <c r="J1285" s="184">
        <v>4.6910999999999996</v>
      </c>
      <c r="K1285" s="184">
        <v>4.5323000000000002</v>
      </c>
      <c r="L1285" s="184">
        <v>4.1349</v>
      </c>
      <c r="M1285" s="184">
        <v>4.1478000000000002</v>
      </c>
      <c r="N1285" s="184">
        <v>4.4831000000000003</v>
      </c>
      <c r="O1285" s="184">
        <v>6.4710999999999999</v>
      </c>
      <c r="P1285" s="184">
        <v>6.6254</v>
      </c>
      <c r="Q1285" s="184">
        <v>7.3522999999999996</v>
      </c>
      <c r="R1285" s="184">
        <v>6.1032000000000002</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44393</v>
      </c>
      <c r="E1286" s="184">
        <v>1802.674</v>
      </c>
      <c r="F1286" s="184">
        <v>12.7423</v>
      </c>
      <c r="G1286" s="184">
        <v>9.8740000000000006</v>
      </c>
      <c r="H1286" s="184">
        <v>7.1077000000000004</v>
      </c>
      <c r="I1286" s="184">
        <v>6.4309000000000003</v>
      </c>
      <c r="J1286" s="184">
        <v>4.0461</v>
      </c>
      <c r="K1286" s="184">
        <v>3.8805999999999998</v>
      </c>
      <c r="L1286" s="184">
        <v>3.4714999999999998</v>
      </c>
      <c r="M1286" s="184">
        <v>3.4843000000000002</v>
      </c>
      <c r="N1286" s="184">
        <v>3.8209</v>
      </c>
      <c r="O1286" s="184">
        <v>5.7878999999999996</v>
      </c>
      <c r="P1286" s="184">
        <v>5.9185999999999996</v>
      </c>
      <c r="Q1286" s="184">
        <v>4.5050999999999997</v>
      </c>
      <c r="R1286" s="184">
        <v>5.4439000000000002</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44393</v>
      </c>
      <c r="E1287" s="184">
        <v>2967.4139</v>
      </c>
      <c r="F1287" s="184">
        <v>18.099</v>
      </c>
      <c r="G1287" s="184">
        <v>12.701000000000001</v>
      </c>
      <c r="H1287" s="184">
        <v>8.4452999999999996</v>
      </c>
      <c r="I1287" s="184">
        <v>7.5846</v>
      </c>
      <c r="J1287" s="184">
        <v>4.6520999999999999</v>
      </c>
      <c r="K1287" s="184">
        <v>5.0922000000000001</v>
      </c>
      <c r="L1287" s="184">
        <v>4.7797999999999998</v>
      </c>
      <c r="M1287" s="184">
        <v>4.7866999999999997</v>
      </c>
      <c r="N1287" s="184">
        <v>5.0425000000000004</v>
      </c>
      <c r="O1287" s="184">
        <v>6.7725999999999997</v>
      </c>
      <c r="P1287" s="184">
        <v>6.8682999999999996</v>
      </c>
      <c r="Q1287" s="184">
        <v>7.8834</v>
      </c>
      <c r="R1287" s="184">
        <v>6.8536999999999999</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44393</v>
      </c>
      <c r="E1288" s="184">
        <v>3071.5731000000001</v>
      </c>
      <c r="F1288" s="184">
        <v>18.7898</v>
      </c>
      <c r="G1288" s="184">
        <v>13.392799999999999</v>
      </c>
      <c r="H1288" s="184">
        <v>9.1364999999999998</v>
      </c>
      <c r="I1288" s="184">
        <v>8.2761999999999993</v>
      </c>
      <c r="J1288" s="184">
        <v>5.3449</v>
      </c>
      <c r="K1288" s="184">
        <v>5.7915999999999999</v>
      </c>
      <c r="L1288" s="184">
        <v>5.4877000000000002</v>
      </c>
      <c r="M1288" s="184">
        <v>5.5033000000000003</v>
      </c>
      <c r="N1288" s="184">
        <v>5.7709000000000001</v>
      </c>
      <c r="O1288" s="184">
        <v>7.3189000000000002</v>
      </c>
      <c r="P1288" s="184">
        <v>7.3334000000000001</v>
      </c>
      <c r="Q1288" s="184">
        <v>8.1699000000000002</v>
      </c>
      <c r="R1288" s="184">
        <v>7.5079000000000002</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44393</v>
      </c>
      <c r="E1289" s="184">
        <v>23.5943</v>
      </c>
      <c r="F1289" s="184">
        <v>7.8913000000000002</v>
      </c>
      <c r="G1289" s="184">
        <v>7.2234999999999996</v>
      </c>
      <c r="H1289" s="184">
        <v>5.9073000000000002</v>
      </c>
      <c r="I1289" s="184">
        <v>4.7268999999999997</v>
      </c>
      <c r="J1289" s="184">
        <v>3.4750999999999999</v>
      </c>
      <c r="K1289" s="184">
        <v>4.0265000000000004</v>
      </c>
      <c r="L1289" s="184">
        <v>3.8331</v>
      </c>
      <c r="M1289" s="184">
        <v>3.9845000000000002</v>
      </c>
      <c r="N1289" s="184">
        <v>4.4351000000000003</v>
      </c>
      <c r="O1289" s="184">
        <v>-0.7591</v>
      </c>
      <c r="P1289" s="184">
        <v>2.4047000000000001</v>
      </c>
      <c r="Q1289" s="184">
        <v>6.2878999999999996</v>
      </c>
      <c r="R1289" s="184">
        <v>4.1490999999999998</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44393</v>
      </c>
      <c r="E1290" s="184">
        <v>24.866499999999998</v>
      </c>
      <c r="F1290" s="184">
        <v>8.6623000000000001</v>
      </c>
      <c r="G1290" s="184">
        <v>7.9314999999999998</v>
      </c>
      <c r="H1290" s="184">
        <v>6.5926</v>
      </c>
      <c r="I1290" s="184">
        <v>5.4108000000000001</v>
      </c>
      <c r="J1290" s="184">
        <v>4.1632999999999996</v>
      </c>
      <c r="K1290" s="184">
        <v>4.7214</v>
      </c>
      <c r="L1290" s="184">
        <v>4.5309999999999997</v>
      </c>
      <c r="M1290" s="184">
        <v>4.6928000000000001</v>
      </c>
      <c r="N1290" s="184">
        <v>5.1574999999999998</v>
      </c>
      <c r="O1290" s="184">
        <v>-5.04E-2</v>
      </c>
      <c r="P1290" s="184">
        <v>3.0847000000000002</v>
      </c>
      <c r="Q1290" s="184">
        <v>5.8391999999999999</v>
      </c>
      <c r="R1290" s="184">
        <v>4.8993000000000002</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44393</v>
      </c>
      <c r="E1291" s="184">
        <v>2762.9236999999998</v>
      </c>
      <c r="F1291" s="184">
        <v>8.4343000000000004</v>
      </c>
      <c r="G1291" s="184">
        <v>7.2961999999999998</v>
      </c>
      <c r="H1291" s="184">
        <v>6.4436</v>
      </c>
      <c r="I1291" s="184">
        <v>5.9897</v>
      </c>
      <c r="J1291" s="184">
        <v>4.2419000000000002</v>
      </c>
      <c r="K1291" s="184">
        <v>4.0823999999999998</v>
      </c>
      <c r="L1291" s="184">
        <v>3.8108</v>
      </c>
      <c r="M1291" s="184">
        <v>3.6387</v>
      </c>
      <c r="N1291" s="184">
        <v>3.6434000000000002</v>
      </c>
      <c r="O1291" s="184">
        <v>-0.68340000000000001</v>
      </c>
      <c r="P1291" s="184">
        <v>2.4786999999999999</v>
      </c>
      <c r="Q1291" s="184">
        <v>6.2183000000000002</v>
      </c>
      <c r="R1291" s="184">
        <v>4.9920999999999998</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44393</v>
      </c>
      <c r="E1292" s="184">
        <v>2882.5700999999999</v>
      </c>
      <c r="F1292" s="184">
        <v>8.7441999999999993</v>
      </c>
      <c r="G1292" s="184">
        <v>7.6063999999999998</v>
      </c>
      <c r="H1292" s="184">
        <v>6.7549000000000001</v>
      </c>
      <c r="I1292" s="184">
        <v>6.3003999999999998</v>
      </c>
      <c r="J1292" s="184">
        <v>4.5469999999999997</v>
      </c>
      <c r="K1292" s="184">
        <v>4.4021999999999997</v>
      </c>
      <c r="L1292" s="184">
        <v>4.157</v>
      </c>
      <c r="M1292" s="184">
        <v>3.9853000000000001</v>
      </c>
      <c r="N1292" s="184">
        <v>3.9826999999999999</v>
      </c>
      <c r="O1292" s="184">
        <v>-0.4032</v>
      </c>
      <c r="P1292" s="184">
        <v>2.8186</v>
      </c>
      <c r="Q1292" s="184">
        <v>5.4992000000000001</v>
      </c>
      <c r="R1292" s="184">
        <v>5.2443</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44393</v>
      </c>
      <c r="E1293" s="184">
        <v>2781.1587</v>
      </c>
      <c r="F1293" s="184">
        <v>9.8496000000000006</v>
      </c>
      <c r="G1293" s="184">
        <v>7.1532999999999998</v>
      </c>
      <c r="H1293" s="184">
        <v>6.4278000000000004</v>
      </c>
      <c r="I1293" s="184">
        <v>5.4611999999999998</v>
      </c>
      <c r="J1293" s="184">
        <v>4.0805999999999996</v>
      </c>
      <c r="K1293" s="184">
        <v>3.8609</v>
      </c>
      <c r="L1293" s="184">
        <v>3.403</v>
      </c>
      <c r="M1293" s="184">
        <v>3.5002</v>
      </c>
      <c r="N1293" s="184">
        <v>3.6974999999999998</v>
      </c>
      <c r="O1293" s="184">
        <v>6.7698999999999998</v>
      </c>
      <c r="P1293" s="184">
        <v>6.8625999999999996</v>
      </c>
      <c r="Q1293" s="184">
        <v>7.5890000000000004</v>
      </c>
      <c r="R1293" s="184">
        <v>5.9466000000000001</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44393</v>
      </c>
      <c r="E1294" s="184">
        <v>2831.5581000000002</v>
      </c>
      <c r="F1294" s="184">
        <v>10.369400000000001</v>
      </c>
      <c r="G1294" s="184">
        <v>7.6901000000000002</v>
      </c>
      <c r="H1294" s="184">
        <v>6.97</v>
      </c>
      <c r="I1294" s="184">
        <v>6.0064000000000002</v>
      </c>
      <c r="J1294" s="184">
        <v>4.6262999999999996</v>
      </c>
      <c r="K1294" s="184">
        <v>4.4086999999999996</v>
      </c>
      <c r="L1294" s="184">
        <v>3.8974000000000002</v>
      </c>
      <c r="M1294" s="184">
        <v>4.0511999999999997</v>
      </c>
      <c r="N1294" s="184">
        <v>4.2881999999999998</v>
      </c>
      <c r="O1294" s="184">
        <v>7.2385000000000002</v>
      </c>
      <c r="P1294" s="184">
        <v>7.1852</v>
      </c>
      <c r="Q1294" s="184">
        <v>7.9313000000000002</v>
      </c>
      <c r="R1294" s="184">
        <v>6.5529000000000002</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44393</v>
      </c>
      <c r="E1295" s="184">
        <v>27.440200000000001</v>
      </c>
      <c r="F1295" s="184">
        <v>8.7812000000000001</v>
      </c>
      <c r="G1295" s="184">
        <v>7.2759</v>
      </c>
      <c r="H1295" s="184">
        <v>5.6688999999999998</v>
      </c>
      <c r="I1295" s="184">
        <v>5.6082000000000001</v>
      </c>
      <c r="J1295" s="184">
        <v>4.2089999999999996</v>
      </c>
      <c r="K1295" s="184">
        <v>4.1649000000000003</v>
      </c>
      <c r="L1295" s="184">
        <v>4.07</v>
      </c>
      <c r="M1295" s="184">
        <v>3.9245999999999999</v>
      </c>
      <c r="N1295" s="184">
        <v>4.0004</v>
      </c>
      <c r="O1295" s="184">
        <v>3.3784999999999998</v>
      </c>
      <c r="P1295" s="184">
        <v>4.9819000000000004</v>
      </c>
      <c r="Q1295" s="184">
        <v>6.7984</v>
      </c>
      <c r="R1295" s="184">
        <v>3.8155999999999999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44393</v>
      </c>
      <c r="E1296" s="184">
        <v>26.229900000000001</v>
      </c>
      <c r="F1296" s="184">
        <v>8.0726999999999993</v>
      </c>
      <c r="G1296" s="184">
        <v>6.6365999999999996</v>
      </c>
      <c r="H1296" s="184">
        <v>4.9945000000000004</v>
      </c>
      <c r="I1296" s="184">
        <v>4.9194000000000004</v>
      </c>
      <c r="J1296" s="184">
        <v>3.5261999999999998</v>
      </c>
      <c r="K1296" s="184">
        <v>3.4687999999999999</v>
      </c>
      <c r="L1296" s="184">
        <v>3.3125</v>
      </c>
      <c r="M1296" s="184">
        <v>3.2341000000000002</v>
      </c>
      <c r="N1296" s="184">
        <v>3.3483000000000001</v>
      </c>
      <c r="O1296" s="184">
        <v>2.8138000000000001</v>
      </c>
      <c r="P1296" s="184">
        <v>4.3619000000000003</v>
      </c>
      <c r="Q1296" s="184">
        <v>7.0058999999999996</v>
      </c>
      <c r="R1296" s="184">
        <v>3.2576999999999998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44393</v>
      </c>
      <c r="E1297" s="184">
        <v>3114.8044</v>
      </c>
      <c r="F1297" s="184">
        <v>11.0959</v>
      </c>
      <c r="G1297" s="184">
        <v>8.9730000000000008</v>
      </c>
      <c r="H1297" s="184">
        <v>6.8987999999999996</v>
      </c>
      <c r="I1297" s="184">
        <v>6.7663000000000002</v>
      </c>
      <c r="J1297" s="184">
        <v>4.5879000000000003</v>
      </c>
      <c r="K1297" s="184">
        <v>4.5522</v>
      </c>
      <c r="L1297" s="184">
        <v>4.0614999999999997</v>
      </c>
      <c r="M1297" s="184">
        <v>4.0037000000000003</v>
      </c>
      <c r="N1297" s="184">
        <v>4.4176000000000002</v>
      </c>
      <c r="O1297" s="184">
        <v>5.0541</v>
      </c>
      <c r="P1297" s="184">
        <v>5.9207999999999998</v>
      </c>
      <c r="Q1297" s="184">
        <v>7.4223999999999997</v>
      </c>
      <c r="R1297" s="184">
        <v>6.4507000000000003</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44393</v>
      </c>
      <c r="E1298" s="184">
        <v>31.121300000000002</v>
      </c>
      <c r="F1298" s="184">
        <v>0</v>
      </c>
      <c r="G1298" s="184">
        <v>0</v>
      </c>
      <c r="H1298" s="184">
        <v>0</v>
      </c>
      <c r="I1298" s="184">
        <v>0</v>
      </c>
      <c r="J1298" s="184">
        <v>0</v>
      </c>
      <c r="K1298" s="184">
        <v>-3.8999999999999998E-3</v>
      </c>
      <c r="L1298" s="184">
        <v>-1.9E-3</v>
      </c>
      <c r="M1298" s="184">
        <v>-1.2999999999999999E-3</v>
      </c>
      <c r="N1298" s="184">
        <v>-0.1633</v>
      </c>
      <c r="O1298" s="184"/>
      <c r="P1298" s="184"/>
      <c r="Q1298" s="184">
        <v>-17.230399999999999</v>
      </c>
      <c r="R1298" s="184">
        <v>-18.1296</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44393</v>
      </c>
      <c r="E1299" s="184">
        <v>3161.3836999999999</v>
      </c>
      <c r="F1299" s="184">
        <v>11.296200000000001</v>
      </c>
      <c r="G1299" s="184">
        <v>9.1732999999999993</v>
      </c>
      <c r="H1299" s="184">
        <v>7.0928000000000004</v>
      </c>
      <c r="I1299" s="184">
        <v>6.9461000000000004</v>
      </c>
      <c r="J1299" s="184">
        <v>4.7550999999999997</v>
      </c>
      <c r="K1299" s="184">
        <v>4.7323000000000004</v>
      </c>
      <c r="L1299" s="184">
        <v>4.2815000000000003</v>
      </c>
      <c r="M1299" s="184">
        <v>4.2144000000000004</v>
      </c>
      <c r="N1299" s="184">
        <v>4.6220999999999997</v>
      </c>
      <c r="O1299" s="184">
        <v>5.2473999999999998</v>
      </c>
      <c r="P1299" s="184">
        <v>6.1246999999999998</v>
      </c>
      <c r="Q1299" s="184">
        <v>7.3783000000000003</v>
      </c>
      <c r="R1299" s="184">
        <v>6.6410999999999998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44393</v>
      </c>
      <c r="E1300" s="184">
        <v>31.465800000000002</v>
      </c>
      <c r="F1300" s="184">
        <v>0</v>
      </c>
      <c r="G1300" s="184">
        <v>0</v>
      </c>
      <c r="H1300" s="184">
        <v>0</v>
      </c>
      <c r="I1300" s="184">
        <v>0</v>
      </c>
      <c r="J1300" s="184">
        <v>0</v>
      </c>
      <c r="K1300" s="184">
        <v>-1.5299999999999999E-2</v>
      </c>
      <c r="L1300" s="184">
        <v>-7.6E-3</v>
      </c>
      <c r="M1300" s="184">
        <v>-5.1000000000000004E-3</v>
      </c>
      <c r="N1300" s="184">
        <v>-0.1663</v>
      </c>
      <c r="O1300" s="184"/>
      <c r="P1300" s="184"/>
      <c r="Q1300" s="184">
        <v>-17.233000000000001</v>
      </c>
      <c r="R1300" s="184">
        <v>-18.132300000000001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44393</v>
      </c>
      <c r="E1301" s="184">
        <v>2680.6894000000002</v>
      </c>
      <c r="F1301" s="184">
        <v>13.025499999999999</v>
      </c>
      <c r="G1301" s="184">
        <v>8.9031000000000002</v>
      </c>
      <c r="H1301" s="184">
        <v>7.0332999999999997</v>
      </c>
      <c r="I1301" s="184">
        <v>6.1551999999999998</v>
      </c>
      <c r="J1301" s="184">
        <v>4.9949000000000003</v>
      </c>
      <c r="K1301" s="184">
        <v>4.6863999999999999</v>
      </c>
      <c r="L1301" s="184">
        <v>4.3871000000000002</v>
      </c>
      <c r="M1301" s="184">
        <v>4.1261999999999999</v>
      </c>
      <c r="N1301" s="184">
        <v>4.3304</v>
      </c>
      <c r="O1301" s="184">
        <v>2.9003999999999999</v>
      </c>
      <c r="P1301" s="184">
        <v>4.7153</v>
      </c>
      <c r="Q1301" s="184">
        <v>6.6143999999999998</v>
      </c>
      <c r="R1301" s="184">
        <v>6.5529999999999999</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44393</v>
      </c>
      <c r="E1302" s="184">
        <v>2650.1806999999999</v>
      </c>
      <c r="F1302" s="184">
        <v>12.935700000000001</v>
      </c>
      <c r="G1302" s="184">
        <v>8.8131000000000004</v>
      </c>
      <c r="H1302" s="184">
        <v>6.9432</v>
      </c>
      <c r="I1302" s="184">
        <v>6.0650000000000004</v>
      </c>
      <c r="J1302" s="184">
        <v>4.9044999999999996</v>
      </c>
      <c r="K1302" s="184">
        <v>4.5952999999999999</v>
      </c>
      <c r="L1302" s="184">
        <v>4.3</v>
      </c>
      <c r="M1302" s="184">
        <v>4.0433000000000003</v>
      </c>
      <c r="N1302" s="184">
        <v>4.2492000000000001</v>
      </c>
      <c r="O1302" s="184">
        <v>2.786</v>
      </c>
      <c r="P1302" s="184">
        <v>4.5834000000000001</v>
      </c>
      <c r="Q1302" s="184">
        <v>7.0834000000000001</v>
      </c>
      <c r="R1302" s="184">
        <v>6.4572000000000003</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13.265194444444447</v>
      </c>
      <c r="G1303" s="186">
        <v>9.3912407407407414</v>
      </c>
      <c r="H1303" s="186">
        <v>7.2671592592592615</v>
      </c>
      <c r="I1303" s="186">
        <v>4.2523499999999999</v>
      </c>
      <c r="J1303" s="186">
        <v>4.1128111111111103</v>
      </c>
      <c r="K1303" s="186">
        <v>4.367298148148147</v>
      </c>
      <c r="L1303" s="186">
        <v>4.2354425925925927</v>
      </c>
      <c r="M1303" s="186">
        <v>4.6959574074074082</v>
      </c>
      <c r="N1303" s="186">
        <v>5.9270851851851853</v>
      </c>
      <c r="O1303" s="186">
        <v>5.0135096153846153</v>
      </c>
      <c r="P1303" s="186">
        <v>5.8684080000000005</v>
      </c>
      <c r="Q1303" s="186">
        <v>6.2514074074074077</v>
      </c>
      <c r="R1303" s="186">
        <v>4.7631018518518529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12.377549999999999</v>
      </c>
      <c r="G1304" s="186">
        <v>9.0964500000000008</v>
      </c>
      <c r="H1304" s="186">
        <v>6.9565999999999999</v>
      </c>
      <c r="I1304" s="186">
        <v>6.2645999999999997</v>
      </c>
      <c r="J1304" s="186">
        <v>4.5405999999999995</v>
      </c>
      <c r="K1304" s="186">
        <v>4.4901999999999997</v>
      </c>
      <c r="L1304" s="186">
        <v>4.1049499999999997</v>
      </c>
      <c r="M1304" s="186">
        <v>4.1093500000000001</v>
      </c>
      <c r="N1304" s="186">
        <v>4.4263500000000002</v>
      </c>
      <c r="O1304" s="186">
        <v>6.4374000000000002</v>
      </c>
      <c r="P1304" s="186">
        <v>6.6909000000000001</v>
      </c>
      <c r="Q1304" s="186">
        <v>7.4522499999999994</v>
      </c>
      <c r="R1304" s="186">
        <v>6.4006000000000007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44393</v>
      </c>
      <c r="E1307" s="184">
        <v>26.052</v>
      </c>
      <c r="F1307" s="184">
        <v>34.779000000000003</v>
      </c>
      <c r="G1307" s="184">
        <v>15.5715</v>
      </c>
      <c r="H1307" s="184">
        <v>11.735099999999999</v>
      </c>
      <c r="I1307" s="184">
        <v>10.0359</v>
      </c>
      <c r="J1307" s="184">
        <v>3.8369</v>
      </c>
      <c r="K1307" s="184">
        <v>7.1569000000000003</v>
      </c>
      <c r="L1307" s="184">
        <v>9.1757000000000009</v>
      </c>
      <c r="M1307" s="184">
        <v>8.1273</v>
      </c>
      <c r="N1307" s="184">
        <v>10.069900000000001</v>
      </c>
      <c r="O1307" s="184">
        <v>4.1642000000000001</v>
      </c>
      <c r="P1307" s="184">
        <v>5.8276000000000003</v>
      </c>
      <c r="Q1307" s="184">
        <v>8.0405999999999995</v>
      </c>
      <c r="R1307" s="184">
        <v>3.5125999999999999</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44393</v>
      </c>
      <c r="E1308" s="184">
        <v>24.6434</v>
      </c>
      <c r="F1308" s="184">
        <v>34.246099999999998</v>
      </c>
      <c r="G1308" s="184">
        <v>14.9283</v>
      </c>
      <c r="H1308" s="184">
        <v>11.110900000000001</v>
      </c>
      <c r="I1308" s="184">
        <v>9.3858999999999995</v>
      </c>
      <c r="J1308" s="184">
        <v>3.1878000000000002</v>
      </c>
      <c r="K1308" s="184">
        <v>6.6162000000000001</v>
      </c>
      <c r="L1308" s="184">
        <v>8.6999999999999993</v>
      </c>
      <c r="M1308" s="184">
        <v>7.6116000000000001</v>
      </c>
      <c r="N1308" s="184">
        <v>9.4260000000000002</v>
      </c>
      <c r="O1308" s="184">
        <v>3.468</v>
      </c>
      <c r="P1308" s="184">
        <v>5.077</v>
      </c>
      <c r="Q1308" s="184">
        <v>7.5968</v>
      </c>
      <c r="R1308" s="184">
        <v>2.8393999999999999</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44393</v>
      </c>
      <c r="E1309" s="184">
        <v>1.3931</v>
      </c>
      <c r="F1309" s="184">
        <v>0</v>
      </c>
      <c r="G1309" s="184">
        <v>0</v>
      </c>
      <c r="H1309" s="184">
        <v>0</v>
      </c>
      <c r="I1309" s="184">
        <v>0</v>
      </c>
      <c r="J1309" s="184">
        <v>0</v>
      </c>
      <c r="K1309" s="184">
        <v>0</v>
      </c>
      <c r="L1309" s="184">
        <v>0</v>
      </c>
      <c r="M1309" s="184">
        <v>0</v>
      </c>
      <c r="N1309" s="184">
        <v>0</v>
      </c>
      <c r="O1309" s="184"/>
      <c r="P1309" s="184"/>
      <c r="Q1309" s="184">
        <v>-15.356400000000001</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44393</v>
      </c>
      <c r="E1310" s="184">
        <v>1.3322000000000001</v>
      </c>
      <c r="F1310" s="184">
        <v>0</v>
      </c>
      <c r="G1310" s="184">
        <v>0</v>
      </c>
      <c r="H1310" s="184">
        <v>0</v>
      </c>
      <c r="I1310" s="184">
        <v>0</v>
      </c>
      <c r="J1310" s="184">
        <v>0</v>
      </c>
      <c r="K1310" s="184">
        <v>0</v>
      </c>
      <c r="L1310" s="184">
        <v>0</v>
      </c>
      <c r="M1310" s="184">
        <v>0</v>
      </c>
      <c r="N1310" s="184">
        <v>0</v>
      </c>
      <c r="O1310" s="184"/>
      <c r="P1310" s="184"/>
      <c r="Q1310" s="184">
        <v>-15.3583</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44393</v>
      </c>
      <c r="E1311" s="184">
        <v>23.060400000000001</v>
      </c>
      <c r="F1311" s="184">
        <v>21.221900000000002</v>
      </c>
      <c r="G1311" s="184">
        <v>15.319699999999999</v>
      </c>
      <c r="H1311" s="184">
        <v>10.9442</v>
      </c>
      <c r="I1311" s="184">
        <v>9.9187999999999992</v>
      </c>
      <c r="J1311" s="184">
        <v>5.1818999999999997</v>
      </c>
      <c r="K1311" s="184">
        <v>7.4966999999999997</v>
      </c>
      <c r="L1311" s="184">
        <v>5.9762000000000004</v>
      </c>
      <c r="M1311" s="184">
        <v>7.09</v>
      </c>
      <c r="N1311" s="184">
        <v>7.5879000000000003</v>
      </c>
      <c r="O1311" s="184">
        <v>8.7260000000000009</v>
      </c>
      <c r="P1311" s="184">
        <v>8.7341999999999995</v>
      </c>
      <c r="Q1311" s="184">
        <v>9.2347000000000001</v>
      </c>
      <c r="R1311" s="184">
        <v>9.1793999999999993</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44393</v>
      </c>
      <c r="E1312" s="184">
        <v>21.553899999999999</v>
      </c>
      <c r="F1312" s="184">
        <v>20.501999999999999</v>
      </c>
      <c r="G1312" s="184">
        <v>14.637499999999999</v>
      </c>
      <c r="H1312" s="184">
        <v>10.253299999999999</v>
      </c>
      <c r="I1312" s="184">
        <v>9.2132000000000005</v>
      </c>
      <c r="J1312" s="184">
        <v>4.4701000000000004</v>
      </c>
      <c r="K1312" s="184">
        <v>6.7746000000000004</v>
      </c>
      <c r="L1312" s="184">
        <v>5.2476000000000003</v>
      </c>
      <c r="M1312" s="184">
        <v>6.3453999999999997</v>
      </c>
      <c r="N1312" s="184">
        <v>6.8277999999999999</v>
      </c>
      <c r="O1312" s="184">
        <v>7.9938000000000002</v>
      </c>
      <c r="P1312" s="184">
        <v>8.0129000000000001</v>
      </c>
      <c r="Q1312" s="184">
        <v>8.6016999999999992</v>
      </c>
      <c r="R1312" s="184">
        <v>8.4245999999999999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44393</v>
      </c>
      <c r="E1313" s="184">
        <v>15.052199999999999</v>
      </c>
      <c r="F1313" s="184">
        <v>26.207699999999999</v>
      </c>
      <c r="G1313" s="184">
        <v>18.213899999999999</v>
      </c>
      <c r="H1313" s="184">
        <v>11.2828</v>
      </c>
      <c r="I1313" s="184">
        <v>10.207000000000001</v>
      </c>
      <c r="J1313" s="184">
        <v>2.4379</v>
      </c>
      <c r="K1313" s="184">
        <v>4.2685000000000004</v>
      </c>
      <c r="L1313" s="184">
        <v>1.9439</v>
      </c>
      <c r="M1313" s="184">
        <v>2.8105000000000002</v>
      </c>
      <c r="N1313" s="184">
        <v>2.6480000000000001</v>
      </c>
      <c r="O1313" s="184">
        <v>2.7427000000000001</v>
      </c>
      <c r="P1313" s="184">
        <v>3.9826000000000001</v>
      </c>
      <c r="Q1313" s="184">
        <v>5.6969000000000003</v>
      </c>
      <c r="R1313" s="184">
        <v>4.9538000000000002</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44393</v>
      </c>
      <c r="E1314" s="184">
        <v>15.880699999999999</v>
      </c>
      <c r="F1314" s="184">
        <v>26.450600000000001</v>
      </c>
      <c r="G1314" s="184">
        <v>18.722300000000001</v>
      </c>
      <c r="H1314" s="184">
        <v>11.8142</v>
      </c>
      <c r="I1314" s="184">
        <v>10.7646</v>
      </c>
      <c r="J1314" s="184">
        <v>3.0106999999999999</v>
      </c>
      <c r="K1314" s="184">
        <v>4.8491999999999997</v>
      </c>
      <c r="L1314" s="184">
        <v>2.5268000000000002</v>
      </c>
      <c r="M1314" s="184">
        <v>3.3873000000000002</v>
      </c>
      <c r="N1314" s="184">
        <v>3.1972</v>
      </c>
      <c r="O1314" s="184">
        <v>3.3613</v>
      </c>
      <c r="P1314" s="184">
        <v>4.6726000000000001</v>
      </c>
      <c r="Q1314" s="184">
        <v>6.4678000000000004</v>
      </c>
      <c r="R1314" s="184">
        <v>5.5308999999999999</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44393</v>
      </c>
      <c r="E1315" s="184">
        <v>67.551900000000003</v>
      </c>
      <c r="F1315" s="184">
        <v>42.139899999999997</v>
      </c>
      <c r="G1315" s="184">
        <v>20.711600000000001</v>
      </c>
      <c r="H1315" s="184">
        <v>5.8884999999999996</v>
      </c>
      <c r="I1315" s="184">
        <v>6.5892999999999997</v>
      </c>
      <c r="J1315" s="184">
        <v>1.8038000000000001</v>
      </c>
      <c r="K1315" s="184">
        <v>5.5392999999999999</v>
      </c>
      <c r="L1315" s="184">
        <v>3.5756000000000001</v>
      </c>
      <c r="M1315" s="184">
        <v>4.4344999999999999</v>
      </c>
      <c r="N1315" s="184">
        <v>4.3451000000000004</v>
      </c>
      <c r="O1315" s="184">
        <v>5.6096000000000004</v>
      </c>
      <c r="P1315" s="184">
        <v>6.41</v>
      </c>
      <c r="Q1315" s="184">
        <v>7.4561999999999999</v>
      </c>
      <c r="R1315" s="184">
        <v>7.1326000000000001</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44393</v>
      </c>
      <c r="E1316" s="184">
        <v>64.510099999999994</v>
      </c>
      <c r="F1316" s="184">
        <v>41.804099999999998</v>
      </c>
      <c r="G1316" s="184">
        <v>20.346299999999999</v>
      </c>
      <c r="H1316" s="184">
        <v>5.5265000000000004</v>
      </c>
      <c r="I1316" s="184">
        <v>6.2183999999999999</v>
      </c>
      <c r="J1316" s="184">
        <v>1.4198999999999999</v>
      </c>
      <c r="K1316" s="184">
        <v>5.1391999999999998</v>
      </c>
      <c r="L1316" s="184">
        <v>3.1692999999999998</v>
      </c>
      <c r="M1316" s="184">
        <v>4.0359999999999996</v>
      </c>
      <c r="N1316" s="184">
        <v>3.9540000000000002</v>
      </c>
      <c r="O1316" s="184">
        <v>5.1783000000000001</v>
      </c>
      <c r="P1316" s="184">
        <v>5.9333999999999998</v>
      </c>
      <c r="Q1316" s="184">
        <v>7.9976000000000003</v>
      </c>
      <c r="R1316" s="184">
        <v>6.7134999999999998</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44393</v>
      </c>
      <c r="E1317" s="184">
        <v>64.510099999999994</v>
      </c>
      <c r="F1317" s="184">
        <v>41.804099999999998</v>
      </c>
      <c r="G1317" s="184">
        <v>20.346299999999999</v>
      </c>
      <c r="H1317" s="184">
        <v>5.5265000000000004</v>
      </c>
      <c r="I1317" s="184">
        <v>6.2183999999999999</v>
      </c>
      <c r="J1317" s="184">
        <v>1.4198999999999999</v>
      </c>
      <c r="K1317" s="184">
        <v>5.1391999999999998</v>
      </c>
      <c r="L1317" s="184">
        <v>3.1692999999999998</v>
      </c>
      <c r="M1317" s="184">
        <v>4.0359999999999996</v>
      </c>
      <c r="N1317" s="184">
        <v>3.9540000000000002</v>
      </c>
      <c r="O1317" s="184">
        <v>5.1783000000000001</v>
      </c>
      <c r="P1317" s="184">
        <v>5.9333999999999998</v>
      </c>
      <c r="Q1317" s="184">
        <v>7.9976000000000003</v>
      </c>
      <c r="R1317" s="184">
        <v>6.7134999999999998</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44393</v>
      </c>
      <c r="E1322" s="184">
        <v>23.944299999999998</v>
      </c>
      <c r="F1322" s="184">
        <v>7.3183999999999996</v>
      </c>
      <c r="G1322" s="184">
        <v>11.1381</v>
      </c>
      <c r="H1322" s="184">
        <v>9.4464000000000006</v>
      </c>
      <c r="I1322" s="184">
        <v>9.8914000000000009</v>
      </c>
      <c r="J1322" s="184">
        <v>8.3289000000000009</v>
      </c>
      <c r="K1322" s="184">
        <v>14.241099999999999</v>
      </c>
      <c r="L1322" s="184">
        <v>17.459399999999999</v>
      </c>
      <c r="M1322" s="184">
        <v>21.494499999999999</v>
      </c>
      <c r="N1322" s="184">
        <v>8.3884000000000007</v>
      </c>
      <c r="O1322" s="184">
        <v>4.5285000000000002</v>
      </c>
      <c r="P1322" s="184">
        <v>6.1604000000000001</v>
      </c>
      <c r="Q1322" s="184">
        <v>7.8156999999999996</v>
      </c>
      <c r="R1322" s="184">
        <v>2.6255000000000002</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44393</v>
      </c>
      <c r="E1323" s="184">
        <v>25.5213</v>
      </c>
      <c r="F1323" s="184">
        <v>7.4383999999999997</v>
      </c>
      <c r="G1323" s="184">
        <v>11.1656</v>
      </c>
      <c r="H1323" s="184">
        <v>9.4563000000000006</v>
      </c>
      <c r="I1323" s="184">
        <v>9.8954000000000004</v>
      </c>
      <c r="J1323" s="184">
        <v>8.3325999999999993</v>
      </c>
      <c r="K1323" s="184">
        <v>14.2399</v>
      </c>
      <c r="L1323" s="184">
        <v>17.707699999999999</v>
      </c>
      <c r="M1323" s="184">
        <v>21.934699999999999</v>
      </c>
      <c r="N1323" s="184">
        <v>8.8820999999999994</v>
      </c>
      <c r="O1323" s="184">
        <v>5.2420999999999998</v>
      </c>
      <c r="P1323" s="184">
        <v>6.8917999999999999</v>
      </c>
      <c r="Q1323" s="184">
        <v>8.2459000000000007</v>
      </c>
      <c r="R1323" s="184">
        <v>3.2656000000000001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44393</v>
      </c>
      <c r="E1324" s="184">
        <v>44.357900000000001</v>
      </c>
      <c r="F1324" s="184">
        <v>42.756100000000004</v>
      </c>
      <c r="G1324" s="184">
        <v>19.477900000000002</v>
      </c>
      <c r="H1324" s="184">
        <v>12.5847</v>
      </c>
      <c r="I1324" s="184">
        <v>10.5871</v>
      </c>
      <c r="J1324" s="184">
        <v>3.6452</v>
      </c>
      <c r="K1324" s="184">
        <v>7.7487000000000004</v>
      </c>
      <c r="L1324" s="184">
        <v>5.2948000000000004</v>
      </c>
      <c r="M1324" s="184">
        <v>6.3228</v>
      </c>
      <c r="N1324" s="184">
        <v>7.1276000000000002</v>
      </c>
      <c r="O1324" s="184">
        <v>8.3167000000000009</v>
      </c>
      <c r="P1324" s="184">
        <v>7.6961000000000004</v>
      </c>
      <c r="Q1324" s="184">
        <v>7.9592000000000001</v>
      </c>
      <c r="R1324" s="184">
        <v>7.8653000000000004</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44393</v>
      </c>
      <c r="E1325" s="184">
        <v>46.839199999999998</v>
      </c>
      <c r="F1325" s="184">
        <v>43.6128</v>
      </c>
      <c r="G1325" s="184">
        <v>20.1904</v>
      </c>
      <c r="H1325" s="184">
        <v>13.359500000000001</v>
      </c>
      <c r="I1325" s="184">
        <v>11.3766</v>
      </c>
      <c r="J1325" s="184">
        <v>4.4424000000000001</v>
      </c>
      <c r="K1325" s="184">
        <v>8.5723000000000003</v>
      </c>
      <c r="L1325" s="184">
        <v>6.1280999999999999</v>
      </c>
      <c r="M1325" s="184">
        <v>7.1749999999999998</v>
      </c>
      <c r="N1325" s="184">
        <v>8.0129999999999999</v>
      </c>
      <c r="O1325" s="184">
        <v>9.1942000000000004</v>
      </c>
      <c r="P1325" s="184">
        <v>8.5004000000000008</v>
      </c>
      <c r="Q1325" s="184">
        <v>8.8613</v>
      </c>
      <c r="R1325" s="184">
        <v>8.7433999999999994</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44393</v>
      </c>
      <c r="E1326" s="184">
        <v>34.704999999999998</v>
      </c>
      <c r="F1326" s="184">
        <v>24.2056</v>
      </c>
      <c r="G1326" s="184">
        <v>14.706799999999999</v>
      </c>
      <c r="H1326" s="184">
        <v>10.5837</v>
      </c>
      <c r="I1326" s="184">
        <v>9.2729999999999997</v>
      </c>
      <c r="J1326" s="184">
        <v>4.0731999999999999</v>
      </c>
      <c r="K1326" s="184">
        <v>7.5381</v>
      </c>
      <c r="L1326" s="184">
        <v>6.2138999999999998</v>
      </c>
      <c r="M1326" s="184">
        <v>6.4833999999999996</v>
      </c>
      <c r="N1326" s="184">
        <v>7.5307000000000004</v>
      </c>
      <c r="O1326" s="184">
        <v>8.4914000000000005</v>
      </c>
      <c r="P1326" s="184">
        <v>7.8532000000000002</v>
      </c>
      <c r="Q1326" s="184">
        <v>7.6669999999999998</v>
      </c>
      <c r="R1326" s="184">
        <v>9.0223999999999993</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44393</v>
      </c>
      <c r="E1327" s="184">
        <v>37.128700000000002</v>
      </c>
      <c r="F1327" s="184">
        <v>24.8886</v>
      </c>
      <c r="G1327" s="184">
        <v>15.3552</v>
      </c>
      <c r="H1327" s="184">
        <v>11.245200000000001</v>
      </c>
      <c r="I1327" s="184">
        <v>9.9385999999999992</v>
      </c>
      <c r="J1327" s="184">
        <v>4.7370999999999999</v>
      </c>
      <c r="K1327" s="184">
        <v>8.2141000000000002</v>
      </c>
      <c r="L1327" s="184">
        <v>6.9431000000000003</v>
      </c>
      <c r="M1327" s="184">
        <v>7.2313000000000001</v>
      </c>
      <c r="N1327" s="184">
        <v>8.2817000000000007</v>
      </c>
      <c r="O1327" s="184">
        <v>9.2146000000000008</v>
      </c>
      <c r="P1327" s="184">
        <v>8.6731999999999996</v>
      </c>
      <c r="Q1327" s="184">
        <v>9.1405999999999992</v>
      </c>
      <c r="R1327" s="184">
        <v>9.7146000000000008</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44393</v>
      </c>
      <c r="E1328" s="184">
        <v>39.406500000000001</v>
      </c>
      <c r="F1328" s="184">
        <v>30.220500000000001</v>
      </c>
      <c r="G1328" s="184">
        <v>25.2151</v>
      </c>
      <c r="H1328" s="184">
        <v>13.3987</v>
      </c>
      <c r="I1328" s="184">
        <v>10.1286</v>
      </c>
      <c r="J1328" s="184">
        <v>4.9413999999999998</v>
      </c>
      <c r="K1328" s="184">
        <v>6.8353999999999999</v>
      </c>
      <c r="L1328" s="184">
        <v>3.0335999999999999</v>
      </c>
      <c r="M1328" s="184">
        <v>3.9180000000000001</v>
      </c>
      <c r="N1328" s="184">
        <v>3.8614999999999999</v>
      </c>
      <c r="O1328" s="184">
        <v>8.9681999999999995</v>
      </c>
      <c r="P1328" s="184">
        <v>8.0612999999999992</v>
      </c>
      <c r="Q1328" s="184">
        <v>8.4741999999999997</v>
      </c>
      <c r="R1328" s="184">
        <v>7.7236000000000002</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44393</v>
      </c>
      <c r="E1329" s="184">
        <v>37.190100000000001</v>
      </c>
      <c r="F1329" s="184">
        <v>29.467099999999999</v>
      </c>
      <c r="G1329" s="184">
        <v>24.52</v>
      </c>
      <c r="H1329" s="184">
        <v>12.6914</v>
      </c>
      <c r="I1329" s="184">
        <v>9.4277999999999995</v>
      </c>
      <c r="J1329" s="184">
        <v>4.2415000000000003</v>
      </c>
      <c r="K1329" s="184">
        <v>6.1275000000000004</v>
      </c>
      <c r="L1329" s="184">
        <v>2.3353999999999999</v>
      </c>
      <c r="M1329" s="184">
        <v>3.2164999999999999</v>
      </c>
      <c r="N1329" s="184">
        <v>3.1574</v>
      </c>
      <c r="O1329" s="184">
        <v>8.2492999999999999</v>
      </c>
      <c r="P1329" s="184">
        <v>7.3522999999999996</v>
      </c>
      <c r="Q1329" s="184">
        <v>7.5542999999999996</v>
      </c>
      <c r="R1329" s="184">
        <v>7.0014000000000003</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44393</v>
      </c>
      <c r="E1332" s="184">
        <v>17.736699999999999</v>
      </c>
      <c r="F1332" s="184">
        <v>52.551499999999997</v>
      </c>
      <c r="G1332" s="184">
        <v>22.678899999999999</v>
      </c>
      <c r="H1332" s="184">
        <v>12.7902</v>
      </c>
      <c r="I1332" s="184">
        <v>10.345000000000001</v>
      </c>
      <c r="J1332" s="184">
        <v>4.8</v>
      </c>
      <c r="K1332" s="184">
        <v>7.2030000000000003</v>
      </c>
      <c r="L1332" s="184">
        <v>4.1360000000000001</v>
      </c>
      <c r="M1332" s="184">
        <v>5.5759999999999996</v>
      </c>
      <c r="N1332" s="184">
        <v>6.6645000000000003</v>
      </c>
      <c r="O1332" s="184">
        <v>6.8849</v>
      </c>
      <c r="P1332" s="184">
        <v>7.0232000000000001</v>
      </c>
      <c r="Q1332" s="184">
        <v>8.1362000000000005</v>
      </c>
      <c r="R1332" s="184">
        <v>7.3102</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44393</v>
      </c>
      <c r="E1333" s="184">
        <v>18.946999999999999</v>
      </c>
      <c r="F1333" s="184">
        <v>53.633299999999998</v>
      </c>
      <c r="G1333" s="184">
        <v>23.741299999999999</v>
      </c>
      <c r="H1333" s="184">
        <v>13.7966</v>
      </c>
      <c r="I1333" s="184">
        <v>11.3879</v>
      </c>
      <c r="J1333" s="184">
        <v>5.8327999999999998</v>
      </c>
      <c r="K1333" s="184">
        <v>8.2002000000000006</v>
      </c>
      <c r="L1333" s="184">
        <v>5.1025</v>
      </c>
      <c r="M1333" s="184">
        <v>6.5983999999999998</v>
      </c>
      <c r="N1333" s="184">
        <v>7.6950000000000003</v>
      </c>
      <c r="O1333" s="184">
        <v>7.8135000000000003</v>
      </c>
      <c r="P1333" s="184">
        <v>7.9512999999999998</v>
      </c>
      <c r="Q1333" s="184">
        <v>9.1149000000000004</v>
      </c>
      <c r="R1333" s="184">
        <v>8.2896000000000001</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44393</v>
      </c>
      <c r="E1334" s="184">
        <v>17.012499999999999</v>
      </c>
      <c r="F1334" s="184">
        <v>48.337299999999999</v>
      </c>
      <c r="G1334" s="184">
        <v>25.369499999999999</v>
      </c>
      <c r="H1334" s="184">
        <v>15.2159</v>
      </c>
      <c r="I1334" s="184">
        <v>12.967700000000001</v>
      </c>
      <c r="J1334" s="184">
        <v>5.3369999999999997</v>
      </c>
      <c r="K1334" s="184">
        <v>6.8802000000000003</v>
      </c>
      <c r="L1334" s="184">
        <v>5.7092000000000001</v>
      </c>
      <c r="M1334" s="184">
        <v>7.6856999999999998</v>
      </c>
      <c r="N1334" s="184">
        <v>8.3854000000000006</v>
      </c>
      <c r="O1334" s="184">
        <v>8.3902000000000001</v>
      </c>
      <c r="P1334" s="184">
        <v>7.9257</v>
      </c>
      <c r="Q1334" s="184">
        <v>8.5803999999999991</v>
      </c>
      <c r="R1334" s="184">
        <v>8.4862000000000002</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44393</v>
      </c>
      <c r="E1335" s="184">
        <v>16.0715</v>
      </c>
      <c r="F1335" s="184">
        <v>47.3001</v>
      </c>
      <c r="G1335" s="184">
        <v>24.4254</v>
      </c>
      <c r="H1335" s="184">
        <v>14.2821</v>
      </c>
      <c r="I1335" s="184">
        <v>12.059900000000001</v>
      </c>
      <c r="J1335" s="184">
        <v>4.4295999999999998</v>
      </c>
      <c r="K1335" s="184">
        <v>5.9673999999999996</v>
      </c>
      <c r="L1335" s="184">
        <v>4.7859999999999996</v>
      </c>
      <c r="M1335" s="184">
        <v>6.6894999999999998</v>
      </c>
      <c r="N1335" s="184">
        <v>7.3695000000000004</v>
      </c>
      <c r="O1335" s="184">
        <v>7.4225000000000003</v>
      </c>
      <c r="P1335" s="184">
        <v>6.9673999999999996</v>
      </c>
      <c r="Q1335" s="184">
        <v>7.6273999999999997</v>
      </c>
      <c r="R1335" s="184">
        <v>7.4943999999999997</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44393</v>
      </c>
      <c r="E1336" s="184">
        <v>12.3161</v>
      </c>
      <c r="F1336" s="184">
        <v>43.616999999999997</v>
      </c>
      <c r="G1336" s="184">
        <v>25.044499999999999</v>
      </c>
      <c r="H1336" s="184">
        <v>12.349299999999999</v>
      </c>
      <c r="I1336" s="184">
        <v>366.40269999999998</v>
      </c>
      <c r="J1336" s="184">
        <v>168.48660000000001</v>
      </c>
      <c r="K1336" s="184">
        <v>60.167099999999998</v>
      </c>
      <c r="L1336" s="184">
        <v>30.8766</v>
      </c>
      <c r="M1336" s="184">
        <v>24.183499999999999</v>
      </c>
      <c r="N1336" s="184">
        <v>17.931899999999999</v>
      </c>
      <c r="O1336" s="184">
        <v>-4.3189000000000002</v>
      </c>
      <c r="P1336" s="184">
        <v>0.13320000000000001</v>
      </c>
      <c r="Q1336" s="184">
        <v>2.9946000000000002</v>
      </c>
      <c r="R1336" s="184">
        <v>-6.1909999999999998</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44393</v>
      </c>
      <c r="E1337" s="184">
        <v>13.0533</v>
      </c>
      <c r="F1337" s="184">
        <v>44.233899999999998</v>
      </c>
      <c r="G1337" s="184">
        <v>25.592600000000001</v>
      </c>
      <c r="H1337" s="184">
        <v>12.894500000000001</v>
      </c>
      <c r="I1337" s="184">
        <v>367.01639999999998</v>
      </c>
      <c r="J1337" s="184">
        <v>169.09440000000001</v>
      </c>
      <c r="K1337" s="184">
        <v>60.7913</v>
      </c>
      <c r="L1337" s="184">
        <v>31.509399999999999</v>
      </c>
      <c r="M1337" s="184">
        <v>24.832899999999999</v>
      </c>
      <c r="N1337" s="184">
        <v>18.581199999999999</v>
      </c>
      <c r="O1337" s="184">
        <v>-3.6067</v>
      </c>
      <c r="P1337" s="184">
        <v>0.96850000000000003</v>
      </c>
      <c r="Q1337" s="184">
        <v>3.8460999999999999</v>
      </c>
      <c r="R1337" s="184">
        <v>-5.5883000000000003</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44393</v>
      </c>
      <c r="E1338" s="184">
        <v>4.2999999999999997E-2</v>
      </c>
      <c r="F1338" s="184">
        <v>85.081599999999995</v>
      </c>
      <c r="G1338" s="184">
        <v>28.360499999999998</v>
      </c>
      <c r="H1338" s="184">
        <v>12.154500000000001</v>
      </c>
      <c r="I1338" s="184">
        <v>12.1829</v>
      </c>
      <c r="J1338" s="184">
        <v>11.424099999999999</v>
      </c>
      <c r="K1338" s="184">
        <v>11.514799999999999</v>
      </c>
      <c r="L1338" s="184">
        <v>-40.852699999999999</v>
      </c>
      <c r="M1338" s="184">
        <v>-24.8155</v>
      </c>
      <c r="N1338" s="184">
        <v>-20.664200000000001</v>
      </c>
      <c r="O1338" s="184"/>
      <c r="P1338" s="184"/>
      <c r="Q1338" s="184">
        <v>-12.7203</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44393</v>
      </c>
      <c r="E1339" s="184">
        <v>4.5199999999999997E-2</v>
      </c>
      <c r="F1339" s="184">
        <v>0</v>
      </c>
      <c r="G1339" s="184">
        <v>26.9771</v>
      </c>
      <c r="H1339" s="184">
        <v>11.5616</v>
      </c>
      <c r="I1339" s="184">
        <v>11.587300000000001</v>
      </c>
      <c r="J1339" s="184">
        <v>10.863099999999999</v>
      </c>
      <c r="K1339" s="184">
        <v>11.877599999999999</v>
      </c>
      <c r="L1339" s="184">
        <v>-40.957299999999996</v>
      </c>
      <c r="M1339" s="184">
        <v>-24.8127</v>
      </c>
      <c r="N1339" s="184">
        <v>-20.5624</v>
      </c>
      <c r="O1339" s="184"/>
      <c r="P1339" s="184"/>
      <c r="Q1339" s="184">
        <v>-12.7592</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44393</v>
      </c>
      <c r="E1342" s="184">
        <v>42.398899999999998</v>
      </c>
      <c r="F1342" s="184">
        <v>30.672799999999999</v>
      </c>
      <c r="G1342" s="184">
        <v>14.940099999999999</v>
      </c>
      <c r="H1342" s="184">
        <v>9.4745000000000008</v>
      </c>
      <c r="I1342" s="184">
        <v>9.2873000000000001</v>
      </c>
      <c r="J1342" s="184">
        <v>5.6330999999999998</v>
      </c>
      <c r="K1342" s="184">
        <v>7.2149999999999999</v>
      </c>
      <c r="L1342" s="184">
        <v>4.5471000000000004</v>
      </c>
      <c r="M1342" s="184">
        <v>5.6825999999999999</v>
      </c>
      <c r="N1342" s="184">
        <v>6.6657999999999999</v>
      </c>
      <c r="O1342" s="184">
        <v>10.0748</v>
      </c>
      <c r="P1342" s="184">
        <v>9.8097999999999992</v>
      </c>
      <c r="Q1342" s="184">
        <v>9.9859000000000009</v>
      </c>
      <c r="R1342" s="184">
        <v>9.5359999999999996</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44393</v>
      </c>
      <c r="E1343" s="184">
        <v>40.054000000000002</v>
      </c>
      <c r="F1343" s="184">
        <v>30.187999999999999</v>
      </c>
      <c r="G1343" s="184">
        <v>14.415100000000001</v>
      </c>
      <c r="H1343" s="184">
        <v>8.9588000000000001</v>
      </c>
      <c r="I1343" s="184">
        <v>8.7645</v>
      </c>
      <c r="J1343" s="184">
        <v>5.1093000000000002</v>
      </c>
      <c r="K1343" s="184">
        <v>6.6589</v>
      </c>
      <c r="L1343" s="184">
        <v>3.9735999999999998</v>
      </c>
      <c r="M1343" s="184">
        <v>5.1078000000000001</v>
      </c>
      <c r="N1343" s="184">
        <v>6.1005000000000003</v>
      </c>
      <c r="O1343" s="184">
        <v>9.5488</v>
      </c>
      <c r="P1343" s="184">
        <v>9.1115999999999993</v>
      </c>
      <c r="Q1343" s="184">
        <v>8.1519999999999992</v>
      </c>
      <c r="R1343" s="184">
        <v>9.0314999999999994</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44393</v>
      </c>
      <c r="E1344" s="184">
        <v>58.319200000000002</v>
      </c>
      <c r="F1344" s="184">
        <v>25.1145</v>
      </c>
      <c r="G1344" s="184">
        <v>12.425700000000001</v>
      </c>
      <c r="H1344" s="184">
        <v>6.2302999999999997</v>
      </c>
      <c r="I1344" s="184">
        <v>7.1230000000000002</v>
      </c>
      <c r="J1344" s="184">
        <v>1.0773999999999999</v>
      </c>
      <c r="K1344" s="184">
        <v>3.5552999999999999</v>
      </c>
      <c r="L1344" s="184">
        <v>1.7833000000000001</v>
      </c>
      <c r="M1344" s="184">
        <v>1.8923000000000001</v>
      </c>
      <c r="N1344" s="184">
        <v>2.0764</v>
      </c>
      <c r="O1344" s="184">
        <v>5.8878000000000004</v>
      </c>
      <c r="P1344" s="184">
        <v>6.1268000000000002</v>
      </c>
      <c r="Q1344" s="184">
        <v>7.7607999999999997</v>
      </c>
      <c r="R1344" s="184">
        <v>4.5830000000000002</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44393</v>
      </c>
      <c r="E1345" s="184">
        <v>62.806399999999996</v>
      </c>
      <c r="F1345" s="184">
        <v>26.112300000000001</v>
      </c>
      <c r="G1345" s="184">
        <v>13.439399999999999</v>
      </c>
      <c r="H1345" s="184">
        <v>7.2412000000000001</v>
      </c>
      <c r="I1345" s="184">
        <v>8.1364999999999998</v>
      </c>
      <c r="J1345" s="184">
        <v>2.0899000000000001</v>
      </c>
      <c r="K1345" s="184">
        <v>4.6082999999999998</v>
      </c>
      <c r="L1345" s="184">
        <v>2.8578000000000001</v>
      </c>
      <c r="M1345" s="184">
        <v>2.9014000000000002</v>
      </c>
      <c r="N1345" s="184">
        <v>3.0566</v>
      </c>
      <c r="O1345" s="184">
        <v>6.8365</v>
      </c>
      <c r="P1345" s="184">
        <v>7.1043000000000003</v>
      </c>
      <c r="Q1345" s="184">
        <v>7.6981000000000002</v>
      </c>
      <c r="R1345" s="184">
        <v>5.5401999999999996</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44393</v>
      </c>
      <c r="E1346" s="184">
        <v>31.360399999999998</v>
      </c>
      <c r="F1346" s="184">
        <v>45.331499999999998</v>
      </c>
      <c r="G1346" s="184">
        <v>18.456199999999999</v>
      </c>
      <c r="H1346" s="184">
        <v>11.815200000000001</v>
      </c>
      <c r="I1346" s="184">
        <v>13.3614</v>
      </c>
      <c r="J1346" s="184">
        <v>5.3384</v>
      </c>
      <c r="K1346" s="184">
        <v>8.7669999999999995</v>
      </c>
      <c r="L1346" s="184">
        <v>6.0918000000000001</v>
      </c>
      <c r="M1346" s="184">
        <v>6.3667999999999996</v>
      </c>
      <c r="N1346" s="184">
        <v>6.6974</v>
      </c>
      <c r="O1346" s="184">
        <v>3.2658</v>
      </c>
      <c r="P1346" s="184">
        <v>4.6737000000000002</v>
      </c>
      <c r="Q1346" s="184">
        <v>6.8167</v>
      </c>
      <c r="R1346" s="184">
        <v>9.4224999999999994</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44393</v>
      </c>
      <c r="E1347" s="184">
        <v>0.83730000000000004</v>
      </c>
      <c r="F1347" s="184">
        <v>0</v>
      </c>
      <c r="G1347" s="184">
        <v>0</v>
      </c>
      <c r="H1347" s="184">
        <v>0</v>
      </c>
      <c r="I1347" s="184">
        <v>0</v>
      </c>
      <c r="J1347" s="184">
        <v>0</v>
      </c>
      <c r="K1347" s="184">
        <v>0</v>
      </c>
      <c r="L1347" s="184">
        <v>0</v>
      </c>
      <c r="M1347" s="184">
        <v>0</v>
      </c>
      <c r="N1347" s="184">
        <v>0</v>
      </c>
      <c r="O1347" s="184"/>
      <c r="P1347" s="184"/>
      <c r="Q1347" s="184">
        <v>-21.881699999999999</v>
      </c>
      <c r="R1347" s="184">
        <v>-22.909400000000002</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44393</v>
      </c>
      <c r="E1348" s="184">
        <v>28.827400000000001</v>
      </c>
      <c r="F1348" s="184">
        <v>44.369300000000003</v>
      </c>
      <c r="G1348" s="184">
        <v>17.540400000000002</v>
      </c>
      <c r="H1348" s="184">
        <v>10.9117</v>
      </c>
      <c r="I1348" s="184">
        <v>12.467700000000001</v>
      </c>
      <c r="J1348" s="184">
        <v>4.4435000000000002</v>
      </c>
      <c r="K1348" s="184">
        <v>7.8548999999999998</v>
      </c>
      <c r="L1348" s="184">
        <v>5.1021999999999998</v>
      </c>
      <c r="M1348" s="184">
        <v>5.3182</v>
      </c>
      <c r="N1348" s="184">
        <v>5.6421000000000001</v>
      </c>
      <c r="O1348" s="184">
        <v>2.3119000000000001</v>
      </c>
      <c r="P1348" s="184">
        <v>3.7176</v>
      </c>
      <c r="Q1348" s="184">
        <v>5.8413000000000004</v>
      </c>
      <c r="R1348" s="184">
        <v>8.3742999999999999</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44393</v>
      </c>
      <c r="E1349" s="184">
        <v>0.7853</v>
      </c>
      <c r="F1349" s="184">
        <v>0</v>
      </c>
      <c r="G1349" s="184">
        <v>0</v>
      </c>
      <c r="H1349" s="184">
        <v>0</v>
      </c>
      <c r="I1349" s="184">
        <v>0</v>
      </c>
      <c r="J1349" s="184">
        <v>0</v>
      </c>
      <c r="K1349" s="184">
        <v>0</v>
      </c>
      <c r="L1349" s="184">
        <v>0</v>
      </c>
      <c r="M1349" s="184">
        <v>0</v>
      </c>
      <c r="N1349" s="184">
        <v>0</v>
      </c>
      <c r="O1349" s="184"/>
      <c r="P1349" s="184"/>
      <c r="Q1349" s="184">
        <v>-21.883299999999998</v>
      </c>
      <c r="R1349" s="184">
        <v>-22.914100000000001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44393</v>
      </c>
      <c r="E1350" s="184">
        <v>10.437900000000001</v>
      </c>
      <c r="F1350" s="184">
        <v>76.742500000000007</v>
      </c>
      <c r="G1350" s="184">
        <v>41.638199999999998</v>
      </c>
      <c r="H1350" s="184">
        <v>21.720800000000001</v>
      </c>
      <c r="I1350" s="184">
        <v>16.337199999999999</v>
      </c>
      <c r="J1350" s="184">
        <v>3.4718</v>
      </c>
      <c r="K1350" s="184">
        <v>6.9945000000000004</v>
      </c>
      <c r="L1350" s="184">
        <v>3.3879000000000001</v>
      </c>
      <c r="M1350" s="184">
        <v>4.1550000000000002</v>
      </c>
      <c r="N1350" s="184"/>
      <c r="O1350" s="184"/>
      <c r="P1350" s="184"/>
      <c r="Q1350" s="184">
        <v>5.2404000000000002</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44393</v>
      </c>
      <c r="E1351" s="184">
        <v>10.395300000000001</v>
      </c>
      <c r="F1351" s="184">
        <v>76.352500000000006</v>
      </c>
      <c r="G1351" s="184">
        <v>41.220199999999998</v>
      </c>
      <c r="H1351" s="184">
        <v>21.253799999999998</v>
      </c>
      <c r="I1351" s="184">
        <v>15.846</v>
      </c>
      <c r="J1351" s="184">
        <v>3.0507</v>
      </c>
      <c r="K1351" s="184">
        <v>6.5488</v>
      </c>
      <c r="L1351" s="184">
        <v>2.9460999999999999</v>
      </c>
      <c r="M1351" s="184">
        <v>3.6642999999999999</v>
      </c>
      <c r="N1351" s="184"/>
      <c r="O1351" s="184"/>
      <c r="P1351" s="184"/>
      <c r="Q1351" s="184">
        <v>4.7305999999999999</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44393</v>
      </c>
      <c r="E1354" s="184">
        <v>8.7999999999999995E-2</v>
      </c>
      <c r="F1354" s="184">
        <v>41.524500000000003</v>
      </c>
      <c r="G1354" s="184">
        <v>13.8415</v>
      </c>
      <c r="H1354" s="184">
        <v>11.877599999999999</v>
      </c>
      <c r="I1354" s="184">
        <v>11.9048</v>
      </c>
      <c r="J1354" s="184">
        <v>11.162100000000001</v>
      </c>
      <c r="K1354" s="184">
        <v>11.245799999999999</v>
      </c>
      <c r="L1354" s="184">
        <v>-39.963900000000002</v>
      </c>
      <c r="M1354" s="184">
        <v>-24.354199999999999</v>
      </c>
      <c r="N1354" s="184">
        <v>-16.429200000000002</v>
      </c>
      <c r="O1354" s="184"/>
      <c r="P1354" s="184"/>
      <c r="Q1354" s="184">
        <v>-9.6835000000000004</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44393</v>
      </c>
      <c r="E1355" s="184">
        <v>8.4699999999999998E-2</v>
      </c>
      <c r="F1355" s="184">
        <v>43.144199999999998</v>
      </c>
      <c r="G1355" s="184">
        <v>14.381399999999999</v>
      </c>
      <c r="H1355" s="184">
        <v>12.3415</v>
      </c>
      <c r="I1355" s="184">
        <v>12.370799999999999</v>
      </c>
      <c r="J1355" s="184">
        <v>11.601100000000001</v>
      </c>
      <c r="K1355" s="184">
        <v>11.1957</v>
      </c>
      <c r="L1355" s="184">
        <v>-40.299100000000003</v>
      </c>
      <c r="M1355" s="184">
        <v>-24.601800000000001</v>
      </c>
      <c r="N1355" s="184">
        <v>-16.633900000000001</v>
      </c>
      <c r="O1355" s="184"/>
      <c r="P1355" s="184"/>
      <c r="Q1355" s="184">
        <v>-9.8207000000000004</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44393</v>
      </c>
      <c r="E1356" s="184">
        <v>14.8622</v>
      </c>
      <c r="F1356" s="184">
        <v>17.936800000000002</v>
      </c>
      <c r="G1356" s="184">
        <v>15.163600000000001</v>
      </c>
      <c r="H1356" s="184">
        <v>9.9830000000000005</v>
      </c>
      <c r="I1356" s="184">
        <v>8.7829999999999995</v>
      </c>
      <c r="J1356" s="184">
        <v>5.0803000000000003</v>
      </c>
      <c r="K1356" s="184">
        <v>5.1581000000000001</v>
      </c>
      <c r="L1356" s="184">
        <v>3.4689000000000001</v>
      </c>
      <c r="M1356" s="184">
        <v>3.8795999999999999</v>
      </c>
      <c r="N1356" s="184">
        <v>4.3869999999999996</v>
      </c>
      <c r="O1356" s="184">
        <v>4.0278999999999998</v>
      </c>
      <c r="P1356" s="184">
        <v>5.6322000000000001</v>
      </c>
      <c r="Q1356" s="184">
        <v>6.4928999999999997</v>
      </c>
      <c r="R1356" s="184">
        <v>2.4601999999999999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44393</v>
      </c>
      <c r="E1357" s="184">
        <v>14.2225</v>
      </c>
      <c r="F1357" s="184">
        <v>17.459599999999998</v>
      </c>
      <c r="G1357" s="184">
        <v>14.5601</v>
      </c>
      <c r="H1357" s="184">
        <v>9.3657000000000004</v>
      </c>
      <c r="I1357" s="184">
        <v>8.1461000000000006</v>
      </c>
      <c r="J1357" s="184">
        <v>4.4561000000000002</v>
      </c>
      <c r="K1357" s="184">
        <v>4.5232000000000001</v>
      </c>
      <c r="L1357" s="184">
        <v>2.8342999999999998</v>
      </c>
      <c r="M1357" s="184">
        <v>3.2498</v>
      </c>
      <c r="N1357" s="184">
        <v>3.7692000000000001</v>
      </c>
      <c r="O1357" s="184">
        <v>3.3389000000000002</v>
      </c>
      <c r="P1357" s="184">
        <v>4.9596</v>
      </c>
      <c r="Q1357" s="184">
        <v>5.7516999999999996</v>
      </c>
      <c r="R1357" s="184">
        <v>1.7892999999999999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32.896734146341458</v>
      </c>
      <c r="G1358" s="186">
        <v>17.921419512195122</v>
      </c>
      <c r="H1358" s="186">
        <v>10.3187</v>
      </c>
      <c r="I1358" s="186">
        <v>26.720685365853651</v>
      </c>
      <c r="J1358" s="186">
        <v>12.494939024390245</v>
      </c>
      <c r="K1358" s="186">
        <v>9.3518048780487764</v>
      </c>
      <c r="L1358" s="186">
        <v>1.6009780487804877</v>
      </c>
      <c r="M1358" s="186">
        <v>3.5330341463414641</v>
      </c>
      <c r="N1358" s="186">
        <v>3.5380794871794876</v>
      </c>
      <c r="O1358" s="186">
        <v>5.6937129032258076</v>
      </c>
      <c r="P1358" s="186">
        <v>6.3831387096774188</v>
      </c>
      <c r="Q1358" s="186">
        <v>3.0271878048780492</v>
      </c>
      <c r="R1358" s="186">
        <v>4.1114151515151507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30.672799999999999</v>
      </c>
      <c r="G1359" s="186">
        <v>17.540400000000002</v>
      </c>
      <c r="H1359" s="186">
        <v>11.245200000000001</v>
      </c>
      <c r="I1359" s="186">
        <v>9.9385999999999992</v>
      </c>
      <c r="J1359" s="186">
        <v>4.4435000000000002</v>
      </c>
      <c r="K1359" s="186">
        <v>6.8802000000000003</v>
      </c>
      <c r="L1359" s="186">
        <v>3.5756000000000001</v>
      </c>
      <c r="M1359" s="186">
        <v>4.4344999999999999</v>
      </c>
      <c r="N1359" s="186">
        <v>5.6421000000000001</v>
      </c>
      <c r="O1359" s="186">
        <v>5.8878000000000004</v>
      </c>
      <c r="P1359" s="186">
        <v>6.8917999999999999</v>
      </c>
      <c r="Q1359" s="186">
        <v>7.5968</v>
      </c>
      <c r="R1359" s="186">
        <v>7.0014000000000003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44393</v>
      </c>
      <c r="E1362" s="184">
        <v>99.475099999999998</v>
      </c>
      <c r="F1362" s="184">
        <v>46.879899999999999</v>
      </c>
      <c r="G1362" s="184">
        <v>22.1782</v>
      </c>
      <c r="H1362" s="184">
        <v>9.0840999999999994</v>
      </c>
      <c r="I1362" s="184">
        <v>7.6597</v>
      </c>
      <c r="J1362" s="184">
        <v>1.3346</v>
      </c>
      <c r="K1362" s="184">
        <v>6.3674999999999997</v>
      </c>
      <c r="L1362" s="184">
        <v>2.9687999999999999</v>
      </c>
      <c r="M1362" s="184">
        <v>4.4210000000000003</v>
      </c>
      <c r="N1362" s="184">
        <v>3.8668999999999998</v>
      </c>
      <c r="O1362" s="184">
        <v>9.5526999999999997</v>
      </c>
      <c r="P1362" s="184">
        <v>7.6696</v>
      </c>
      <c r="Q1362" s="184">
        <v>9.3303999999999991</v>
      </c>
      <c r="R1362" s="184">
        <v>7.2664</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44393</v>
      </c>
      <c r="E1363" s="184">
        <v>105.4508</v>
      </c>
      <c r="F1363" s="184">
        <v>47.273699999999998</v>
      </c>
      <c r="G1363" s="184">
        <v>22.575099999999999</v>
      </c>
      <c r="H1363" s="184">
        <v>9.4863999999999997</v>
      </c>
      <c r="I1363" s="184">
        <v>8.0601000000000003</v>
      </c>
      <c r="J1363" s="184">
        <v>1.7354000000000001</v>
      </c>
      <c r="K1363" s="184">
        <v>6.7737999999999996</v>
      </c>
      <c r="L1363" s="184">
        <v>3.3740999999999999</v>
      </c>
      <c r="M1363" s="184">
        <v>4.8571</v>
      </c>
      <c r="N1363" s="184">
        <v>4.3182</v>
      </c>
      <c r="O1363" s="184">
        <v>10.239100000000001</v>
      </c>
      <c r="P1363" s="184">
        <v>8.4018999999999995</v>
      </c>
      <c r="Q1363" s="184">
        <v>8.6568000000000005</v>
      </c>
      <c r="R1363" s="184">
        <v>7.8441000000000001</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44393</v>
      </c>
      <c r="E1364" s="184">
        <v>49.063899999999997</v>
      </c>
      <c r="F1364" s="184">
        <v>13.321199999999999</v>
      </c>
      <c r="G1364" s="184">
        <v>13.132099999999999</v>
      </c>
      <c r="H1364" s="184">
        <v>9.0490999999999993</v>
      </c>
      <c r="I1364" s="184">
        <v>8.1234000000000002</v>
      </c>
      <c r="J1364" s="184">
        <v>0.93810000000000004</v>
      </c>
      <c r="K1364" s="184">
        <v>5.0008999999999997</v>
      </c>
      <c r="L1364" s="184">
        <v>3.0840999999999998</v>
      </c>
      <c r="M1364" s="184">
        <v>3.5769000000000002</v>
      </c>
      <c r="N1364" s="184">
        <v>3.3738000000000001</v>
      </c>
      <c r="O1364" s="184">
        <v>9.3720999999999997</v>
      </c>
      <c r="P1364" s="184">
        <v>8.2863000000000007</v>
      </c>
      <c r="Q1364" s="184">
        <v>8.6538000000000004</v>
      </c>
      <c r="R1364" s="184">
        <v>7.2220000000000004</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44393</v>
      </c>
      <c r="E1365" s="184">
        <v>45.757599999999996</v>
      </c>
      <c r="F1365" s="184">
        <v>12.288399999999999</v>
      </c>
      <c r="G1365" s="184">
        <v>12.056900000000001</v>
      </c>
      <c r="H1365" s="184">
        <v>7.9775999999999998</v>
      </c>
      <c r="I1365" s="184">
        <v>7.0442999999999998</v>
      </c>
      <c r="J1365" s="184">
        <v>-0.18079999999999999</v>
      </c>
      <c r="K1365" s="184">
        <v>3.8746999999999998</v>
      </c>
      <c r="L1365" s="184">
        <v>1.9454</v>
      </c>
      <c r="M1365" s="184">
        <v>2.4251</v>
      </c>
      <c r="N1365" s="184">
        <v>2.2162000000000002</v>
      </c>
      <c r="O1365" s="184">
        <v>8.2279</v>
      </c>
      <c r="P1365" s="184">
        <v>7.2561</v>
      </c>
      <c r="Q1365" s="184">
        <v>8.4087999999999994</v>
      </c>
      <c r="R1365" s="184">
        <v>6.0484999999999998</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44393</v>
      </c>
      <c r="E1366" s="184">
        <v>47.108199999999997</v>
      </c>
      <c r="F1366" s="184">
        <v>33.813099999999999</v>
      </c>
      <c r="G1366" s="184">
        <v>21.603899999999999</v>
      </c>
      <c r="H1366" s="184">
        <v>7.2934000000000001</v>
      </c>
      <c r="I1366" s="184">
        <v>5.7462</v>
      </c>
      <c r="J1366" s="184">
        <v>0.78310000000000002</v>
      </c>
      <c r="K1366" s="184">
        <v>4.2950999999999997</v>
      </c>
      <c r="L1366" s="184">
        <v>1.2371000000000001</v>
      </c>
      <c r="M1366" s="184">
        <v>2.7374999999999998</v>
      </c>
      <c r="N1366" s="184">
        <v>2.9464999999999999</v>
      </c>
      <c r="O1366" s="184">
        <v>7.3410000000000002</v>
      </c>
      <c r="P1366" s="184">
        <v>5.9443000000000001</v>
      </c>
      <c r="Q1366" s="184">
        <v>7.7137000000000002</v>
      </c>
      <c r="R1366" s="184">
        <v>5.9295</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44393</v>
      </c>
      <c r="E1367" s="184">
        <v>50.116</v>
      </c>
      <c r="F1367" s="184">
        <v>34.700499999999998</v>
      </c>
      <c r="G1367" s="184">
        <v>22.327200000000001</v>
      </c>
      <c r="H1367" s="184">
        <v>8.1176999999999992</v>
      </c>
      <c r="I1367" s="184">
        <v>6.6131000000000002</v>
      </c>
      <c r="J1367" s="184">
        <v>1.6555</v>
      </c>
      <c r="K1367" s="184">
        <v>5.2377000000000002</v>
      </c>
      <c r="L1367" s="184">
        <v>2.2155</v>
      </c>
      <c r="M1367" s="184">
        <v>3.6297000000000001</v>
      </c>
      <c r="N1367" s="184">
        <v>3.7555000000000001</v>
      </c>
      <c r="O1367" s="184">
        <v>7.9706999999999999</v>
      </c>
      <c r="P1367" s="184">
        <v>6.6007999999999996</v>
      </c>
      <c r="Q1367" s="184">
        <v>7.7577999999999996</v>
      </c>
      <c r="R1367" s="184">
        <v>6.6105999999999998</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44393</v>
      </c>
      <c r="E1368" s="184">
        <v>34.717399999999998</v>
      </c>
      <c r="F1368" s="184">
        <v>12.0945</v>
      </c>
      <c r="G1368" s="184">
        <v>13.1912</v>
      </c>
      <c r="H1368" s="184">
        <v>8.5297999999999998</v>
      </c>
      <c r="I1368" s="184">
        <v>6.3083</v>
      </c>
      <c r="J1368" s="184">
        <v>0.35049999999999998</v>
      </c>
      <c r="K1368" s="184">
        <v>4.5121000000000002</v>
      </c>
      <c r="L1368" s="184">
        <v>4.9099999999999998E-2</v>
      </c>
      <c r="M1368" s="184">
        <v>1.5789</v>
      </c>
      <c r="N1368" s="184">
        <v>1.4654</v>
      </c>
      <c r="O1368" s="184">
        <v>7.9717000000000002</v>
      </c>
      <c r="P1368" s="184">
        <v>6.0696000000000003</v>
      </c>
      <c r="Q1368" s="184">
        <v>6.9165000000000001</v>
      </c>
      <c r="R1368" s="184">
        <v>4.7679999999999998</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44393</v>
      </c>
      <c r="E1369" s="184">
        <v>37.139000000000003</v>
      </c>
      <c r="F1369" s="184">
        <v>12.977499999999999</v>
      </c>
      <c r="G1369" s="184">
        <v>14.0374</v>
      </c>
      <c r="H1369" s="184">
        <v>9.3673999999999999</v>
      </c>
      <c r="I1369" s="184">
        <v>7.1448</v>
      </c>
      <c r="J1369" s="184">
        <v>1.1871</v>
      </c>
      <c r="K1369" s="184">
        <v>5.3593999999999999</v>
      </c>
      <c r="L1369" s="184">
        <v>0.88790000000000002</v>
      </c>
      <c r="M1369" s="184">
        <v>2.4283000000000001</v>
      </c>
      <c r="N1369" s="184">
        <v>2.3180999999999998</v>
      </c>
      <c r="O1369" s="184">
        <v>8.8485999999999994</v>
      </c>
      <c r="P1369" s="184">
        <v>6.9057000000000004</v>
      </c>
      <c r="Q1369" s="184">
        <v>7.5053000000000001</v>
      </c>
      <c r="R1369" s="184">
        <v>5.6466000000000003</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44393</v>
      </c>
      <c r="E1370" s="184">
        <v>31.274699999999999</v>
      </c>
      <c r="F1370" s="184">
        <v>-0.58350000000000002</v>
      </c>
      <c r="G1370" s="184">
        <v>2.0621999999999998</v>
      </c>
      <c r="H1370" s="184">
        <v>1.6011</v>
      </c>
      <c r="I1370" s="184">
        <v>3.1381999999999999</v>
      </c>
      <c r="J1370" s="184">
        <v>-1.0766</v>
      </c>
      <c r="K1370" s="184">
        <v>4.5933000000000002</v>
      </c>
      <c r="L1370" s="184">
        <v>2.2277999999999998</v>
      </c>
      <c r="M1370" s="184">
        <v>3.0888</v>
      </c>
      <c r="N1370" s="184">
        <v>3.5343</v>
      </c>
      <c r="O1370" s="184">
        <v>8.9617000000000004</v>
      </c>
      <c r="P1370" s="184">
        <v>7.6985999999999999</v>
      </c>
      <c r="Q1370" s="184">
        <v>9.2279999999999998</v>
      </c>
      <c r="R1370" s="184">
        <v>8.0662000000000003</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44393</v>
      </c>
      <c r="E1371" s="184">
        <v>32.498600000000003</v>
      </c>
      <c r="F1371" s="184">
        <v>0</v>
      </c>
      <c r="G1371" s="184">
        <v>2.6960999999999999</v>
      </c>
      <c r="H1371" s="184">
        <v>2.2471999999999999</v>
      </c>
      <c r="I1371" s="184">
        <v>3.7759999999999998</v>
      </c>
      <c r="J1371" s="184">
        <v>-0.43790000000000001</v>
      </c>
      <c r="K1371" s="184">
        <v>5.2413999999999996</v>
      </c>
      <c r="L1371" s="184">
        <v>2.8763000000000001</v>
      </c>
      <c r="M1371" s="184">
        <v>3.7307000000000001</v>
      </c>
      <c r="N1371" s="184">
        <v>4.1695000000000002</v>
      </c>
      <c r="O1371" s="184">
        <v>9.5816999999999997</v>
      </c>
      <c r="P1371" s="184">
        <v>8.3084000000000007</v>
      </c>
      <c r="Q1371" s="184">
        <v>8.7761999999999993</v>
      </c>
      <c r="R1371" s="184">
        <v>8.673</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44393</v>
      </c>
      <c r="E1372" s="184">
        <v>57.3262</v>
      </c>
      <c r="F1372" s="184">
        <v>45.453800000000001</v>
      </c>
      <c r="G1372" s="184">
        <v>32.452300000000001</v>
      </c>
      <c r="H1372" s="184">
        <v>15.545500000000001</v>
      </c>
      <c r="I1372" s="184">
        <v>11.0847</v>
      </c>
      <c r="J1372" s="184">
        <v>4.8903999999999996</v>
      </c>
      <c r="K1372" s="184">
        <v>6.7176999999999998</v>
      </c>
      <c r="L1372" s="184">
        <v>1.5487</v>
      </c>
      <c r="M1372" s="184">
        <v>2.6055000000000001</v>
      </c>
      <c r="N1372" s="184">
        <v>2.4765000000000001</v>
      </c>
      <c r="O1372" s="184">
        <v>9.8752999999999993</v>
      </c>
      <c r="P1372" s="184">
        <v>8.4558</v>
      </c>
      <c r="Q1372" s="184">
        <v>8.9337999999999997</v>
      </c>
      <c r="R1372" s="184">
        <v>7.0186999999999999</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44393</v>
      </c>
      <c r="E1373" s="184">
        <v>53.785699999999999</v>
      </c>
      <c r="F1373" s="184">
        <v>44.7759</v>
      </c>
      <c r="G1373" s="184">
        <v>31.797000000000001</v>
      </c>
      <c r="H1373" s="184">
        <v>14.894500000000001</v>
      </c>
      <c r="I1373" s="184">
        <v>10.434200000000001</v>
      </c>
      <c r="J1373" s="184">
        <v>4.2403000000000004</v>
      </c>
      <c r="K1373" s="184">
        <v>6.0583</v>
      </c>
      <c r="L1373" s="184">
        <v>0.88049999999999995</v>
      </c>
      <c r="M1373" s="184">
        <v>1.9436</v>
      </c>
      <c r="N1373" s="184">
        <v>1.8188</v>
      </c>
      <c r="O1373" s="184">
        <v>9.1893999999999991</v>
      </c>
      <c r="P1373" s="184">
        <v>7.6588000000000003</v>
      </c>
      <c r="Q1373" s="184">
        <v>8.3332999999999995</v>
      </c>
      <c r="R1373" s="184">
        <v>6.3479000000000001</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44393</v>
      </c>
      <c r="E1374" s="184">
        <v>50.267000000000003</v>
      </c>
      <c r="F1374" s="184">
        <v>38.816200000000002</v>
      </c>
      <c r="G1374" s="184">
        <v>28.701000000000001</v>
      </c>
      <c r="H1374" s="184">
        <v>14.364800000000001</v>
      </c>
      <c r="I1374" s="184">
        <v>14.105600000000001</v>
      </c>
      <c r="J1374" s="184">
        <v>6.0128000000000004</v>
      </c>
      <c r="K1374" s="184">
        <v>4.7548000000000004</v>
      </c>
      <c r="L1374" s="184">
        <v>0.48509999999999998</v>
      </c>
      <c r="M1374" s="184">
        <v>1.3886000000000001</v>
      </c>
      <c r="N1374" s="184">
        <v>1.2485999999999999</v>
      </c>
      <c r="O1374" s="184">
        <v>1.9978</v>
      </c>
      <c r="P1374" s="184">
        <v>2.9863</v>
      </c>
      <c r="Q1374" s="184">
        <v>6.29</v>
      </c>
      <c r="R1374" s="184">
        <v>3.2964000000000002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44393</v>
      </c>
      <c r="E1375" s="184">
        <v>54.738300000000002</v>
      </c>
      <c r="F1375" s="184">
        <v>39.851999999999997</v>
      </c>
      <c r="G1375" s="184">
        <v>29.700900000000001</v>
      </c>
      <c r="H1375" s="184">
        <v>15.372299999999999</v>
      </c>
      <c r="I1375" s="184">
        <v>15.109299999999999</v>
      </c>
      <c r="J1375" s="184">
        <v>7.0194999999999999</v>
      </c>
      <c r="K1375" s="184">
        <v>5.7679999999999998</v>
      </c>
      <c r="L1375" s="184">
        <v>1.4903999999999999</v>
      </c>
      <c r="M1375" s="184">
        <v>2.4030999999999998</v>
      </c>
      <c r="N1375" s="184">
        <v>2.2662</v>
      </c>
      <c r="O1375" s="184">
        <v>3.0234999999999999</v>
      </c>
      <c r="P1375" s="184">
        <v>4.0213999999999999</v>
      </c>
      <c r="Q1375" s="184">
        <v>5.6635</v>
      </c>
      <c r="R1375" s="184">
        <v>4.3334000000000001</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44393</v>
      </c>
      <c r="E1376" s="184">
        <v>65.894099999999995</v>
      </c>
      <c r="F1376" s="184">
        <v>41.313699999999997</v>
      </c>
      <c r="G1376" s="184">
        <v>10.2376</v>
      </c>
      <c r="H1376" s="184">
        <v>3.1038000000000001</v>
      </c>
      <c r="I1376" s="184">
        <v>2.4474999999999998</v>
      </c>
      <c r="J1376" s="184">
        <v>-1.3703000000000001</v>
      </c>
      <c r="K1376" s="184">
        <v>5.8628999999999998</v>
      </c>
      <c r="L1376" s="184">
        <v>0.86040000000000005</v>
      </c>
      <c r="M1376" s="184">
        <v>4.3836000000000004</v>
      </c>
      <c r="N1376" s="184">
        <v>4.0895999999999999</v>
      </c>
      <c r="O1376" s="184">
        <v>9.8864999999999998</v>
      </c>
      <c r="P1376" s="184">
        <v>7.9295999999999998</v>
      </c>
      <c r="Q1376" s="184">
        <v>8.3114000000000008</v>
      </c>
      <c r="R1376" s="184">
        <v>7.8617999999999997</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44393</v>
      </c>
      <c r="E1377" s="184">
        <v>61.202300000000001</v>
      </c>
      <c r="F1377" s="184">
        <v>40.3003</v>
      </c>
      <c r="G1377" s="184">
        <v>9.2111000000000001</v>
      </c>
      <c r="H1377" s="184">
        <v>2.0710999999999999</v>
      </c>
      <c r="I1377" s="184">
        <v>1.4278</v>
      </c>
      <c r="J1377" s="184">
        <v>-2.3868</v>
      </c>
      <c r="K1377" s="184">
        <v>4.8217999999999996</v>
      </c>
      <c r="L1377" s="184">
        <v>-0.22259999999999999</v>
      </c>
      <c r="M1377" s="184">
        <v>3.2892000000000001</v>
      </c>
      <c r="N1377" s="184">
        <v>2.9756</v>
      </c>
      <c r="O1377" s="184">
        <v>8.7538</v>
      </c>
      <c r="P1377" s="184">
        <v>6.8875999999999999</v>
      </c>
      <c r="Q1377" s="184">
        <v>8.7256999999999998</v>
      </c>
      <c r="R1377" s="184">
        <v>6.7146999999999997</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44393</v>
      </c>
      <c r="E1378" s="184">
        <v>57.414999999999999</v>
      </c>
      <c r="F1378" s="184">
        <v>25.573899999999998</v>
      </c>
      <c r="G1378" s="184">
        <v>15.5952</v>
      </c>
      <c r="H1378" s="184">
        <v>10.118499999999999</v>
      </c>
      <c r="I1378" s="184">
        <v>6.0762</v>
      </c>
      <c r="J1378" s="184">
        <v>0.69550000000000001</v>
      </c>
      <c r="K1378" s="184">
        <v>3.6025999999999998</v>
      </c>
      <c r="L1378" s="184">
        <v>1.5580000000000001</v>
      </c>
      <c r="M1378" s="184">
        <v>2.1301000000000001</v>
      </c>
      <c r="N1378" s="184">
        <v>1.4292</v>
      </c>
      <c r="O1378" s="184">
        <v>7.7835999999999999</v>
      </c>
      <c r="P1378" s="184">
        <v>6.5450999999999997</v>
      </c>
      <c r="Q1378" s="184">
        <v>8.1047999999999991</v>
      </c>
      <c r="R1378" s="184">
        <v>5.4987000000000004</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44393</v>
      </c>
      <c r="E1379" s="184">
        <v>60.144500000000001</v>
      </c>
      <c r="F1379" s="184">
        <v>25.749500000000001</v>
      </c>
      <c r="G1379" s="184">
        <v>15.758599999999999</v>
      </c>
      <c r="H1379" s="184">
        <v>10.293799999999999</v>
      </c>
      <c r="I1379" s="184">
        <v>6.2484000000000002</v>
      </c>
      <c r="J1379" s="184">
        <v>0.86839999999999995</v>
      </c>
      <c r="K1379" s="184">
        <v>3.7738</v>
      </c>
      <c r="L1379" s="184">
        <v>1.7242999999999999</v>
      </c>
      <c r="M1379" s="184">
        <v>2.5076999999999998</v>
      </c>
      <c r="N1379" s="184">
        <v>1.9423999999999999</v>
      </c>
      <c r="O1379" s="184">
        <v>8.4368999999999996</v>
      </c>
      <c r="P1379" s="184">
        <v>7.1210000000000004</v>
      </c>
      <c r="Q1379" s="184">
        <v>7.5682999999999998</v>
      </c>
      <c r="R1379" s="184">
        <v>6.1203000000000003</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44393</v>
      </c>
      <c r="E1380" s="184">
        <v>71.102199999999996</v>
      </c>
      <c r="F1380" s="184">
        <v>-5.2866999999999997</v>
      </c>
      <c r="G1380" s="184">
        <v>18.783200000000001</v>
      </c>
      <c r="H1380" s="184">
        <v>5.55</v>
      </c>
      <c r="I1380" s="184">
        <v>3.0102000000000002</v>
      </c>
      <c r="J1380" s="184">
        <v>-2.4794999999999998</v>
      </c>
      <c r="K1380" s="184">
        <v>3.1337000000000002</v>
      </c>
      <c r="L1380" s="184">
        <v>6.6600000000000006E-2</v>
      </c>
      <c r="M1380" s="184">
        <v>1.4634</v>
      </c>
      <c r="N1380" s="184">
        <v>1.4028</v>
      </c>
      <c r="O1380" s="184">
        <v>9.0091000000000001</v>
      </c>
      <c r="P1380" s="184">
        <v>7.3338999999999999</v>
      </c>
      <c r="Q1380" s="184">
        <v>8.6984999999999992</v>
      </c>
      <c r="R1380" s="184">
        <v>5.8852000000000002</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44393</v>
      </c>
      <c r="E1381" s="184">
        <v>76.521000000000001</v>
      </c>
      <c r="F1381" s="184">
        <v>-4.2446999999999999</v>
      </c>
      <c r="G1381" s="184">
        <v>19.843399999999999</v>
      </c>
      <c r="H1381" s="184">
        <v>6.6113</v>
      </c>
      <c r="I1381" s="184">
        <v>4.1154000000000002</v>
      </c>
      <c r="J1381" s="184">
        <v>-1.3293999999999999</v>
      </c>
      <c r="K1381" s="184">
        <v>4.2671000000000001</v>
      </c>
      <c r="L1381" s="184">
        <v>1.2230000000000001</v>
      </c>
      <c r="M1381" s="184">
        <v>2.6274999999999999</v>
      </c>
      <c r="N1381" s="184">
        <v>2.5139</v>
      </c>
      <c r="O1381" s="184">
        <v>9.9502000000000006</v>
      </c>
      <c r="P1381" s="184">
        <v>8.2570999999999994</v>
      </c>
      <c r="Q1381" s="184">
        <v>8.5789000000000009</v>
      </c>
      <c r="R1381" s="184">
        <v>6.8589000000000002</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44393</v>
      </c>
      <c r="E1382" s="184">
        <v>58.567700000000002</v>
      </c>
      <c r="F1382" s="184">
        <v>27.754000000000001</v>
      </c>
      <c r="G1382" s="184">
        <v>14.0801</v>
      </c>
      <c r="H1382" s="184">
        <v>7.6410999999999998</v>
      </c>
      <c r="I1382" s="184">
        <v>7.7283999999999997</v>
      </c>
      <c r="J1382" s="184">
        <v>4.7423000000000002</v>
      </c>
      <c r="K1382" s="184">
        <v>6.5327000000000002</v>
      </c>
      <c r="L1382" s="184">
        <v>4.5114000000000001</v>
      </c>
      <c r="M1382" s="184">
        <v>5.2043999999999997</v>
      </c>
      <c r="N1382" s="184">
        <v>5.7629000000000001</v>
      </c>
      <c r="O1382" s="184">
        <v>10.2052</v>
      </c>
      <c r="P1382" s="184">
        <v>9.1847999999999992</v>
      </c>
      <c r="Q1382" s="184">
        <v>8.8444000000000003</v>
      </c>
      <c r="R1382" s="184">
        <v>9.3843999999999994</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44393</v>
      </c>
      <c r="E1383" s="184">
        <v>55.738199999999999</v>
      </c>
      <c r="F1383" s="184">
        <v>27.065200000000001</v>
      </c>
      <c r="G1383" s="184">
        <v>13.417299999999999</v>
      </c>
      <c r="H1383" s="184">
        <v>6.9787999999999997</v>
      </c>
      <c r="I1383" s="184">
        <v>7.0633999999999997</v>
      </c>
      <c r="J1383" s="184">
        <v>4.0801999999999996</v>
      </c>
      <c r="K1383" s="184">
        <v>5.8621999999999996</v>
      </c>
      <c r="L1383" s="184">
        <v>3.8433999999999999</v>
      </c>
      <c r="M1383" s="184">
        <v>4.5355999999999996</v>
      </c>
      <c r="N1383" s="184">
        <v>5.0914999999999999</v>
      </c>
      <c r="O1383" s="184">
        <v>9.4885999999999999</v>
      </c>
      <c r="P1383" s="184">
        <v>8.4077999999999999</v>
      </c>
      <c r="Q1383" s="184">
        <v>7.8507999999999996</v>
      </c>
      <c r="R1383" s="184">
        <v>8.7102000000000004</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44393</v>
      </c>
      <c r="E1384" s="184">
        <v>70.643199999999993</v>
      </c>
      <c r="F1384" s="184">
        <v>47.130400000000002</v>
      </c>
      <c r="G1384" s="184">
        <v>26.8231</v>
      </c>
      <c r="H1384" s="184">
        <v>5.8524000000000003</v>
      </c>
      <c r="I1384" s="184">
        <v>6.7119</v>
      </c>
      <c r="J1384" s="184">
        <v>0.23080000000000001</v>
      </c>
      <c r="K1384" s="184">
        <v>5.0728999999999997</v>
      </c>
      <c r="L1384" s="184">
        <v>2.2336</v>
      </c>
      <c r="M1384" s="184">
        <v>3.2018</v>
      </c>
      <c r="N1384" s="184">
        <v>3.7784</v>
      </c>
      <c r="O1384" s="184">
        <v>8.9760000000000009</v>
      </c>
      <c r="P1384" s="184">
        <v>7.8150000000000004</v>
      </c>
      <c r="Q1384" s="184">
        <v>8.6184999999999992</v>
      </c>
      <c r="R1384" s="184">
        <v>7.9577999999999998</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44393</v>
      </c>
      <c r="E1385" s="184">
        <v>65.751099999999994</v>
      </c>
      <c r="F1385" s="184">
        <v>46.411799999999999</v>
      </c>
      <c r="G1385" s="184">
        <v>26.128299999999999</v>
      </c>
      <c r="H1385" s="184">
        <v>5.1757</v>
      </c>
      <c r="I1385" s="184">
        <v>6.0290999999999997</v>
      </c>
      <c r="J1385" s="184">
        <v>-0.43840000000000001</v>
      </c>
      <c r="K1385" s="184">
        <v>4.3902999999999999</v>
      </c>
      <c r="L1385" s="184">
        <v>1.46</v>
      </c>
      <c r="M1385" s="184">
        <v>2.3841000000000001</v>
      </c>
      <c r="N1385" s="184">
        <v>2.9293999999999998</v>
      </c>
      <c r="O1385" s="184">
        <v>8.0298999999999996</v>
      </c>
      <c r="P1385" s="184">
        <v>6.7457000000000003</v>
      </c>
      <c r="Q1385" s="184">
        <v>8.0815999999999999</v>
      </c>
      <c r="R1385" s="184">
        <v>7.0522</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44393</v>
      </c>
      <c r="E1386" s="184">
        <v>1.7654000000000001</v>
      </c>
      <c r="F1386" s="184">
        <v>10.3405</v>
      </c>
      <c r="G1386" s="184">
        <v>11.036799999999999</v>
      </c>
      <c r="H1386" s="184">
        <v>10.9513</v>
      </c>
      <c r="I1386" s="184">
        <v>10.974299999999999</v>
      </c>
      <c r="J1386" s="184">
        <v>10.987299999999999</v>
      </c>
      <c r="K1386" s="184">
        <v>11.186400000000001</v>
      </c>
      <c r="L1386" s="184">
        <v>-39.909700000000001</v>
      </c>
      <c r="M1386" s="184">
        <v>-24.3642</v>
      </c>
      <c r="N1386" s="184">
        <v>-16.450500000000002</v>
      </c>
      <c r="O1386" s="184"/>
      <c r="P1386" s="184"/>
      <c r="Q1386" s="184">
        <v>-9.7012999999999998</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44393</v>
      </c>
      <c r="E1387" s="184">
        <v>1.6520999999999999</v>
      </c>
      <c r="F1387" s="184">
        <v>11.049899999999999</v>
      </c>
      <c r="G1387" s="184">
        <v>11.0566</v>
      </c>
      <c r="H1387" s="184">
        <v>11.07</v>
      </c>
      <c r="I1387" s="184">
        <v>10.9344</v>
      </c>
      <c r="J1387" s="184">
        <v>10.9978</v>
      </c>
      <c r="K1387" s="184">
        <v>11.205399999999999</v>
      </c>
      <c r="L1387" s="184">
        <v>-40.247700000000002</v>
      </c>
      <c r="M1387" s="184">
        <v>-24.588200000000001</v>
      </c>
      <c r="N1387" s="184">
        <v>-16.623799999999999</v>
      </c>
      <c r="O1387" s="184"/>
      <c r="P1387" s="184"/>
      <c r="Q1387" s="184">
        <v>-9.8368000000000002</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44393</v>
      </c>
      <c r="E1388" s="184">
        <v>54.741300000000003</v>
      </c>
      <c r="F1388" s="184">
        <v>5.2683</v>
      </c>
      <c r="G1388" s="184">
        <v>6.2485999999999997</v>
      </c>
      <c r="H1388" s="184">
        <v>2.7829000000000002</v>
      </c>
      <c r="I1388" s="184">
        <v>3.3906999999999998</v>
      </c>
      <c r="J1388" s="184">
        <v>1.1591</v>
      </c>
      <c r="K1388" s="184">
        <v>3.6063000000000001</v>
      </c>
      <c r="L1388" s="184">
        <v>1.9047000000000001</v>
      </c>
      <c r="M1388" s="184">
        <v>2.6101000000000001</v>
      </c>
      <c r="N1388" s="184">
        <v>2.2231000000000001</v>
      </c>
      <c r="O1388" s="184">
        <v>0.15720000000000001</v>
      </c>
      <c r="P1388" s="184">
        <v>2.9039000000000001</v>
      </c>
      <c r="Q1388" s="184">
        <v>5.6779999999999999</v>
      </c>
      <c r="R1388" s="184">
        <v>0.88549999999999995</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44393</v>
      </c>
      <c r="E1389" s="184">
        <v>50.9572</v>
      </c>
      <c r="F1389" s="184">
        <v>4.8714000000000004</v>
      </c>
      <c r="G1389" s="184">
        <v>5.8047000000000004</v>
      </c>
      <c r="H1389" s="184">
        <v>2.3647999999999998</v>
      </c>
      <c r="I1389" s="184">
        <v>2.9657</v>
      </c>
      <c r="J1389" s="184">
        <v>0.73819999999999997</v>
      </c>
      <c r="K1389" s="184">
        <v>3.1829999999999998</v>
      </c>
      <c r="L1389" s="184">
        <v>1.4616</v>
      </c>
      <c r="M1389" s="184">
        <v>2.1438999999999999</v>
      </c>
      <c r="N1389" s="184">
        <v>1.7302999999999999</v>
      </c>
      <c r="O1389" s="184">
        <v>-0.56220000000000003</v>
      </c>
      <c r="P1389" s="184">
        <v>2.1425000000000001</v>
      </c>
      <c r="Q1389" s="184">
        <v>7.3051000000000004</v>
      </c>
      <c r="R1389" s="184">
        <v>0.15379999999999999</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24.462882142857133</v>
      </c>
      <c r="G1390" s="186">
        <v>16.876289285714286</v>
      </c>
      <c r="H1390" s="186">
        <v>7.9820142857142873</v>
      </c>
      <c r="I1390" s="186">
        <v>6.9096892857142862</v>
      </c>
      <c r="J1390" s="186">
        <v>1.9624000000000001</v>
      </c>
      <c r="K1390" s="186">
        <v>5.394849999999999</v>
      </c>
      <c r="L1390" s="186">
        <v>-1.2236499999999999</v>
      </c>
      <c r="M1390" s="186">
        <v>1.0122785714285718</v>
      </c>
      <c r="N1390" s="186">
        <v>1.5203321428571432</v>
      </c>
      <c r="O1390" s="186">
        <v>7.7795384615384604</v>
      </c>
      <c r="P1390" s="186">
        <v>6.8283692307692316</v>
      </c>
      <c r="Q1390" s="186">
        <v>6.7498500000000012</v>
      </c>
      <c r="R1390" s="186">
        <v>6.2367230769230764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26.407350000000001</v>
      </c>
      <c r="G1391" s="186">
        <v>14.83765</v>
      </c>
      <c r="H1391" s="186">
        <v>8.0476499999999991</v>
      </c>
      <c r="I1391" s="186">
        <v>6.6624999999999996</v>
      </c>
      <c r="J1391" s="186">
        <v>0.90325</v>
      </c>
      <c r="K1391" s="186">
        <v>5.0368999999999993</v>
      </c>
      <c r="L1391" s="186">
        <v>1.51955</v>
      </c>
      <c r="M1391" s="186">
        <v>2.6078000000000001</v>
      </c>
      <c r="N1391" s="186">
        <v>2.4952000000000001</v>
      </c>
      <c r="O1391" s="186">
        <v>8.905149999999999</v>
      </c>
      <c r="P1391" s="186">
        <v>7.2949999999999999</v>
      </c>
      <c r="Q1391" s="186">
        <v>8.2081</v>
      </c>
      <c r="R1391" s="186">
        <v>6.6626499999999993</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44393</v>
      </c>
      <c r="E1394" s="184">
        <v>418.47</v>
      </c>
      <c r="F1394" s="184">
        <v>0.59619999999999995</v>
      </c>
      <c r="G1394" s="184">
        <v>1.7259</v>
      </c>
      <c r="H1394" s="184">
        <v>2.3003999999999998</v>
      </c>
      <c r="I1394" s="184">
        <v>3.9392999999999998</v>
      </c>
      <c r="J1394" s="184">
        <v>5.6208999999999998</v>
      </c>
      <c r="K1394" s="184">
        <v>19.5458</v>
      </c>
      <c r="L1394" s="184">
        <v>26.586600000000001</v>
      </c>
      <c r="M1394" s="184">
        <v>58.727800000000002</v>
      </c>
      <c r="N1394" s="184">
        <v>75.643199999999993</v>
      </c>
      <c r="O1394" s="184">
        <v>12.927899999999999</v>
      </c>
      <c r="P1394" s="184">
        <v>12.3285</v>
      </c>
      <c r="Q1394" s="184">
        <v>21.975100000000001</v>
      </c>
      <c r="R1394" s="184">
        <v>22.082699999999999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44393</v>
      </c>
      <c r="E1395" s="184">
        <v>450.28</v>
      </c>
      <c r="F1395" s="184">
        <v>0.59870000000000001</v>
      </c>
      <c r="G1395" s="184">
        <v>1.7305999999999999</v>
      </c>
      <c r="H1395" s="184">
        <v>2.3178000000000001</v>
      </c>
      <c r="I1395" s="184">
        <v>3.9716</v>
      </c>
      <c r="J1395" s="184">
        <v>5.6920999999999999</v>
      </c>
      <c r="K1395" s="184">
        <v>19.815899999999999</v>
      </c>
      <c r="L1395" s="184">
        <v>27.133099999999999</v>
      </c>
      <c r="M1395" s="184">
        <v>59.7928</v>
      </c>
      <c r="N1395" s="184">
        <v>77.268600000000006</v>
      </c>
      <c r="O1395" s="184">
        <v>13.9534</v>
      </c>
      <c r="P1395" s="184">
        <v>13.3668</v>
      </c>
      <c r="Q1395" s="184">
        <v>16.749300000000002</v>
      </c>
      <c r="R1395" s="184">
        <v>23.200399999999998</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44393</v>
      </c>
      <c r="E1396" s="184">
        <v>69.7</v>
      </c>
      <c r="F1396" s="184">
        <v>-1.43E-2</v>
      </c>
      <c r="G1396" s="184">
        <v>1.1316999999999999</v>
      </c>
      <c r="H1396" s="184">
        <v>1.6034999999999999</v>
      </c>
      <c r="I1396" s="184">
        <v>2.3645</v>
      </c>
      <c r="J1396" s="184">
        <v>4.2789000000000001</v>
      </c>
      <c r="K1396" s="184">
        <v>15.703900000000001</v>
      </c>
      <c r="L1396" s="184">
        <v>24.0214</v>
      </c>
      <c r="M1396" s="184">
        <v>50.280299999999997</v>
      </c>
      <c r="N1396" s="184">
        <v>66.547200000000004</v>
      </c>
      <c r="O1396" s="184">
        <v>23.6127</v>
      </c>
      <c r="P1396" s="184">
        <v>21.2759</v>
      </c>
      <c r="Q1396" s="184">
        <v>20.988199999999999</v>
      </c>
      <c r="R1396" s="184">
        <v>33.564</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44393</v>
      </c>
      <c r="E1397" s="184">
        <v>62.78</v>
      </c>
      <c r="F1397" s="184">
        <v>0</v>
      </c>
      <c r="G1397" s="184">
        <v>1.1275999999999999</v>
      </c>
      <c r="H1397" s="184">
        <v>1.5858000000000001</v>
      </c>
      <c r="I1397" s="184">
        <v>2.3142</v>
      </c>
      <c r="J1397" s="184">
        <v>4.1646000000000001</v>
      </c>
      <c r="K1397" s="184">
        <v>15.319599999999999</v>
      </c>
      <c r="L1397" s="184">
        <v>23.218800000000002</v>
      </c>
      <c r="M1397" s="184">
        <v>48.802999999999997</v>
      </c>
      <c r="N1397" s="184">
        <v>64.302499999999995</v>
      </c>
      <c r="O1397" s="184">
        <v>22.005299999999998</v>
      </c>
      <c r="P1397" s="184">
        <v>19.796199999999999</v>
      </c>
      <c r="Q1397" s="184">
        <v>19.292400000000001</v>
      </c>
      <c r="R1397" s="184">
        <v>31.786999999999999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44393</v>
      </c>
      <c r="E1398" s="184">
        <v>15.44</v>
      </c>
      <c r="F1398" s="184">
        <v>0.7833</v>
      </c>
      <c r="G1398" s="184">
        <v>1.5122</v>
      </c>
      <c r="H1398" s="184">
        <v>2.1840000000000002</v>
      </c>
      <c r="I1398" s="184">
        <v>3.6938</v>
      </c>
      <c r="J1398" s="184">
        <v>7.4461000000000004</v>
      </c>
      <c r="K1398" s="184">
        <v>21.5748</v>
      </c>
      <c r="L1398" s="184">
        <v>29.313199999999998</v>
      </c>
      <c r="M1398" s="184">
        <v>60</v>
      </c>
      <c r="N1398" s="184">
        <v>79.743899999999996</v>
      </c>
      <c r="O1398" s="184">
        <v>18.434100000000001</v>
      </c>
      <c r="P1398" s="184">
        <v>16.528400000000001</v>
      </c>
      <c r="Q1398" s="184">
        <v>4.1082000000000001</v>
      </c>
      <c r="R1398" s="184">
        <v>32.861400000000003</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44393</v>
      </c>
      <c r="E1399" s="184">
        <v>16.559999999999999</v>
      </c>
      <c r="F1399" s="184">
        <v>0.79120000000000001</v>
      </c>
      <c r="G1399" s="184">
        <v>1.5327999999999999</v>
      </c>
      <c r="H1399" s="184">
        <v>2.2222</v>
      </c>
      <c r="I1399" s="184">
        <v>3.7593999999999999</v>
      </c>
      <c r="J1399" s="184">
        <v>7.5324999999999998</v>
      </c>
      <c r="K1399" s="184">
        <v>21.854299999999999</v>
      </c>
      <c r="L1399" s="184">
        <v>29.882400000000001</v>
      </c>
      <c r="M1399" s="184">
        <v>61.089500000000001</v>
      </c>
      <c r="N1399" s="184">
        <v>81.181600000000003</v>
      </c>
      <c r="O1399" s="184">
        <v>19.456499999999998</v>
      </c>
      <c r="P1399" s="184">
        <v>17.555099999999999</v>
      </c>
      <c r="Q1399" s="184">
        <v>9.8536999999999999</v>
      </c>
      <c r="R1399" s="184">
        <v>33.964799999999997</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44393</v>
      </c>
      <c r="E1400" s="184">
        <v>55.006</v>
      </c>
      <c r="F1400" s="184">
        <v>0.61280000000000001</v>
      </c>
      <c r="G1400" s="184">
        <v>1.1344000000000001</v>
      </c>
      <c r="H1400" s="184">
        <v>2.3996</v>
      </c>
      <c r="I1400" s="184">
        <v>3.0750000000000002</v>
      </c>
      <c r="J1400" s="184">
        <v>6.1276999999999999</v>
      </c>
      <c r="K1400" s="184">
        <v>18.114699999999999</v>
      </c>
      <c r="L1400" s="184">
        <v>30.661799999999999</v>
      </c>
      <c r="M1400" s="184">
        <v>62.025399999999998</v>
      </c>
      <c r="N1400" s="184">
        <v>78.5214</v>
      </c>
      <c r="O1400" s="184">
        <v>21.1709</v>
      </c>
      <c r="P1400" s="184">
        <v>15.548999999999999</v>
      </c>
      <c r="Q1400" s="184">
        <v>11.8558</v>
      </c>
      <c r="R1400" s="184">
        <v>32.304200000000002</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44393</v>
      </c>
      <c r="E1401" s="184">
        <v>61.658000000000001</v>
      </c>
      <c r="F1401" s="184">
        <v>0.61850000000000005</v>
      </c>
      <c r="G1401" s="184">
        <v>1.1483000000000001</v>
      </c>
      <c r="H1401" s="184">
        <v>2.4304000000000001</v>
      </c>
      <c r="I1401" s="184">
        <v>3.1362999999999999</v>
      </c>
      <c r="J1401" s="184">
        <v>6.2610999999999999</v>
      </c>
      <c r="K1401" s="184">
        <v>18.557099999999998</v>
      </c>
      <c r="L1401" s="184">
        <v>31.646599999999999</v>
      </c>
      <c r="M1401" s="184">
        <v>63.879399999999997</v>
      </c>
      <c r="N1401" s="184">
        <v>81.245800000000003</v>
      </c>
      <c r="O1401" s="184">
        <v>22.9681</v>
      </c>
      <c r="P1401" s="184">
        <v>17.315899999999999</v>
      </c>
      <c r="Q1401" s="184">
        <v>20.5852</v>
      </c>
      <c r="R1401" s="184">
        <v>34.244199999999999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44393</v>
      </c>
      <c r="E1402" s="184">
        <v>94.146000000000001</v>
      </c>
      <c r="F1402" s="184">
        <v>0.28870000000000001</v>
      </c>
      <c r="G1402" s="184">
        <v>0.47920000000000001</v>
      </c>
      <c r="H1402" s="184">
        <v>1.4001999999999999</v>
      </c>
      <c r="I1402" s="184">
        <v>2.1095000000000002</v>
      </c>
      <c r="J1402" s="184">
        <v>2.9784999999999999</v>
      </c>
      <c r="K1402" s="184">
        <v>15.6031</v>
      </c>
      <c r="L1402" s="184">
        <v>20.2637</v>
      </c>
      <c r="M1402" s="184">
        <v>44.302700000000002</v>
      </c>
      <c r="N1402" s="184">
        <v>60.991100000000003</v>
      </c>
      <c r="O1402" s="184">
        <v>19.828299999999999</v>
      </c>
      <c r="P1402" s="184">
        <v>17.5213</v>
      </c>
      <c r="Q1402" s="184">
        <v>19.754200000000001</v>
      </c>
      <c r="R1402" s="184">
        <v>29.327400000000001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44393</v>
      </c>
      <c r="E1403" s="184">
        <v>87.99</v>
      </c>
      <c r="F1403" s="184">
        <v>0.28610000000000002</v>
      </c>
      <c r="G1403" s="184">
        <v>0.47160000000000002</v>
      </c>
      <c r="H1403" s="184">
        <v>1.3826000000000001</v>
      </c>
      <c r="I1403" s="184">
        <v>2.073</v>
      </c>
      <c r="J1403" s="184">
        <v>2.8965999999999998</v>
      </c>
      <c r="K1403" s="184">
        <v>15.3226</v>
      </c>
      <c r="L1403" s="184">
        <v>19.6736</v>
      </c>
      <c r="M1403" s="184">
        <v>43.240900000000003</v>
      </c>
      <c r="N1403" s="184">
        <v>59.433900000000001</v>
      </c>
      <c r="O1403" s="184">
        <v>18.7194</v>
      </c>
      <c r="P1403" s="184">
        <v>16.4742</v>
      </c>
      <c r="Q1403" s="184">
        <v>15.967700000000001</v>
      </c>
      <c r="R1403" s="184">
        <v>28.126999999999999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44393</v>
      </c>
      <c r="E1404" s="184">
        <v>52.023000000000003</v>
      </c>
      <c r="F1404" s="184">
        <v>0.27950000000000003</v>
      </c>
      <c r="G1404" s="184">
        <v>1.1923999999999999</v>
      </c>
      <c r="H1404" s="184">
        <v>2.2585000000000002</v>
      </c>
      <c r="I1404" s="184">
        <v>4.0002000000000004</v>
      </c>
      <c r="J1404" s="184">
        <v>6.1672000000000002</v>
      </c>
      <c r="K1404" s="184">
        <v>20.691800000000001</v>
      </c>
      <c r="L1404" s="184">
        <v>31.997900000000001</v>
      </c>
      <c r="M1404" s="184">
        <v>70.070899999999995</v>
      </c>
      <c r="N1404" s="184">
        <v>92.935000000000002</v>
      </c>
      <c r="O1404" s="184">
        <v>21.964300000000001</v>
      </c>
      <c r="P1404" s="184">
        <v>19.898099999999999</v>
      </c>
      <c r="Q1404" s="184">
        <v>22.510300000000001</v>
      </c>
      <c r="R1404" s="184">
        <v>37.095500000000001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44393</v>
      </c>
      <c r="E1405" s="184">
        <v>47.216000000000001</v>
      </c>
      <c r="F1405" s="184">
        <v>0.27400000000000002</v>
      </c>
      <c r="G1405" s="184">
        <v>1.1786000000000001</v>
      </c>
      <c r="H1405" s="184">
        <v>2.2279</v>
      </c>
      <c r="I1405" s="184">
        <v>3.9382000000000001</v>
      </c>
      <c r="J1405" s="184">
        <v>6.0366999999999997</v>
      </c>
      <c r="K1405" s="184">
        <v>20.246500000000001</v>
      </c>
      <c r="L1405" s="184">
        <v>31.068200000000001</v>
      </c>
      <c r="M1405" s="184">
        <v>68.298000000000002</v>
      </c>
      <c r="N1405" s="184">
        <v>90.1494</v>
      </c>
      <c r="O1405" s="184">
        <v>20.117899999999999</v>
      </c>
      <c r="P1405" s="184">
        <v>18.4438</v>
      </c>
      <c r="Q1405" s="184">
        <v>12.123200000000001</v>
      </c>
      <c r="R1405" s="184">
        <v>34.999899999999997</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44393</v>
      </c>
      <c r="E1406" s="184">
        <v>1433.2163</v>
      </c>
      <c r="F1406" s="184">
        <v>7.3200000000000001E-2</v>
      </c>
      <c r="G1406" s="184">
        <v>0.25069999999999998</v>
      </c>
      <c r="H1406" s="184">
        <v>1.4202999999999999</v>
      </c>
      <c r="I1406" s="184">
        <v>2.2561</v>
      </c>
      <c r="J1406" s="184">
        <v>4.6337999999999999</v>
      </c>
      <c r="K1406" s="184">
        <v>16.0001</v>
      </c>
      <c r="L1406" s="184">
        <v>21.6645</v>
      </c>
      <c r="M1406" s="184">
        <v>55.366199999999999</v>
      </c>
      <c r="N1406" s="184">
        <v>71.268100000000004</v>
      </c>
      <c r="O1406" s="184">
        <v>15.3018</v>
      </c>
      <c r="P1406" s="184">
        <v>13.969099999999999</v>
      </c>
      <c r="Q1406" s="184">
        <v>19.677099999999999</v>
      </c>
      <c r="R1406" s="184">
        <v>23.611000000000001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44393</v>
      </c>
      <c r="E1407" s="184">
        <v>1559.2421999999999</v>
      </c>
      <c r="F1407" s="184">
        <v>7.5399999999999995E-2</v>
      </c>
      <c r="G1407" s="184">
        <v>0.25750000000000001</v>
      </c>
      <c r="H1407" s="184">
        <v>1.4360999999999999</v>
      </c>
      <c r="I1407" s="184">
        <v>2.2875000000000001</v>
      </c>
      <c r="J1407" s="184">
        <v>4.7055999999999996</v>
      </c>
      <c r="K1407" s="184">
        <v>16.236499999999999</v>
      </c>
      <c r="L1407" s="184">
        <v>22.160299999999999</v>
      </c>
      <c r="M1407" s="184">
        <v>56.316899999999997</v>
      </c>
      <c r="N1407" s="184">
        <v>72.666300000000007</v>
      </c>
      <c r="O1407" s="184">
        <v>16.321100000000001</v>
      </c>
      <c r="P1407" s="184">
        <v>15.044600000000001</v>
      </c>
      <c r="Q1407" s="184">
        <v>19.800799999999999</v>
      </c>
      <c r="R1407" s="184">
        <v>24.642299999999999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44393</v>
      </c>
      <c r="E1408" s="184">
        <v>85.177999999999997</v>
      </c>
      <c r="F1408" s="184">
        <v>0.47770000000000001</v>
      </c>
      <c r="G1408" s="184">
        <v>0.47770000000000001</v>
      </c>
      <c r="H1408" s="184">
        <v>1.6323000000000001</v>
      </c>
      <c r="I1408" s="184">
        <v>1.8754</v>
      </c>
      <c r="J1408" s="184">
        <v>3.3626</v>
      </c>
      <c r="K1408" s="184">
        <v>16.360199999999999</v>
      </c>
      <c r="L1408" s="184">
        <v>26.386199999999999</v>
      </c>
      <c r="M1408" s="184">
        <v>58.061900000000001</v>
      </c>
      <c r="N1408" s="184">
        <v>75.860399999999998</v>
      </c>
      <c r="O1408" s="184">
        <v>15.602399999999999</v>
      </c>
      <c r="P1408" s="184">
        <v>15.534599999999999</v>
      </c>
      <c r="Q1408" s="184">
        <v>16.446999999999999</v>
      </c>
      <c r="R1408" s="184">
        <v>27.075600000000001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44393</v>
      </c>
      <c r="E1409" s="184">
        <v>91.3</v>
      </c>
      <c r="F1409" s="184">
        <v>0.48089999999999999</v>
      </c>
      <c r="G1409" s="184">
        <v>0.48430000000000001</v>
      </c>
      <c r="H1409" s="184">
        <v>1.6466000000000001</v>
      </c>
      <c r="I1409" s="184">
        <v>1.9053</v>
      </c>
      <c r="J1409" s="184">
        <v>3.4186000000000001</v>
      </c>
      <c r="K1409" s="184">
        <v>16.555199999999999</v>
      </c>
      <c r="L1409" s="184">
        <v>26.826699999999999</v>
      </c>
      <c r="M1409" s="184">
        <v>58.86</v>
      </c>
      <c r="N1409" s="184">
        <v>77.054599999999994</v>
      </c>
      <c r="O1409" s="184">
        <v>16.482500000000002</v>
      </c>
      <c r="P1409" s="184">
        <v>16.534400000000002</v>
      </c>
      <c r="Q1409" s="184">
        <v>20.434200000000001</v>
      </c>
      <c r="R1409" s="184">
        <v>27.925899999999999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44393</v>
      </c>
      <c r="E1410" s="184">
        <v>152.75</v>
      </c>
      <c r="F1410" s="184">
        <v>0.44059999999999999</v>
      </c>
      <c r="G1410" s="184">
        <v>1.2797000000000001</v>
      </c>
      <c r="H1410" s="184">
        <v>2.5442999999999998</v>
      </c>
      <c r="I1410" s="184">
        <v>3.7422</v>
      </c>
      <c r="J1410" s="184">
        <v>5.2359999999999998</v>
      </c>
      <c r="K1410" s="184">
        <v>21.364999999999998</v>
      </c>
      <c r="L1410" s="184">
        <v>28.826899999999998</v>
      </c>
      <c r="M1410" s="184">
        <v>65.654499999999999</v>
      </c>
      <c r="N1410" s="184">
        <v>86.621899999999997</v>
      </c>
      <c r="O1410" s="184">
        <v>17.678799999999999</v>
      </c>
      <c r="P1410" s="184">
        <v>15.7582</v>
      </c>
      <c r="Q1410" s="184">
        <v>17.7028</v>
      </c>
      <c r="R1410" s="184">
        <v>27.793399999999998</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44393</v>
      </c>
      <c r="E1411" s="184">
        <v>165.21</v>
      </c>
      <c r="F1411" s="184">
        <v>0.44379999999999997</v>
      </c>
      <c r="G1411" s="184">
        <v>1.2875000000000001</v>
      </c>
      <c r="H1411" s="184">
        <v>2.5638999999999998</v>
      </c>
      <c r="I1411" s="184">
        <v>3.7816000000000001</v>
      </c>
      <c r="J1411" s="184">
        <v>5.3231999999999999</v>
      </c>
      <c r="K1411" s="184">
        <v>21.665800000000001</v>
      </c>
      <c r="L1411" s="184">
        <v>29.414100000000001</v>
      </c>
      <c r="M1411" s="184">
        <v>66.777699999999996</v>
      </c>
      <c r="N1411" s="184">
        <v>88.337900000000005</v>
      </c>
      <c r="O1411" s="184">
        <v>18.8111</v>
      </c>
      <c r="P1411" s="184">
        <v>16.943999999999999</v>
      </c>
      <c r="Q1411" s="184">
        <v>20.2834</v>
      </c>
      <c r="R1411" s="184">
        <v>28.967300000000002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44393</v>
      </c>
      <c r="E1412" s="184">
        <v>16.399999999999999</v>
      </c>
      <c r="F1412" s="184">
        <v>0.36720000000000003</v>
      </c>
      <c r="G1412" s="184">
        <v>1.1720999999999999</v>
      </c>
      <c r="H1412" s="184">
        <v>1.9267000000000001</v>
      </c>
      <c r="I1412" s="184">
        <v>3.0150999999999999</v>
      </c>
      <c r="J1412" s="184">
        <v>4.9264000000000001</v>
      </c>
      <c r="K1412" s="184">
        <v>15.737500000000001</v>
      </c>
      <c r="L1412" s="184">
        <v>23.960699999999999</v>
      </c>
      <c r="M1412" s="184">
        <v>52.133600000000001</v>
      </c>
      <c r="N1412" s="184">
        <v>67.346900000000005</v>
      </c>
      <c r="O1412" s="184">
        <v>14.0878</v>
      </c>
      <c r="P1412" s="184"/>
      <c r="Q1412" s="184">
        <v>11.691700000000001</v>
      </c>
      <c r="R1412" s="184">
        <v>26.3889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44393</v>
      </c>
      <c r="E1413" s="184">
        <v>17.66</v>
      </c>
      <c r="F1413" s="184">
        <v>0.34089999999999998</v>
      </c>
      <c r="G1413" s="184">
        <v>1.1455</v>
      </c>
      <c r="H1413" s="184">
        <v>1.9630000000000001</v>
      </c>
      <c r="I1413" s="184">
        <v>3.0337999999999998</v>
      </c>
      <c r="J1413" s="184">
        <v>4.9941000000000004</v>
      </c>
      <c r="K1413" s="184">
        <v>16.031500000000001</v>
      </c>
      <c r="L1413" s="184">
        <v>24.453800000000001</v>
      </c>
      <c r="M1413" s="184">
        <v>53.165700000000001</v>
      </c>
      <c r="N1413" s="184">
        <v>68.672399999999996</v>
      </c>
      <c r="O1413" s="184">
        <v>15.4231</v>
      </c>
      <c r="P1413" s="184"/>
      <c r="Q1413" s="184">
        <v>13.555</v>
      </c>
      <c r="R1413" s="184">
        <v>27.478200000000001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44393</v>
      </c>
      <c r="E1414" s="184">
        <v>81.55</v>
      </c>
      <c r="F1414" s="184">
        <v>0.71630000000000005</v>
      </c>
      <c r="G1414" s="184">
        <v>1.5567</v>
      </c>
      <c r="H1414" s="184">
        <v>2.5141</v>
      </c>
      <c r="I1414" s="184">
        <v>3.2408999999999999</v>
      </c>
      <c r="J1414" s="184">
        <v>7.6140999999999996</v>
      </c>
      <c r="K1414" s="184">
        <v>20.6004</v>
      </c>
      <c r="L1414" s="184">
        <v>25</v>
      </c>
      <c r="M1414" s="184">
        <v>53.867899999999999</v>
      </c>
      <c r="N1414" s="184">
        <v>71.431600000000003</v>
      </c>
      <c r="O1414" s="184">
        <v>20.5383</v>
      </c>
      <c r="P1414" s="184">
        <v>17.791899999999998</v>
      </c>
      <c r="Q1414" s="184">
        <v>15.8645</v>
      </c>
      <c r="R1414" s="184">
        <v>31.534099999999999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44393</v>
      </c>
      <c r="E1415" s="184">
        <v>92.97</v>
      </c>
      <c r="F1415" s="184">
        <v>0.72589999999999999</v>
      </c>
      <c r="G1415" s="184">
        <v>1.5732999999999999</v>
      </c>
      <c r="H1415" s="184">
        <v>2.548</v>
      </c>
      <c r="I1415" s="184">
        <v>3.3</v>
      </c>
      <c r="J1415" s="184">
        <v>7.7412999999999998</v>
      </c>
      <c r="K1415" s="184">
        <v>21.038900000000002</v>
      </c>
      <c r="L1415" s="184">
        <v>25.941500000000001</v>
      </c>
      <c r="M1415" s="184">
        <v>55.650399999999998</v>
      </c>
      <c r="N1415" s="184">
        <v>74.035899999999998</v>
      </c>
      <c r="O1415" s="184">
        <v>22.3765</v>
      </c>
      <c r="P1415" s="184">
        <v>19.703700000000001</v>
      </c>
      <c r="Q1415" s="184">
        <v>21.470800000000001</v>
      </c>
      <c r="R1415" s="184">
        <v>33.441000000000003</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44393</v>
      </c>
      <c r="E1416" s="184">
        <v>11.5953</v>
      </c>
      <c r="F1416" s="184">
        <v>-7.4099999999999999E-2</v>
      </c>
      <c r="G1416" s="184">
        <v>0.60119999999999996</v>
      </c>
      <c r="H1416" s="184">
        <v>1.3832</v>
      </c>
      <c r="I1416" s="184">
        <v>2.0857000000000001</v>
      </c>
      <c r="J1416" s="184">
        <v>2.7033</v>
      </c>
      <c r="K1416" s="184">
        <v>16.530999999999999</v>
      </c>
      <c r="L1416" s="184"/>
      <c r="M1416" s="184"/>
      <c r="N1416" s="184"/>
      <c r="O1416" s="184"/>
      <c r="P1416" s="184"/>
      <c r="Q1416" s="184">
        <v>15.952999999999999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44393</v>
      </c>
      <c r="E1417" s="184">
        <v>11.4961</v>
      </c>
      <c r="F1417" s="184">
        <v>-0.08</v>
      </c>
      <c r="G1417" s="184">
        <v>0.58360000000000001</v>
      </c>
      <c r="H1417" s="184">
        <v>1.339</v>
      </c>
      <c r="I1417" s="184">
        <v>1.9963</v>
      </c>
      <c r="J1417" s="184">
        <v>2.5101</v>
      </c>
      <c r="K1417" s="184">
        <v>15.8484</v>
      </c>
      <c r="L1417" s="184"/>
      <c r="M1417" s="184"/>
      <c r="N1417" s="184"/>
      <c r="O1417" s="184"/>
      <c r="P1417" s="184"/>
      <c r="Q1417" s="184">
        <v>14.961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44393</v>
      </c>
      <c r="E1418" s="184">
        <v>66.308999999999997</v>
      </c>
      <c r="F1418" s="184">
        <v>1.66E-2</v>
      </c>
      <c r="G1418" s="184">
        <v>0.30399999999999999</v>
      </c>
      <c r="H1418" s="184">
        <v>0.93620000000000003</v>
      </c>
      <c r="I1418" s="184">
        <v>1.2939000000000001</v>
      </c>
      <c r="J1418" s="184">
        <v>3.9342000000000001</v>
      </c>
      <c r="K1418" s="184">
        <v>15.404299999999999</v>
      </c>
      <c r="L1418" s="184">
        <v>28.294499999999999</v>
      </c>
      <c r="M1418" s="184">
        <v>61.729300000000002</v>
      </c>
      <c r="N1418" s="184">
        <v>82.689599999999999</v>
      </c>
      <c r="O1418" s="184">
        <v>21.034700000000001</v>
      </c>
      <c r="P1418" s="184">
        <v>17.6586</v>
      </c>
      <c r="Q1418" s="184">
        <v>14.1366</v>
      </c>
      <c r="R1418" s="184">
        <v>31.873999999999999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44393</v>
      </c>
      <c r="E1419" s="184">
        <v>73.290000000000006</v>
      </c>
      <c r="F1419" s="184">
        <v>2.0500000000000001E-2</v>
      </c>
      <c r="G1419" s="184">
        <v>0.31480000000000002</v>
      </c>
      <c r="H1419" s="184">
        <v>0.96150000000000002</v>
      </c>
      <c r="I1419" s="184">
        <v>1.3412999999999999</v>
      </c>
      <c r="J1419" s="184">
        <v>4.0415999999999999</v>
      </c>
      <c r="K1419" s="184">
        <v>15.7692</v>
      </c>
      <c r="L1419" s="184">
        <v>29.113499999999998</v>
      </c>
      <c r="M1419" s="184">
        <v>63.258499999999998</v>
      </c>
      <c r="N1419" s="184">
        <v>84.986999999999995</v>
      </c>
      <c r="O1419" s="184">
        <v>22.5563</v>
      </c>
      <c r="P1419" s="184">
        <v>19.175799999999999</v>
      </c>
      <c r="Q1419" s="184">
        <v>21.470600000000001</v>
      </c>
      <c r="R1419" s="184">
        <v>33.540900000000001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44393</v>
      </c>
      <c r="E1420" s="184">
        <v>214.81</v>
      </c>
      <c r="F1420" s="184">
        <v>0.39729999999999999</v>
      </c>
      <c r="G1420" s="184">
        <v>1.6274999999999999</v>
      </c>
      <c r="H1420" s="184">
        <v>2.1882999999999999</v>
      </c>
      <c r="I1420" s="184">
        <v>3.1103999999999998</v>
      </c>
      <c r="J1420" s="184">
        <v>3.8130999999999999</v>
      </c>
      <c r="K1420" s="184">
        <v>13.602</v>
      </c>
      <c r="L1420" s="184">
        <v>23.283999999999999</v>
      </c>
      <c r="M1420" s="184">
        <v>48.012099999999997</v>
      </c>
      <c r="N1420" s="184">
        <v>65.825199999999995</v>
      </c>
      <c r="O1420" s="184">
        <v>14.963900000000001</v>
      </c>
      <c r="P1420" s="184">
        <v>17.084499999999998</v>
      </c>
      <c r="Q1420" s="184">
        <v>20.762499999999999</v>
      </c>
      <c r="R1420" s="184">
        <v>25.869599999999998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44393</v>
      </c>
      <c r="E1421" s="184">
        <v>198.54</v>
      </c>
      <c r="F1421" s="184">
        <v>0.39439999999999997</v>
      </c>
      <c r="G1421" s="184">
        <v>1.6173999999999999</v>
      </c>
      <c r="H1421" s="184">
        <v>2.1663999999999999</v>
      </c>
      <c r="I1421" s="184">
        <v>3.0627</v>
      </c>
      <c r="J1421" s="184">
        <v>3.7141999999999999</v>
      </c>
      <c r="K1421" s="184">
        <v>13.270200000000001</v>
      </c>
      <c r="L1421" s="184">
        <v>22.585799999999999</v>
      </c>
      <c r="M1421" s="184">
        <v>46.762300000000003</v>
      </c>
      <c r="N1421" s="184">
        <v>63.960700000000003</v>
      </c>
      <c r="O1421" s="184">
        <v>13.662100000000001</v>
      </c>
      <c r="P1421" s="184">
        <v>15.887600000000001</v>
      </c>
      <c r="Q1421" s="184">
        <v>19.2864</v>
      </c>
      <c r="R1421" s="184">
        <v>24.398800000000001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44393</v>
      </c>
      <c r="E1422" s="184">
        <v>17.3691</v>
      </c>
      <c r="F1422" s="184">
        <v>0.72960000000000003</v>
      </c>
      <c r="G1422" s="184">
        <v>1.5102</v>
      </c>
      <c r="H1422" s="184">
        <v>2.8359999999999999</v>
      </c>
      <c r="I1422" s="184">
        <v>3.5144000000000002</v>
      </c>
      <c r="J1422" s="184">
        <v>5.6238000000000001</v>
      </c>
      <c r="K1422" s="184">
        <v>21.869599999999998</v>
      </c>
      <c r="L1422" s="184">
        <v>36.200499999999998</v>
      </c>
      <c r="M1422" s="184">
        <v>68.078800000000001</v>
      </c>
      <c r="N1422" s="184">
        <v>81.757400000000004</v>
      </c>
      <c r="O1422" s="184">
        <v>22.575600000000001</v>
      </c>
      <c r="P1422" s="184"/>
      <c r="Q1422" s="184">
        <v>17.298999999999999</v>
      </c>
      <c r="R1422" s="184">
        <v>35.8874</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44393</v>
      </c>
      <c r="E1423" s="184">
        <v>16.344200000000001</v>
      </c>
      <c r="F1423" s="184">
        <v>0.72470000000000001</v>
      </c>
      <c r="G1423" s="184">
        <v>1.4946999999999999</v>
      </c>
      <c r="H1423" s="184">
        <v>2.8001999999999998</v>
      </c>
      <c r="I1423" s="184">
        <v>3.4422999999999999</v>
      </c>
      <c r="J1423" s="184">
        <v>5.4682000000000004</v>
      </c>
      <c r="K1423" s="184">
        <v>21.362100000000002</v>
      </c>
      <c r="L1423" s="184">
        <v>35.092799999999997</v>
      </c>
      <c r="M1423" s="184">
        <v>66.055700000000002</v>
      </c>
      <c r="N1423" s="184">
        <v>78.812700000000007</v>
      </c>
      <c r="O1423" s="184">
        <v>20.520299999999999</v>
      </c>
      <c r="P1423" s="184"/>
      <c r="Q1423" s="184">
        <v>15.2553</v>
      </c>
      <c r="R1423" s="184">
        <v>33.723999999999997</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44393</v>
      </c>
      <c r="E1424" s="184">
        <v>19.834</v>
      </c>
      <c r="F1424" s="184">
        <v>0.40500000000000003</v>
      </c>
      <c r="G1424" s="184">
        <v>1.1939</v>
      </c>
      <c r="H1424" s="184">
        <v>2.3637000000000001</v>
      </c>
      <c r="I1424" s="184">
        <v>3.1356000000000002</v>
      </c>
      <c r="J1424" s="184">
        <v>4.9751000000000003</v>
      </c>
      <c r="K1424" s="184">
        <v>19.0016</v>
      </c>
      <c r="L1424" s="184">
        <v>29.939699999999998</v>
      </c>
      <c r="M1424" s="184">
        <v>70.2928</v>
      </c>
      <c r="N1424" s="184">
        <v>92.843900000000005</v>
      </c>
      <c r="O1424" s="184"/>
      <c r="P1424" s="184"/>
      <c r="Q1424" s="184">
        <v>41.641500000000001</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44393</v>
      </c>
      <c r="E1425" s="184">
        <v>19.215</v>
      </c>
      <c r="F1425" s="184">
        <v>0.39710000000000001</v>
      </c>
      <c r="G1425" s="184">
        <v>1.1795</v>
      </c>
      <c r="H1425" s="184">
        <v>2.3325999999999998</v>
      </c>
      <c r="I1425" s="184">
        <v>3.0737000000000001</v>
      </c>
      <c r="J1425" s="184">
        <v>4.851</v>
      </c>
      <c r="K1425" s="184">
        <v>18.581800000000001</v>
      </c>
      <c r="L1425" s="184">
        <v>28.977</v>
      </c>
      <c r="M1425" s="184">
        <v>68.375399999999999</v>
      </c>
      <c r="N1425" s="184">
        <v>89.927800000000005</v>
      </c>
      <c r="O1425" s="184"/>
      <c r="P1425" s="184"/>
      <c r="Q1425" s="184">
        <v>39.376800000000003</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44393</v>
      </c>
      <c r="E1426" s="184">
        <v>40.3628</v>
      </c>
      <c r="F1426" s="184">
        <v>0.5212</v>
      </c>
      <c r="G1426" s="184">
        <v>0.83189999999999997</v>
      </c>
      <c r="H1426" s="184">
        <v>1.9805999999999999</v>
      </c>
      <c r="I1426" s="184">
        <v>3.3841000000000001</v>
      </c>
      <c r="J1426" s="184">
        <v>3.3431000000000002</v>
      </c>
      <c r="K1426" s="184">
        <v>16.259</v>
      </c>
      <c r="L1426" s="184">
        <v>24.1462</v>
      </c>
      <c r="M1426" s="184">
        <v>51.492100000000001</v>
      </c>
      <c r="N1426" s="184">
        <v>67.468699999999998</v>
      </c>
      <c r="O1426" s="184">
        <v>14.450799999999999</v>
      </c>
      <c r="P1426" s="184">
        <v>12.9499</v>
      </c>
      <c r="Q1426" s="184">
        <v>20.767499999999998</v>
      </c>
      <c r="R1426" s="184">
        <v>25.326699999999999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44393</v>
      </c>
      <c r="E1427" s="184">
        <v>36.8232</v>
      </c>
      <c r="F1427" s="184">
        <v>0.5181</v>
      </c>
      <c r="G1427" s="184">
        <v>0.82169999999999999</v>
      </c>
      <c r="H1427" s="184">
        <v>1.9567000000000001</v>
      </c>
      <c r="I1427" s="184">
        <v>3.3355000000000001</v>
      </c>
      <c r="J1427" s="184">
        <v>3.2389999999999999</v>
      </c>
      <c r="K1427" s="184">
        <v>15.915100000000001</v>
      </c>
      <c r="L1427" s="184">
        <v>23.360399999999998</v>
      </c>
      <c r="M1427" s="184">
        <v>50.017099999999999</v>
      </c>
      <c r="N1427" s="184">
        <v>65.3125</v>
      </c>
      <c r="O1427" s="184">
        <v>13.0655</v>
      </c>
      <c r="P1427" s="184">
        <v>11.544499999999999</v>
      </c>
      <c r="Q1427" s="184">
        <v>19.277799999999999</v>
      </c>
      <c r="R1427" s="184">
        <v>23.806899999999999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44393</v>
      </c>
      <c r="E1428" s="184">
        <v>1871.8032000000001</v>
      </c>
      <c r="F1428" s="184">
        <v>0.85740000000000005</v>
      </c>
      <c r="G1428" s="184">
        <v>2.2822</v>
      </c>
      <c r="H1428" s="184">
        <v>3.4365000000000001</v>
      </c>
      <c r="I1428" s="184">
        <v>5.6135999999999999</v>
      </c>
      <c r="J1428" s="184">
        <v>6.4015000000000004</v>
      </c>
      <c r="K1428" s="184">
        <v>20.918700000000001</v>
      </c>
      <c r="L1428" s="184">
        <v>27.314900000000002</v>
      </c>
      <c r="M1428" s="184">
        <v>62.5242</v>
      </c>
      <c r="N1428" s="184">
        <v>82.831999999999994</v>
      </c>
      <c r="O1428" s="184">
        <v>21.2866</v>
      </c>
      <c r="P1428" s="184">
        <v>17.4283</v>
      </c>
      <c r="Q1428" s="184">
        <v>22.4925</v>
      </c>
      <c r="R1428" s="184">
        <v>29.954499999999999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44393</v>
      </c>
      <c r="E1429" s="184">
        <v>1986.0564999999999</v>
      </c>
      <c r="F1429" s="184">
        <v>0.85919999999999996</v>
      </c>
      <c r="G1429" s="184">
        <v>2.2877999999999998</v>
      </c>
      <c r="H1429" s="184">
        <v>3.4496000000000002</v>
      </c>
      <c r="I1429" s="184">
        <v>5.6417000000000002</v>
      </c>
      <c r="J1429" s="184">
        <v>6.4645999999999999</v>
      </c>
      <c r="K1429" s="184">
        <v>21.134899999999998</v>
      </c>
      <c r="L1429" s="184">
        <v>27.780200000000001</v>
      </c>
      <c r="M1429" s="184">
        <v>63.410499999999999</v>
      </c>
      <c r="N1429" s="184">
        <v>84.158100000000005</v>
      </c>
      <c r="O1429" s="184">
        <v>22.09</v>
      </c>
      <c r="P1429" s="184">
        <v>18.258500000000002</v>
      </c>
      <c r="Q1429" s="184">
        <v>17.376000000000001</v>
      </c>
      <c r="R1429" s="184">
        <v>30.842700000000001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44393</v>
      </c>
      <c r="E1430" s="184">
        <v>41.79</v>
      </c>
      <c r="F1430" s="184">
        <v>0.40849999999999997</v>
      </c>
      <c r="G1430" s="184">
        <v>2.2010000000000001</v>
      </c>
      <c r="H1430" s="184">
        <v>2.6276999999999999</v>
      </c>
      <c r="I1430" s="184">
        <v>3.8003</v>
      </c>
      <c r="J1430" s="184">
        <v>4.8156999999999996</v>
      </c>
      <c r="K1430" s="184">
        <v>21.9434</v>
      </c>
      <c r="L1430" s="184">
        <v>34.936999999999998</v>
      </c>
      <c r="M1430" s="184">
        <v>71.692700000000002</v>
      </c>
      <c r="N1430" s="184">
        <v>102.76560000000001</v>
      </c>
      <c r="O1430" s="184">
        <v>28.569199999999999</v>
      </c>
      <c r="P1430" s="184">
        <v>21.173500000000001</v>
      </c>
      <c r="Q1430" s="184">
        <v>20.630099999999999</v>
      </c>
      <c r="R1430" s="184">
        <v>50.416400000000003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44393</v>
      </c>
      <c r="E1431" s="184">
        <v>38.21</v>
      </c>
      <c r="F1431" s="184">
        <v>0.39410000000000001</v>
      </c>
      <c r="G1431" s="184">
        <v>2.1930999999999998</v>
      </c>
      <c r="H1431" s="184">
        <v>2.5771999999999999</v>
      </c>
      <c r="I1431" s="184">
        <v>3.7187999999999999</v>
      </c>
      <c r="J1431" s="184">
        <v>4.6562999999999999</v>
      </c>
      <c r="K1431" s="184">
        <v>21.3401</v>
      </c>
      <c r="L1431" s="184">
        <v>33.648099999999999</v>
      </c>
      <c r="M1431" s="184">
        <v>69.220500000000001</v>
      </c>
      <c r="N1431" s="184">
        <v>99.010400000000004</v>
      </c>
      <c r="O1431" s="184">
        <v>26.418900000000001</v>
      </c>
      <c r="P1431" s="184">
        <v>19.3095</v>
      </c>
      <c r="Q1431" s="184">
        <v>19.221499999999999</v>
      </c>
      <c r="R1431" s="184">
        <v>47.811999999999998</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44393</v>
      </c>
      <c r="E1432" s="184">
        <v>16.5</v>
      </c>
      <c r="F1432" s="184">
        <v>0.30399999999999999</v>
      </c>
      <c r="G1432" s="184">
        <v>0.73260000000000003</v>
      </c>
      <c r="H1432" s="184">
        <v>1.601</v>
      </c>
      <c r="I1432" s="184">
        <v>1.9148000000000001</v>
      </c>
      <c r="J1432" s="184">
        <v>4.0353000000000003</v>
      </c>
      <c r="K1432" s="184">
        <v>19.305900000000001</v>
      </c>
      <c r="L1432" s="184">
        <v>26.0504</v>
      </c>
      <c r="M1432" s="184">
        <v>59.266399999999997</v>
      </c>
      <c r="N1432" s="184">
        <v>75.906199999999998</v>
      </c>
      <c r="O1432" s="184"/>
      <c r="P1432" s="184"/>
      <c r="Q1432" s="184">
        <v>38.276200000000003</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44393</v>
      </c>
      <c r="E1433" s="184">
        <v>16.010000000000002</v>
      </c>
      <c r="F1433" s="184">
        <v>0.31330000000000002</v>
      </c>
      <c r="G1433" s="184">
        <v>0.69179999999999997</v>
      </c>
      <c r="H1433" s="184">
        <v>1.5219</v>
      </c>
      <c r="I1433" s="184">
        <v>1.78</v>
      </c>
      <c r="J1433" s="184">
        <v>3.8262</v>
      </c>
      <c r="K1433" s="184">
        <v>18.7685</v>
      </c>
      <c r="L1433" s="184">
        <v>24.882999999999999</v>
      </c>
      <c r="M1433" s="184">
        <v>57.114800000000002</v>
      </c>
      <c r="N1433" s="184">
        <v>72.521600000000007</v>
      </c>
      <c r="O1433" s="184"/>
      <c r="P1433" s="184"/>
      <c r="Q1433" s="184">
        <v>35.604599999999998</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44393</v>
      </c>
      <c r="E1434" s="184">
        <v>109.1686</v>
      </c>
      <c r="F1434" s="184">
        <v>0.76749999999999996</v>
      </c>
      <c r="G1434" s="184">
        <v>1.4896</v>
      </c>
      <c r="H1434" s="184">
        <v>1.9087000000000001</v>
      </c>
      <c r="I1434" s="184">
        <v>2.9925000000000002</v>
      </c>
      <c r="J1434" s="184">
        <v>5.2443</v>
      </c>
      <c r="K1434" s="184">
        <v>23.668299999999999</v>
      </c>
      <c r="L1434" s="184">
        <v>33.528599999999997</v>
      </c>
      <c r="M1434" s="184">
        <v>73.72</v>
      </c>
      <c r="N1434" s="184">
        <v>94.326899999999995</v>
      </c>
      <c r="O1434" s="184">
        <v>24.503599999999999</v>
      </c>
      <c r="P1434" s="184">
        <v>18.833200000000001</v>
      </c>
      <c r="Q1434" s="184">
        <v>12.433</v>
      </c>
      <c r="R1434" s="184">
        <v>42.307699999999997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44393</v>
      </c>
      <c r="E1435" s="184">
        <v>114.8708</v>
      </c>
      <c r="F1435" s="184">
        <v>0.77310000000000001</v>
      </c>
      <c r="G1435" s="184">
        <v>1.5084</v>
      </c>
      <c r="H1435" s="184">
        <v>1.9521999999999999</v>
      </c>
      <c r="I1435" s="184">
        <v>3.0926</v>
      </c>
      <c r="J1435" s="184">
        <v>5.4478999999999997</v>
      </c>
      <c r="K1435" s="184">
        <v>24.5763</v>
      </c>
      <c r="L1435" s="184">
        <v>35.191299999999998</v>
      </c>
      <c r="M1435" s="184">
        <v>76.323099999999997</v>
      </c>
      <c r="N1435" s="184">
        <v>98.119399999999999</v>
      </c>
      <c r="O1435" s="184">
        <v>26.290900000000001</v>
      </c>
      <c r="P1435" s="184">
        <v>19.919899999999998</v>
      </c>
      <c r="Q1435" s="184">
        <v>16.779800000000002</v>
      </c>
      <c r="R1435" s="184">
        <v>44.9542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44393</v>
      </c>
      <c r="E1436" s="184">
        <v>135.2064</v>
      </c>
      <c r="F1436" s="184">
        <v>0.4345</v>
      </c>
      <c r="G1436" s="184">
        <v>0.82750000000000001</v>
      </c>
      <c r="H1436" s="184">
        <v>2.1021000000000001</v>
      </c>
      <c r="I1436" s="184">
        <v>2.8485</v>
      </c>
      <c r="J1436" s="184">
        <v>5.9622000000000002</v>
      </c>
      <c r="K1436" s="184">
        <v>16.743500000000001</v>
      </c>
      <c r="L1436" s="184">
        <v>30.318999999999999</v>
      </c>
      <c r="M1436" s="184">
        <v>69.839399999999998</v>
      </c>
      <c r="N1436" s="184">
        <v>86.621099999999998</v>
      </c>
      <c r="O1436" s="184">
        <v>21.625599999999999</v>
      </c>
      <c r="P1436" s="184">
        <v>14.5915</v>
      </c>
      <c r="Q1436" s="184">
        <v>20.326499999999999</v>
      </c>
      <c r="R1436" s="184">
        <v>34.585700000000003</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44393</v>
      </c>
      <c r="E1437" s="184">
        <v>124.9418</v>
      </c>
      <c r="F1437" s="184">
        <v>0.43209999999999998</v>
      </c>
      <c r="G1437" s="184">
        <v>0.82030000000000003</v>
      </c>
      <c r="H1437" s="184">
        <v>2.0851999999999999</v>
      </c>
      <c r="I1437" s="184">
        <v>2.8138000000000001</v>
      </c>
      <c r="J1437" s="184">
        <v>5.8806000000000003</v>
      </c>
      <c r="K1437" s="184">
        <v>16.472799999999999</v>
      </c>
      <c r="L1437" s="184">
        <v>29.718299999999999</v>
      </c>
      <c r="M1437" s="184">
        <v>68.697800000000001</v>
      </c>
      <c r="N1437" s="184">
        <v>85.006600000000006</v>
      </c>
      <c r="O1437" s="184">
        <v>20.545100000000001</v>
      </c>
      <c r="P1437" s="184">
        <v>13.457700000000001</v>
      </c>
      <c r="Q1437" s="184">
        <v>16.746300000000002</v>
      </c>
      <c r="R1437" s="184">
        <v>33.3611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44393</v>
      </c>
      <c r="E1438" s="184">
        <v>659.03440000000001</v>
      </c>
      <c r="F1438" s="184">
        <v>0.35489999999999999</v>
      </c>
      <c r="G1438" s="184">
        <v>1.1612</v>
      </c>
      <c r="H1438" s="184">
        <v>1.9136</v>
      </c>
      <c r="I1438" s="184">
        <v>3.4992999999999999</v>
      </c>
      <c r="J1438" s="184">
        <v>5.1909000000000001</v>
      </c>
      <c r="K1438" s="184">
        <v>16.2181</v>
      </c>
      <c r="L1438" s="184">
        <v>22.7849</v>
      </c>
      <c r="M1438" s="184">
        <v>54.021099999999997</v>
      </c>
      <c r="N1438" s="184">
        <v>68.244600000000005</v>
      </c>
      <c r="O1438" s="184">
        <v>11.6493</v>
      </c>
      <c r="P1438" s="184">
        <v>12.0434</v>
      </c>
      <c r="Q1438" s="184">
        <v>24.653500000000001</v>
      </c>
      <c r="R1438" s="184">
        <v>20.907800000000002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44393</v>
      </c>
      <c r="E1439" s="184">
        <v>695.46870000000001</v>
      </c>
      <c r="F1439" s="184">
        <v>0.35699999999999998</v>
      </c>
      <c r="G1439" s="184">
        <v>1.1675</v>
      </c>
      <c r="H1439" s="184">
        <v>1.9282999999999999</v>
      </c>
      <c r="I1439" s="184">
        <v>3.5314000000000001</v>
      </c>
      <c r="J1439" s="184">
        <v>5.2655000000000003</v>
      </c>
      <c r="K1439" s="184">
        <v>16.475200000000001</v>
      </c>
      <c r="L1439" s="184">
        <v>23.307300000000001</v>
      </c>
      <c r="M1439" s="184">
        <v>54.979199999999999</v>
      </c>
      <c r="N1439" s="184">
        <v>69.630399999999995</v>
      </c>
      <c r="O1439" s="184">
        <v>12.5449</v>
      </c>
      <c r="P1439" s="184">
        <v>12.8642</v>
      </c>
      <c r="Q1439" s="184">
        <v>17.6326</v>
      </c>
      <c r="R1439" s="184">
        <v>21.881399999999999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44393</v>
      </c>
      <c r="E1440" s="184">
        <v>223.98480000000001</v>
      </c>
      <c r="F1440" s="184">
        <v>7.3999999999999996E-2</v>
      </c>
      <c r="G1440" s="184">
        <v>0.54359999999999997</v>
      </c>
      <c r="H1440" s="184">
        <v>1.3886000000000001</v>
      </c>
      <c r="I1440" s="184">
        <v>2.218</v>
      </c>
      <c r="J1440" s="184">
        <v>3.7911000000000001</v>
      </c>
      <c r="K1440" s="184">
        <v>14.7448</v>
      </c>
      <c r="L1440" s="184">
        <v>22.993200000000002</v>
      </c>
      <c r="M1440" s="184">
        <v>52.167900000000003</v>
      </c>
      <c r="N1440" s="184">
        <v>72.371200000000002</v>
      </c>
      <c r="O1440" s="184">
        <v>21.2714</v>
      </c>
      <c r="P1440" s="184">
        <v>16.454899999999999</v>
      </c>
      <c r="Q1440" s="184">
        <v>12.1752</v>
      </c>
      <c r="R1440" s="184">
        <v>28.1889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44393</v>
      </c>
      <c r="E1441" s="184">
        <v>242.5284</v>
      </c>
      <c r="F1441" s="184">
        <v>7.7299999999999994E-2</v>
      </c>
      <c r="G1441" s="184">
        <v>0.55349999999999999</v>
      </c>
      <c r="H1441" s="184">
        <v>1.4118999999999999</v>
      </c>
      <c r="I1441" s="184">
        <v>2.2650999999999999</v>
      </c>
      <c r="J1441" s="184">
        <v>3.8946000000000001</v>
      </c>
      <c r="K1441" s="184">
        <v>15.091200000000001</v>
      </c>
      <c r="L1441" s="184">
        <v>23.728300000000001</v>
      </c>
      <c r="M1441" s="184">
        <v>53.539900000000003</v>
      </c>
      <c r="N1441" s="184">
        <v>74.5077</v>
      </c>
      <c r="O1441" s="184">
        <v>22.780999999999999</v>
      </c>
      <c r="P1441" s="184">
        <v>17.679400000000001</v>
      </c>
      <c r="Q1441" s="184">
        <v>20.503299999999999</v>
      </c>
      <c r="R1441" s="184">
        <v>29.8812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44393</v>
      </c>
      <c r="E1442" s="184">
        <v>74.12</v>
      </c>
      <c r="F1442" s="184">
        <v>0.40639999999999998</v>
      </c>
      <c r="G1442" s="184">
        <v>1.2567999999999999</v>
      </c>
      <c r="H1442" s="184">
        <v>2.5598000000000001</v>
      </c>
      <c r="I1442" s="184">
        <v>2.7589000000000001</v>
      </c>
      <c r="J1442" s="184">
        <v>4.3061999999999996</v>
      </c>
      <c r="K1442" s="184">
        <v>16.871600000000001</v>
      </c>
      <c r="L1442" s="184">
        <v>26.809200000000001</v>
      </c>
      <c r="M1442" s="184">
        <v>50.162100000000002</v>
      </c>
      <c r="N1442" s="184">
        <v>68.378</v>
      </c>
      <c r="O1442" s="184">
        <v>18.307700000000001</v>
      </c>
      <c r="P1442" s="184">
        <v>17.7102</v>
      </c>
      <c r="Q1442" s="184">
        <v>18.2441</v>
      </c>
      <c r="R1442" s="184">
        <v>31.379000000000001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44393</v>
      </c>
      <c r="E1443" s="184">
        <v>71.260000000000005</v>
      </c>
      <c r="F1443" s="184">
        <v>0.40860000000000002</v>
      </c>
      <c r="G1443" s="184">
        <v>1.2504</v>
      </c>
      <c r="H1443" s="184">
        <v>2.5470999999999999</v>
      </c>
      <c r="I1443" s="184">
        <v>2.7541000000000002</v>
      </c>
      <c r="J1443" s="184">
        <v>4.2728000000000002</v>
      </c>
      <c r="K1443" s="184">
        <v>16.7622</v>
      </c>
      <c r="L1443" s="184">
        <v>26.549499999999998</v>
      </c>
      <c r="M1443" s="184">
        <v>49.768799999999999</v>
      </c>
      <c r="N1443" s="184">
        <v>67.789000000000001</v>
      </c>
      <c r="O1443" s="184">
        <v>17.775500000000001</v>
      </c>
      <c r="P1443" s="184">
        <v>17.227699999999999</v>
      </c>
      <c r="Q1443" s="184">
        <v>7.5792999999999999</v>
      </c>
      <c r="R1443" s="184">
        <v>30.864100000000001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44393</v>
      </c>
      <c r="E1444" s="184">
        <v>26.05</v>
      </c>
      <c r="F1444" s="184">
        <v>0.73470000000000002</v>
      </c>
      <c r="G1444" s="184">
        <v>2.0768</v>
      </c>
      <c r="H1444" s="184">
        <v>2.5186999999999999</v>
      </c>
      <c r="I1444" s="184">
        <v>4.3251999999999997</v>
      </c>
      <c r="J1444" s="184">
        <v>7.7336999999999998</v>
      </c>
      <c r="K1444" s="184">
        <v>22.243099999999998</v>
      </c>
      <c r="L1444" s="184">
        <v>33.4529</v>
      </c>
      <c r="M1444" s="184">
        <v>63.016300000000001</v>
      </c>
      <c r="N1444" s="184">
        <v>94.984999999999999</v>
      </c>
      <c r="O1444" s="184"/>
      <c r="P1444" s="184"/>
      <c r="Q1444" s="184">
        <v>107.10339999999999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44393</v>
      </c>
      <c r="E1445" s="184">
        <v>25.66</v>
      </c>
      <c r="F1445" s="184">
        <v>0.70640000000000003</v>
      </c>
      <c r="G1445" s="184">
        <v>2.0684</v>
      </c>
      <c r="H1445" s="184">
        <v>2.5169999999999999</v>
      </c>
      <c r="I1445" s="184">
        <v>4.2666000000000004</v>
      </c>
      <c r="J1445" s="184">
        <v>7.6341999999999999</v>
      </c>
      <c r="K1445" s="184">
        <v>21.842400000000001</v>
      </c>
      <c r="L1445" s="184">
        <v>32.5413</v>
      </c>
      <c r="M1445" s="184">
        <v>61.5869</v>
      </c>
      <c r="N1445" s="184">
        <v>92.787400000000005</v>
      </c>
      <c r="O1445" s="184"/>
      <c r="P1445" s="184"/>
      <c r="Q1445" s="184">
        <v>104.7414</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44393</v>
      </c>
      <c r="E1446" s="184">
        <v>184.38300000000001</v>
      </c>
      <c r="F1446" s="184">
        <v>0.68210000000000004</v>
      </c>
      <c r="G1446" s="184">
        <v>1.5744</v>
      </c>
      <c r="H1446" s="184">
        <v>2.2273999999999998</v>
      </c>
      <c r="I1446" s="184">
        <v>3.4765999999999999</v>
      </c>
      <c r="J1446" s="184">
        <v>5.5946999999999996</v>
      </c>
      <c r="K1446" s="184">
        <v>17.593499999999999</v>
      </c>
      <c r="L1446" s="184">
        <v>25.502199999999998</v>
      </c>
      <c r="M1446" s="184">
        <v>57.938299999999998</v>
      </c>
      <c r="N1446" s="184">
        <v>81.869600000000005</v>
      </c>
      <c r="O1446" s="184">
        <v>20.275500000000001</v>
      </c>
      <c r="P1446" s="184">
        <v>16.113900000000001</v>
      </c>
      <c r="Q1446" s="184">
        <v>20.939499999999999</v>
      </c>
      <c r="R1446" s="184">
        <v>34.463799999999999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44393</v>
      </c>
      <c r="E1447" s="184">
        <v>125.743300204139</v>
      </c>
      <c r="F1447" s="184">
        <v>0.68210000000000004</v>
      </c>
      <c r="G1447" s="184">
        <v>1.5744</v>
      </c>
      <c r="H1447" s="184">
        <v>2.2273999999999998</v>
      </c>
      <c r="I1447" s="184">
        <v>3.4765999999999999</v>
      </c>
      <c r="J1447" s="184">
        <v>5.5946999999999996</v>
      </c>
      <c r="K1447" s="184">
        <v>17.593499999999999</v>
      </c>
      <c r="L1447" s="184">
        <v>25.502500000000001</v>
      </c>
      <c r="M1447" s="184">
        <v>57.938600000000001</v>
      </c>
      <c r="N1447" s="184">
        <v>81.869699999999995</v>
      </c>
      <c r="O1447" s="184">
        <v>20.276700000000002</v>
      </c>
      <c r="P1447" s="184">
        <v>16.114799999999999</v>
      </c>
      <c r="Q1447" s="184">
        <v>20.941099999999999</v>
      </c>
      <c r="R1447" s="184">
        <v>34.465699999999998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44393</v>
      </c>
      <c r="E1448" s="184">
        <v>171.85759999999999</v>
      </c>
      <c r="F1448" s="184">
        <v>0.68010000000000004</v>
      </c>
      <c r="G1448" s="184">
        <v>1.5668</v>
      </c>
      <c r="H1448" s="184">
        <v>2.2101999999999999</v>
      </c>
      <c r="I1448" s="184">
        <v>3.4409000000000001</v>
      </c>
      <c r="J1448" s="184">
        <v>5.5153999999999996</v>
      </c>
      <c r="K1448" s="184">
        <v>17.325299999999999</v>
      </c>
      <c r="L1448" s="184">
        <v>24.924800000000001</v>
      </c>
      <c r="M1448" s="184">
        <v>56.863500000000002</v>
      </c>
      <c r="N1448" s="184">
        <v>80.205600000000004</v>
      </c>
      <c r="O1448" s="184">
        <v>19.231200000000001</v>
      </c>
      <c r="P1448" s="184">
        <v>15.075699999999999</v>
      </c>
      <c r="Q1448" s="184">
        <v>16.148599999999998</v>
      </c>
      <c r="R1448" s="184">
        <v>33.286099999999998</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44393</v>
      </c>
      <c r="E1449" s="184">
        <v>188.60517696574499</v>
      </c>
      <c r="F1449" s="184">
        <v>0.68020000000000003</v>
      </c>
      <c r="G1449" s="184">
        <v>1.5669</v>
      </c>
      <c r="H1449" s="184">
        <v>2.2101999999999999</v>
      </c>
      <c r="I1449" s="184">
        <v>3.4409999999999998</v>
      </c>
      <c r="J1449" s="184">
        <v>5.5153999999999996</v>
      </c>
      <c r="K1449" s="184">
        <v>17.325299999999999</v>
      </c>
      <c r="L1449" s="184">
        <v>24.9252</v>
      </c>
      <c r="M1449" s="184">
        <v>56.863799999999998</v>
      </c>
      <c r="N1449" s="184">
        <v>80.205799999999996</v>
      </c>
      <c r="O1449" s="184">
        <v>19.231300000000001</v>
      </c>
      <c r="P1449" s="184">
        <v>15.0761</v>
      </c>
      <c r="Q1449" s="184">
        <v>18.521100000000001</v>
      </c>
      <c r="R1449" s="184">
        <v>33.286099999999998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0.43954464285714273</v>
      </c>
      <c r="G1450" s="186">
        <v>1.2022446428571427</v>
      </c>
      <c r="H1450" s="186">
        <v>2.0834803571428568</v>
      </c>
      <c r="I1450" s="186">
        <v>3.0939124999999992</v>
      </c>
      <c r="J1450" s="186">
        <v>5.0431982142857121</v>
      </c>
      <c r="K1450" s="186">
        <v>18.255608928571434</v>
      </c>
      <c r="L1450" s="186">
        <v>27.360898148148149</v>
      </c>
      <c r="M1450" s="186">
        <v>59.279544444444419</v>
      </c>
      <c r="N1450" s="186">
        <v>78.684388888888918</v>
      </c>
      <c r="O1450" s="186">
        <v>19.276787500000001</v>
      </c>
      <c r="P1450" s="186">
        <v>16.61288636363636</v>
      </c>
      <c r="Q1450" s="186">
        <v>22.177646428571425</v>
      </c>
      <c r="R1450" s="186">
        <v>31.243393750000006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0.42035</v>
      </c>
      <c r="G1451" s="186">
        <v>1.1859500000000001</v>
      </c>
      <c r="H1451" s="186">
        <v>2.18615</v>
      </c>
      <c r="I1451" s="186">
        <v>3.1230000000000002</v>
      </c>
      <c r="J1451" s="186">
        <v>5.0925000000000002</v>
      </c>
      <c r="K1451" s="186">
        <v>17.459399999999999</v>
      </c>
      <c r="L1451" s="186">
        <v>26.697900000000001</v>
      </c>
      <c r="M1451" s="186">
        <v>58.793900000000001</v>
      </c>
      <c r="N1451" s="186">
        <v>78.667050000000003</v>
      </c>
      <c r="O1451" s="186">
        <v>19.973099999999999</v>
      </c>
      <c r="P1451" s="186">
        <v>16.7392</v>
      </c>
      <c r="Q1451" s="186">
        <v>19.2821</v>
      </c>
      <c r="R1451" s="186">
        <v>31.45655</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44393</v>
      </c>
      <c r="E1454" s="184">
        <v>288.30079999999998</v>
      </c>
      <c r="F1454" s="184">
        <v>4.8621999999999996</v>
      </c>
      <c r="G1454" s="184">
        <v>5.0324999999999998</v>
      </c>
      <c r="H1454" s="184">
        <v>4.7792000000000003</v>
      </c>
      <c r="I1454" s="184">
        <v>4.5175999999999998</v>
      </c>
      <c r="J1454" s="184">
        <v>4.2157</v>
      </c>
      <c r="K1454" s="184">
        <v>4.0460000000000003</v>
      </c>
      <c r="L1454" s="184">
        <v>4.0598999999999998</v>
      </c>
      <c r="M1454" s="184">
        <v>3.9443000000000001</v>
      </c>
      <c r="N1454" s="184">
        <v>4.1040999999999999</v>
      </c>
      <c r="O1454" s="184">
        <v>6.8639000000000001</v>
      </c>
      <c r="P1454" s="184">
        <v>6.9314</v>
      </c>
      <c r="Q1454" s="184">
        <v>6.9451000000000001</v>
      </c>
      <c r="R1454" s="184">
        <v>5.9939999999999998</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44393</v>
      </c>
      <c r="E1455" s="184">
        <v>290.61829999999998</v>
      </c>
      <c r="F1455" s="184">
        <v>4.9615999999999998</v>
      </c>
      <c r="G1455" s="184">
        <v>5.1390000000000002</v>
      </c>
      <c r="H1455" s="184">
        <v>4.8883999999999999</v>
      </c>
      <c r="I1455" s="184">
        <v>4.6273999999999997</v>
      </c>
      <c r="J1455" s="184">
        <v>4.3223000000000003</v>
      </c>
      <c r="K1455" s="184">
        <v>4.1424000000000003</v>
      </c>
      <c r="L1455" s="184">
        <v>4.1584000000000003</v>
      </c>
      <c r="M1455" s="184">
        <v>4.0545999999999998</v>
      </c>
      <c r="N1455" s="184">
        <v>4.2191000000000001</v>
      </c>
      <c r="O1455" s="184">
        <v>6.9950999999999999</v>
      </c>
      <c r="P1455" s="184">
        <v>7.0536000000000003</v>
      </c>
      <c r="Q1455" s="184">
        <v>7.8315999999999999</v>
      </c>
      <c r="R1455" s="184">
        <v>6.1170999999999998</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44393</v>
      </c>
      <c r="E1456" s="184">
        <v>1119.9046000000001</v>
      </c>
      <c r="F1456" s="184">
        <v>4.5667</v>
      </c>
      <c r="G1456" s="184">
        <v>4.7918000000000003</v>
      </c>
      <c r="H1456" s="184">
        <v>4.7012</v>
      </c>
      <c r="I1456" s="184">
        <v>4.4467999999999996</v>
      </c>
      <c r="J1456" s="184">
        <v>4.2588999999999997</v>
      </c>
      <c r="K1456" s="184">
        <v>4.0331999999999999</v>
      </c>
      <c r="L1456" s="184">
        <v>4.0853999999999999</v>
      </c>
      <c r="M1456" s="184">
        <v>3.9902000000000002</v>
      </c>
      <c r="N1456" s="184">
        <v>4.1349</v>
      </c>
      <c r="O1456" s="184"/>
      <c r="P1456" s="184"/>
      <c r="Q1456" s="184">
        <v>5.9945000000000004</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44393</v>
      </c>
      <c r="E1457" s="184">
        <v>1116.6818000000001</v>
      </c>
      <c r="F1457" s="184">
        <v>4.4131999999999998</v>
      </c>
      <c r="G1457" s="184">
        <v>4.6356000000000002</v>
      </c>
      <c r="H1457" s="184">
        <v>4.5445000000000002</v>
      </c>
      <c r="I1457" s="184">
        <v>4.2899000000000003</v>
      </c>
      <c r="J1457" s="184">
        <v>4.1074999999999999</v>
      </c>
      <c r="K1457" s="184">
        <v>3.8668999999999998</v>
      </c>
      <c r="L1457" s="184">
        <v>3.9196</v>
      </c>
      <c r="M1457" s="184">
        <v>3.8283999999999998</v>
      </c>
      <c r="N1457" s="184">
        <v>3.9744000000000002</v>
      </c>
      <c r="O1457" s="184"/>
      <c r="P1457" s="184"/>
      <c r="Q1457" s="184">
        <v>5.8376000000000001</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44393</v>
      </c>
      <c r="E1458" s="184">
        <v>1100.1610000000001</v>
      </c>
      <c r="F1458" s="184">
        <v>2.8833000000000002</v>
      </c>
      <c r="G1458" s="184">
        <v>2.855</v>
      </c>
      <c r="H1458" s="184">
        <v>2.9824000000000002</v>
      </c>
      <c r="I1458" s="184">
        <v>2.9087999999999998</v>
      </c>
      <c r="J1458" s="184">
        <v>2.8868</v>
      </c>
      <c r="K1458" s="184">
        <v>2.8734000000000002</v>
      </c>
      <c r="L1458" s="184">
        <v>2.9359999999999999</v>
      </c>
      <c r="M1458" s="184">
        <v>2.9639000000000002</v>
      </c>
      <c r="N1458" s="184">
        <v>3.1029</v>
      </c>
      <c r="O1458" s="184"/>
      <c r="P1458" s="184"/>
      <c r="Q1458" s="184">
        <v>4.7038000000000002</v>
      </c>
      <c r="R1458" s="184">
        <v>4.4912000000000001</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44393</v>
      </c>
      <c r="E1459" s="184">
        <v>1093.2212999999999</v>
      </c>
      <c r="F1459" s="184">
        <v>2.5943999999999998</v>
      </c>
      <c r="G1459" s="184">
        <v>2.5657999999999999</v>
      </c>
      <c r="H1459" s="184">
        <v>2.6928999999999998</v>
      </c>
      <c r="I1459" s="184">
        <v>2.6187999999999998</v>
      </c>
      <c r="J1459" s="184">
        <v>2.6057000000000001</v>
      </c>
      <c r="K1459" s="184">
        <v>2.585</v>
      </c>
      <c r="L1459" s="184">
        <v>2.6345999999999998</v>
      </c>
      <c r="M1459" s="184">
        <v>2.6408999999999998</v>
      </c>
      <c r="N1459" s="184">
        <v>2.7688000000000001</v>
      </c>
      <c r="O1459" s="184"/>
      <c r="P1459" s="184"/>
      <c r="Q1459" s="184">
        <v>4.3852000000000002</v>
      </c>
      <c r="R1459" s="184">
        <v>4.1734999999999998</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44393</v>
      </c>
      <c r="E1460" s="184">
        <v>42.627800000000001</v>
      </c>
      <c r="F1460" s="184">
        <v>10.020899999999999</v>
      </c>
      <c r="G1460" s="184">
        <v>6.9109999999999996</v>
      </c>
      <c r="H1460" s="184">
        <v>6.1722999999999999</v>
      </c>
      <c r="I1460" s="184">
        <v>5.6021000000000001</v>
      </c>
      <c r="J1460" s="184">
        <v>4.5350000000000001</v>
      </c>
      <c r="K1460" s="184">
        <v>4.3582000000000001</v>
      </c>
      <c r="L1460" s="184">
        <v>4.1959999999999997</v>
      </c>
      <c r="M1460" s="184">
        <v>3.8933</v>
      </c>
      <c r="N1460" s="184">
        <v>3.8921999999999999</v>
      </c>
      <c r="O1460" s="184">
        <v>6.6231999999999998</v>
      </c>
      <c r="P1460" s="184">
        <v>6.5498000000000003</v>
      </c>
      <c r="Q1460" s="184">
        <v>7.3948</v>
      </c>
      <c r="R1460" s="184">
        <v>5.7084999999999999</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44393</v>
      </c>
      <c r="E1461" s="184">
        <v>41.7577</v>
      </c>
      <c r="F1461" s="184">
        <v>9.7924000000000007</v>
      </c>
      <c r="G1461" s="184">
        <v>6.6759000000000004</v>
      </c>
      <c r="H1461" s="184">
        <v>5.9505999999999997</v>
      </c>
      <c r="I1461" s="184">
        <v>5.3804999999999996</v>
      </c>
      <c r="J1461" s="184">
        <v>4.3128000000000002</v>
      </c>
      <c r="K1461" s="184">
        <v>4.1390000000000002</v>
      </c>
      <c r="L1461" s="184">
        <v>3.9721000000000002</v>
      </c>
      <c r="M1461" s="184">
        <v>3.6629</v>
      </c>
      <c r="N1461" s="184">
        <v>3.6690999999999998</v>
      </c>
      <c r="O1461" s="184">
        <v>6.3760000000000003</v>
      </c>
      <c r="P1461" s="184">
        <v>6.2957999999999998</v>
      </c>
      <c r="Q1461" s="184">
        <v>6.7735000000000003</v>
      </c>
      <c r="R1461" s="184">
        <v>5.4741999999999997</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44393</v>
      </c>
      <c r="E1462" s="184">
        <v>24.6281</v>
      </c>
      <c r="F1462" s="184">
        <v>8.3013999999999992</v>
      </c>
      <c r="G1462" s="184">
        <v>6.4256000000000002</v>
      </c>
      <c r="H1462" s="184">
        <v>5.0014000000000003</v>
      </c>
      <c r="I1462" s="184">
        <v>4.6981000000000002</v>
      </c>
      <c r="J1462" s="184">
        <v>4.2584</v>
      </c>
      <c r="K1462" s="184">
        <v>3.8957000000000002</v>
      </c>
      <c r="L1462" s="184">
        <v>3.84</v>
      </c>
      <c r="M1462" s="184">
        <v>3.6764999999999999</v>
      </c>
      <c r="N1462" s="184">
        <v>3.4725000000000001</v>
      </c>
      <c r="O1462" s="184">
        <v>9.3285</v>
      </c>
      <c r="P1462" s="184">
        <v>7.5410000000000004</v>
      </c>
      <c r="Q1462" s="184">
        <v>8.0665999999999993</v>
      </c>
      <c r="R1462" s="184">
        <v>5.4443999999999999</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44393</v>
      </c>
      <c r="E1463" s="184">
        <v>19.6662</v>
      </c>
      <c r="F1463" s="184">
        <v>7.4253999999999998</v>
      </c>
      <c r="G1463" s="184">
        <v>5.6943000000000001</v>
      </c>
      <c r="H1463" s="184">
        <v>4.2457000000000003</v>
      </c>
      <c r="I1463" s="184">
        <v>3.9432999999999998</v>
      </c>
      <c r="J1463" s="184">
        <v>3.4992999999999999</v>
      </c>
      <c r="K1463" s="184">
        <v>3.1345999999999998</v>
      </c>
      <c r="L1463" s="184">
        <v>3.0499000000000001</v>
      </c>
      <c r="M1463" s="184">
        <v>2.8843000000000001</v>
      </c>
      <c r="N1463" s="184">
        <v>2.6816</v>
      </c>
      <c r="O1463" s="184">
        <v>8.5206</v>
      </c>
      <c r="P1463" s="184">
        <v>7.0167000000000002</v>
      </c>
      <c r="Q1463" s="184">
        <v>5.3125999999999998</v>
      </c>
      <c r="R1463" s="184">
        <v>4.6279000000000003</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44393</v>
      </c>
      <c r="E1464" s="184">
        <v>22.978300000000001</v>
      </c>
      <c r="F1464" s="184">
        <v>7.4672999999999998</v>
      </c>
      <c r="G1464" s="184">
        <v>5.6680999999999999</v>
      </c>
      <c r="H1464" s="184">
        <v>4.2469000000000001</v>
      </c>
      <c r="I1464" s="184">
        <v>3.9430999999999998</v>
      </c>
      <c r="J1464" s="184">
        <v>3.5047000000000001</v>
      </c>
      <c r="K1464" s="184">
        <v>3.1383999999999999</v>
      </c>
      <c r="L1464" s="184">
        <v>3.0497999999999998</v>
      </c>
      <c r="M1464" s="184">
        <v>2.8834</v>
      </c>
      <c r="N1464" s="184">
        <v>2.6802999999999999</v>
      </c>
      <c r="O1464" s="184">
        <v>8.5200999999999993</v>
      </c>
      <c r="P1464" s="184">
        <v>6.7713000000000001</v>
      </c>
      <c r="Q1464" s="184">
        <v>6.5774999999999997</v>
      </c>
      <c r="R1464" s="184">
        <v>4.6273999999999997</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44393</v>
      </c>
      <c r="E1465" s="184">
        <v>39.361199999999997</v>
      </c>
      <c r="F1465" s="184">
        <v>6.7706</v>
      </c>
      <c r="G1465" s="184">
        <v>6.2161</v>
      </c>
      <c r="H1465" s="184">
        <v>5.3707000000000003</v>
      </c>
      <c r="I1465" s="184">
        <v>4.6980000000000004</v>
      </c>
      <c r="J1465" s="184">
        <v>4.3179999999999996</v>
      </c>
      <c r="K1465" s="184">
        <v>3.8311000000000002</v>
      </c>
      <c r="L1465" s="184">
        <v>3.7389000000000001</v>
      </c>
      <c r="M1465" s="184">
        <v>3.5703999999999998</v>
      </c>
      <c r="N1465" s="184">
        <v>3.6617999999999999</v>
      </c>
      <c r="O1465" s="184">
        <v>6.6714000000000002</v>
      </c>
      <c r="P1465" s="184">
        <v>6.9154999999999998</v>
      </c>
      <c r="Q1465" s="184">
        <v>7.3033000000000001</v>
      </c>
      <c r="R1465" s="184">
        <v>5.7102000000000004</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44393</v>
      </c>
      <c r="E1466" s="184">
        <v>40.412199999999999</v>
      </c>
      <c r="F1466" s="184">
        <v>6.9558999999999997</v>
      </c>
      <c r="G1466" s="184">
        <v>6.3859000000000004</v>
      </c>
      <c r="H1466" s="184">
        <v>5.5411999999999999</v>
      </c>
      <c r="I1466" s="184">
        <v>4.867</v>
      </c>
      <c r="J1466" s="184">
        <v>4.4843000000000002</v>
      </c>
      <c r="K1466" s="184">
        <v>3.9956</v>
      </c>
      <c r="L1466" s="184">
        <v>3.8995000000000002</v>
      </c>
      <c r="M1466" s="184">
        <v>3.7302</v>
      </c>
      <c r="N1466" s="184">
        <v>3.8220000000000001</v>
      </c>
      <c r="O1466" s="184">
        <v>6.8402000000000003</v>
      </c>
      <c r="P1466" s="184">
        <v>7.0922000000000001</v>
      </c>
      <c r="Q1466" s="184">
        <v>7.9858000000000002</v>
      </c>
      <c r="R1466" s="184">
        <v>5.8723000000000001</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44393</v>
      </c>
      <c r="E1467" s="184">
        <v>4469.6808000000001</v>
      </c>
      <c r="F1467" s="184">
        <v>4.7827000000000002</v>
      </c>
      <c r="G1467" s="184">
        <v>4.8868999999999998</v>
      </c>
      <c r="H1467" s="184">
        <v>4.8304999999999998</v>
      </c>
      <c r="I1467" s="184">
        <v>4.4615999999999998</v>
      </c>
      <c r="J1467" s="184">
        <v>4.0599999999999996</v>
      </c>
      <c r="K1467" s="184">
        <v>4.0076999999999998</v>
      </c>
      <c r="L1467" s="184">
        <v>3.9815999999999998</v>
      </c>
      <c r="M1467" s="184">
        <v>3.8149000000000002</v>
      </c>
      <c r="N1467" s="184">
        <v>3.9841000000000002</v>
      </c>
      <c r="O1467" s="184">
        <v>6.7522000000000002</v>
      </c>
      <c r="P1467" s="184">
        <v>6.7297000000000002</v>
      </c>
      <c r="Q1467" s="184">
        <v>7.1398999999999999</v>
      </c>
      <c r="R1467" s="184">
        <v>5.9537000000000004</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44393</v>
      </c>
      <c r="E1468" s="184">
        <v>4527.4709999999995</v>
      </c>
      <c r="F1468" s="184">
        <v>4.9225000000000003</v>
      </c>
      <c r="G1468" s="184">
        <v>5.0267999999999997</v>
      </c>
      <c r="H1468" s="184">
        <v>4.9706000000000001</v>
      </c>
      <c r="I1468" s="184">
        <v>4.6016000000000004</v>
      </c>
      <c r="J1468" s="184">
        <v>4.2003000000000004</v>
      </c>
      <c r="K1468" s="184">
        <v>4.149</v>
      </c>
      <c r="L1468" s="184">
        <v>4.1245000000000003</v>
      </c>
      <c r="M1468" s="184">
        <v>3.9590999999999998</v>
      </c>
      <c r="N1468" s="184">
        <v>4.1292</v>
      </c>
      <c r="O1468" s="184">
        <v>6.9428000000000001</v>
      </c>
      <c r="P1468" s="184">
        <v>6.9295</v>
      </c>
      <c r="Q1468" s="184">
        <v>7.7145000000000001</v>
      </c>
      <c r="R1468" s="184">
        <v>6.1308999999999996</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44393</v>
      </c>
      <c r="E1469" s="184">
        <v>296.32229999999998</v>
      </c>
      <c r="F1469" s="184">
        <v>4.6444000000000001</v>
      </c>
      <c r="G1469" s="184">
        <v>4.6661000000000001</v>
      </c>
      <c r="H1469" s="184">
        <v>4.3693999999999997</v>
      </c>
      <c r="I1469" s="184">
        <v>4.0456000000000003</v>
      </c>
      <c r="J1469" s="184">
        <v>4.0457999999999998</v>
      </c>
      <c r="K1469" s="184">
        <v>3.8487</v>
      </c>
      <c r="L1469" s="184">
        <v>3.8643000000000001</v>
      </c>
      <c r="M1469" s="184">
        <v>3.7143000000000002</v>
      </c>
      <c r="N1469" s="184">
        <v>3.9083999999999999</v>
      </c>
      <c r="O1469" s="184">
        <v>6.5826000000000002</v>
      </c>
      <c r="P1469" s="184">
        <v>6.7241999999999997</v>
      </c>
      <c r="Q1469" s="184">
        <v>7.3247</v>
      </c>
      <c r="R1469" s="184">
        <v>5.7290000000000001</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44393</v>
      </c>
      <c r="E1470" s="184">
        <v>298.6585</v>
      </c>
      <c r="F1470" s="184">
        <v>4.7546999999999997</v>
      </c>
      <c r="G1470" s="184">
        <v>4.7845000000000004</v>
      </c>
      <c r="H1470" s="184">
        <v>4.4890999999999996</v>
      </c>
      <c r="I1470" s="184">
        <v>4.1654</v>
      </c>
      <c r="J1470" s="184">
        <v>4.1657999999999999</v>
      </c>
      <c r="K1470" s="184">
        <v>3.9697</v>
      </c>
      <c r="L1470" s="184">
        <v>3.9866000000000001</v>
      </c>
      <c r="M1470" s="184">
        <v>3.8376000000000001</v>
      </c>
      <c r="N1470" s="184">
        <v>4.0331000000000001</v>
      </c>
      <c r="O1470" s="184">
        <v>6.7096999999999998</v>
      </c>
      <c r="P1470" s="184">
        <v>6.843</v>
      </c>
      <c r="Q1470" s="184">
        <v>7.6647999999999996</v>
      </c>
      <c r="R1470" s="184">
        <v>5.8548</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44393</v>
      </c>
      <c r="E1471" s="184">
        <v>34.008000000000003</v>
      </c>
      <c r="F1471" s="184">
        <v>3.8641999999999999</v>
      </c>
      <c r="G1471" s="184">
        <v>4.2229999999999999</v>
      </c>
      <c r="H1471" s="184">
        <v>4.0509000000000004</v>
      </c>
      <c r="I1471" s="184">
        <v>3.8694999999999999</v>
      </c>
      <c r="J1471" s="184">
        <v>3.8544999999999998</v>
      </c>
      <c r="K1471" s="184">
        <v>3.7019000000000002</v>
      </c>
      <c r="L1471" s="184">
        <v>3.8294000000000001</v>
      </c>
      <c r="M1471" s="184">
        <v>3.6385999999999998</v>
      </c>
      <c r="N1471" s="184">
        <v>3.6747000000000001</v>
      </c>
      <c r="O1471" s="184">
        <v>6.2397</v>
      </c>
      <c r="P1471" s="184">
        <v>6.5088999999999997</v>
      </c>
      <c r="Q1471" s="184">
        <v>7.6024000000000003</v>
      </c>
      <c r="R1471" s="184">
        <v>5.4579000000000004</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44393</v>
      </c>
      <c r="E1472" s="184">
        <v>32.179299999999998</v>
      </c>
      <c r="F1472" s="184">
        <v>3.2896999999999998</v>
      </c>
      <c r="G1472" s="184">
        <v>3.5929000000000002</v>
      </c>
      <c r="H1472" s="184">
        <v>3.3887999999999998</v>
      </c>
      <c r="I1472" s="184">
        <v>3.1960999999999999</v>
      </c>
      <c r="J1472" s="184">
        <v>3.1766999999999999</v>
      </c>
      <c r="K1472" s="184">
        <v>3.0177999999999998</v>
      </c>
      <c r="L1472" s="184">
        <v>3.1383000000000001</v>
      </c>
      <c r="M1472" s="184">
        <v>2.9140000000000001</v>
      </c>
      <c r="N1472" s="184">
        <v>2.9243999999999999</v>
      </c>
      <c r="O1472" s="184">
        <v>5.4794</v>
      </c>
      <c r="P1472" s="184">
        <v>5.8090999999999999</v>
      </c>
      <c r="Q1472" s="184">
        <v>6.5509000000000004</v>
      </c>
      <c r="R1472" s="184">
        <v>4.6746999999999996</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44393</v>
      </c>
      <c r="E1475" s="184">
        <v>2418.0895</v>
      </c>
      <c r="F1475" s="184">
        <v>7.2785000000000002</v>
      </c>
      <c r="G1475" s="184">
        <v>6.2529000000000003</v>
      </c>
      <c r="H1475" s="184">
        <v>5.1513</v>
      </c>
      <c r="I1475" s="184">
        <v>4.7397999999999998</v>
      </c>
      <c r="J1475" s="184">
        <v>4.0896999999999997</v>
      </c>
      <c r="K1475" s="184">
        <v>3.8411</v>
      </c>
      <c r="L1475" s="184">
        <v>3.8719999999999999</v>
      </c>
      <c r="M1475" s="184">
        <v>3.6217000000000001</v>
      </c>
      <c r="N1475" s="184">
        <v>3.6000999999999999</v>
      </c>
      <c r="O1475" s="184">
        <v>6.0846</v>
      </c>
      <c r="P1475" s="184">
        <v>6.4302999999999999</v>
      </c>
      <c r="Q1475" s="184">
        <v>7.7085999999999997</v>
      </c>
      <c r="R1475" s="184">
        <v>5.2885999999999997</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44393</v>
      </c>
      <c r="E1476" s="184">
        <v>2474.0504999999998</v>
      </c>
      <c r="F1476" s="184">
        <v>7.6349</v>
      </c>
      <c r="G1476" s="184">
        <v>6.6051000000000002</v>
      </c>
      <c r="H1476" s="184">
        <v>5.5026000000000002</v>
      </c>
      <c r="I1476" s="184">
        <v>5.0909000000000004</v>
      </c>
      <c r="J1476" s="184">
        <v>4.4412000000000003</v>
      </c>
      <c r="K1476" s="184">
        <v>4.1946000000000003</v>
      </c>
      <c r="L1476" s="184">
        <v>4.2294999999999998</v>
      </c>
      <c r="M1476" s="184">
        <v>3.9817999999999998</v>
      </c>
      <c r="N1476" s="184">
        <v>3.9634</v>
      </c>
      <c r="O1476" s="184">
        <v>6.3974000000000002</v>
      </c>
      <c r="P1476" s="184">
        <v>6.7262000000000004</v>
      </c>
      <c r="Q1476" s="184">
        <v>8.0846</v>
      </c>
      <c r="R1476" s="184">
        <v>5.6242000000000001</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44393</v>
      </c>
      <c r="E1479" s="184">
        <v>3504.8411999999998</v>
      </c>
      <c r="F1479" s="184">
        <v>3.6307</v>
      </c>
      <c r="G1479" s="184">
        <v>5.1805000000000003</v>
      </c>
      <c r="H1479" s="184">
        <v>5.2870999999999997</v>
      </c>
      <c r="I1479" s="184">
        <v>4.6337000000000002</v>
      </c>
      <c r="J1479" s="184">
        <v>4.2599</v>
      </c>
      <c r="K1479" s="184">
        <v>3.7875999999999999</v>
      </c>
      <c r="L1479" s="184">
        <v>3.8271999999999999</v>
      </c>
      <c r="M1479" s="184">
        <v>3.7239</v>
      </c>
      <c r="N1479" s="184">
        <v>3.8285999999999998</v>
      </c>
      <c r="O1479" s="184">
        <v>6.4663000000000004</v>
      </c>
      <c r="P1479" s="184">
        <v>6.6505999999999998</v>
      </c>
      <c r="Q1479" s="184">
        <v>7.2080000000000002</v>
      </c>
      <c r="R1479" s="184">
        <v>5.4611000000000001</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44393</v>
      </c>
      <c r="E1480" s="184">
        <v>3522.6840000000002</v>
      </c>
      <c r="F1480" s="184">
        <v>3.7035</v>
      </c>
      <c r="G1480" s="184">
        <v>5.2545000000000002</v>
      </c>
      <c r="H1480" s="184">
        <v>5.3609</v>
      </c>
      <c r="I1480" s="184">
        <v>4.7076000000000002</v>
      </c>
      <c r="J1480" s="184">
        <v>4.3346</v>
      </c>
      <c r="K1480" s="184">
        <v>3.8626</v>
      </c>
      <c r="L1480" s="184">
        <v>3.9175</v>
      </c>
      <c r="M1480" s="184">
        <v>3.8191999999999999</v>
      </c>
      <c r="N1480" s="184">
        <v>3.9243999999999999</v>
      </c>
      <c r="O1480" s="184">
        <v>6.5494000000000003</v>
      </c>
      <c r="P1480" s="184">
        <v>6.7218</v>
      </c>
      <c r="Q1480" s="184">
        <v>7.6143000000000001</v>
      </c>
      <c r="R1480" s="184">
        <v>5.5549999999999997</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44393</v>
      </c>
      <c r="E1481" s="184">
        <v>32.495575221238902</v>
      </c>
      <c r="F1481" s="184">
        <v>3.8754</v>
      </c>
      <c r="G1481" s="184">
        <v>3.7637999999999998</v>
      </c>
      <c r="H1481" s="184">
        <v>3.5886</v>
      </c>
      <c r="I1481" s="184">
        <v>3.4100999999999999</v>
      </c>
      <c r="J1481" s="184">
        <v>3.5144000000000002</v>
      </c>
      <c r="K1481" s="184">
        <v>3.2982999999999998</v>
      </c>
      <c r="L1481" s="184">
        <v>3.3035999999999999</v>
      </c>
      <c r="M1481" s="184">
        <v>3.3313999999999999</v>
      </c>
      <c r="N1481" s="184">
        <v>3.4401000000000002</v>
      </c>
      <c r="O1481" s="184">
        <v>6.6619000000000002</v>
      </c>
      <c r="P1481" s="184">
        <v>7.3282999999999996</v>
      </c>
      <c r="Q1481" s="184">
        <v>7.9965000000000002</v>
      </c>
      <c r="R1481" s="184">
        <v>6.4318</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44393</v>
      </c>
      <c r="E1482" s="184">
        <v>31.411129443527798</v>
      </c>
      <c r="F1482" s="184">
        <v>3.4862000000000002</v>
      </c>
      <c r="G1482" s="184">
        <v>3.2543000000000002</v>
      </c>
      <c r="H1482" s="184">
        <v>3.1141999999999999</v>
      </c>
      <c r="I1482" s="184">
        <v>2.9289000000000001</v>
      </c>
      <c r="J1482" s="184">
        <v>3.0286</v>
      </c>
      <c r="K1482" s="184">
        <v>2.8140000000000001</v>
      </c>
      <c r="L1482" s="184">
        <v>2.8161999999999998</v>
      </c>
      <c r="M1482" s="184">
        <v>2.8420999999999998</v>
      </c>
      <c r="N1482" s="184">
        <v>2.9460000000000002</v>
      </c>
      <c r="O1482" s="184">
        <v>6.1548999999999996</v>
      </c>
      <c r="P1482" s="184">
        <v>6.8060999999999998</v>
      </c>
      <c r="Q1482" s="184">
        <v>7.4433999999999996</v>
      </c>
      <c r="R1482" s="184">
        <v>5.9233000000000002</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44393</v>
      </c>
      <c r="E1483" s="184">
        <v>3231.9915000000001</v>
      </c>
      <c r="F1483" s="184">
        <v>5.1957000000000004</v>
      </c>
      <c r="G1483" s="184">
        <v>5.3460000000000001</v>
      </c>
      <c r="H1483" s="184">
        <v>4.6540999999999997</v>
      </c>
      <c r="I1483" s="184">
        <v>4.3482000000000003</v>
      </c>
      <c r="J1483" s="184">
        <v>4.3475999999999999</v>
      </c>
      <c r="K1483" s="184">
        <v>3.9319000000000002</v>
      </c>
      <c r="L1483" s="184">
        <v>3.9893000000000001</v>
      </c>
      <c r="M1483" s="184">
        <v>3.8782999999999999</v>
      </c>
      <c r="N1483" s="184">
        <v>4.0103</v>
      </c>
      <c r="O1483" s="184">
        <v>6.6463000000000001</v>
      </c>
      <c r="P1483" s="184">
        <v>6.7615999999999996</v>
      </c>
      <c r="Q1483" s="184">
        <v>7.5602999999999998</v>
      </c>
      <c r="R1483" s="184">
        <v>5.6821999999999999</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44393</v>
      </c>
      <c r="E1484" s="184">
        <v>3257.8708000000001</v>
      </c>
      <c r="F1484" s="184">
        <v>5.2956000000000003</v>
      </c>
      <c r="G1484" s="184">
        <v>5.4459</v>
      </c>
      <c r="H1484" s="184">
        <v>4.7542</v>
      </c>
      <c r="I1484" s="184">
        <v>4.4484000000000004</v>
      </c>
      <c r="J1484" s="184">
        <v>4.4480000000000004</v>
      </c>
      <c r="K1484" s="184">
        <v>4.0328999999999997</v>
      </c>
      <c r="L1484" s="184">
        <v>4.0913000000000004</v>
      </c>
      <c r="M1484" s="184">
        <v>3.9811999999999999</v>
      </c>
      <c r="N1484" s="184">
        <v>4.1143000000000001</v>
      </c>
      <c r="O1484" s="184">
        <v>6.7529000000000003</v>
      </c>
      <c r="P1484" s="184">
        <v>6.8685</v>
      </c>
      <c r="Q1484" s="184">
        <v>7.6890999999999998</v>
      </c>
      <c r="R1484" s="184">
        <v>5.7877999999999998</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44393</v>
      </c>
      <c r="E1485" s="184">
        <v>1064.3522</v>
      </c>
      <c r="F1485" s="184">
        <v>5.0246000000000004</v>
      </c>
      <c r="G1485" s="184">
        <v>5.0534999999999997</v>
      </c>
      <c r="H1485" s="184">
        <v>4.2755000000000001</v>
      </c>
      <c r="I1485" s="184">
        <v>4.2195</v>
      </c>
      <c r="J1485" s="184">
        <v>4.1845999999999997</v>
      </c>
      <c r="K1485" s="184">
        <v>3.7722000000000002</v>
      </c>
      <c r="L1485" s="184">
        <v>3.7572999999999999</v>
      </c>
      <c r="M1485" s="184">
        <v>3.7382</v>
      </c>
      <c r="N1485" s="184">
        <v>3.7881</v>
      </c>
      <c r="O1485" s="184"/>
      <c r="P1485" s="184"/>
      <c r="Q1485" s="184">
        <v>4.6867000000000001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44393</v>
      </c>
      <c r="E1486" s="184">
        <v>1051.8507999999999</v>
      </c>
      <c r="F1486" s="184">
        <v>4.1333000000000002</v>
      </c>
      <c r="G1486" s="184">
        <v>4.1643999999999997</v>
      </c>
      <c r="H1486" s="184">
        <v>3.3845000000000001</v>
      </c>
      <c r="I1486" s="184">
        <v>3.3224</v>
      </c>
      <c r="J1486" s="184">
        <v>3.2812999999999999</v>
      </c>
      <c r="K1486" s="184">
        <v>2.8656999999999999</v>
      </c>
      <c r="L1486" s="184">
        <v>2.8542999999999998</v>
      </c>
      <c r="M1486" s="184">
        <v>2.8264</v>
      </c>
      <c r="N1486" s="184">
        <v>2.8658999999999999</v>
      </c>
      <c r="O1486" s="184"/>
      <c r="P1486" s="184"/>
      <c r="Q1486" s="184">
        <v>3.7823000000000002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44393</v>
      </c>
      <c r="E1489" s="184">
        <v>34.590699999999998</v>
      </c>
      <c r="F1489" s="184">
        <v>5.1711999999999998</v>
      </c>
      <c r="G1489" s="184">
        <v>5.5598999999999998</v>
      </c>
      <c r="H1489" s="184">
        <v>4.8281999999999998</v>
      </c>
      <c r="I1489" s="184">
        <v>4.6058000000000003</v>
      </c>
      <c r="J1489" s="184">
        <v>4.2567000000000004</v>
      </c>
      <c r="K1489" s="184">
        <v>4.0136000000000003</v>
      </c>
      <c r="L1489" s="184">
        <v>4.0384000000000002</v>
      </c>
      <c r="M1489" s="184">
        <v>3.9397000000000002</v>
      </c>
      <c r="N1489" s="184">
        <v>4.1816000000000004</v>
      </c>
      <c r="O1489" s="184">
        <v>6.8418000000000001</v>
      </c>
      <c r="P1489" s="184">
        <v>7.1048</v>
      </c>
      <c r="Q1489" s="184">
        <v>8.0417000000000005</v>
      </c>
      <c r="R1489" s="184">
        <v>5.9459999999999997</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44393</v>
      </c>
      <c r="E1490" s="184">
        <v>32.896099999999997</v>
      </c>
      <c r="F1490" s="184">
        <v>4.6607000000000003</v>
      </c>
      <c r="G1490" s="184">
        <v>5.0320999999999998</v>
      </c>
      <c r="H1490" s="184">
        <v>4.2991000000000001</v>
      </c>
      <c r="I1490" s="184">
        <v>4.08</v>
      </c>
      <c r="J1490" s="184">
        <v>3.7284000000000002</v>
      </c>
      <c r="K1490" s="184">
        <v>3.4792999999999998</v>
      </c>
      <c r="L1490" s="184">
        <v>3.5546000000000002</v>
      </c>
      <c r="M1490" s="184">
        <v>3.4260000000000002</v>
      </c>
      <c r="N1490" s="184">
        <v>3.6385000000000001</v>
      </c>
      <c r="O1490" s="184">
        <v>6.2214</v>
      </c>
      <c r="P1490" s="184">
        <v>6.4218999999999999</v>
      </c>
      <c r="Q1490" s="184">
        <v>7.2484000000000002</v>
      </c>
      <c r="R1490" s="184">
        <v>5.3642000000000003</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44393</v>
      </c>
      <c r="E1491" s="184">
        <v>11.831300000000001</v>
      </c>
      <c r="F1491" s="184">
        <v>3.3938999999999999</v>
      </c>
      <c r="G1491" s="184">
        <v>4.5263999999999998</v>
      </c>
      <c r="H1491" s="184">
        <v>4.0136000000000003</v>
      </c>
      <c r="I1491" s="184">
        <v>3.9062000000000001</v>
      </c>
      <c r="J1491" s="184">
        <v>4.0548999999999999</v>
      </c>
      <c r="K1491" s="184">
        <v>3.488</v>
      </c>
      <c r="L1491" s="184">
        <v>3.5327000000000002</v>
      </c>
      <c r="M1491" s="184">
        <v>3.4794999999999998</v>
      </c>
      <c r="N1491" s="184">
        <v>3.5933999999999999</v>
      </c>
      <c r="O1491" s="184"/>
      <c r="P1491" s="184"/>
      <c r="Q1491" s="184">
        <v>6.1773999999999996</v>
      </c>
      <c r="R1491" s="184">
        <v>5.1955</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44393</v>
      </c>
      <c r="E1492" s="184">
        <v>11.799300000000001</v>
      </c>
      <c r="F1492" s="184">
        <v>3.4030999999999998</v>
      </c>
      <c r="G1492" s="184">
        <v>4.4355000000000002</v>
      </c>
      <c r="H1492" s="184">
        <v>3.9359999999999999</v>
      </c>
      <c r="I1492" s="184">
        <v>3.806</v>
      </c>
      <c r="J1492" s="184">
        <v>3.9621</v>
      </c>
      <c r="K1492" s="184">
        <v>3.4319000000000002</v>
      </c>
      <c r="L1492" s="184">
        <v>3.4597000000000002</v>
      </c>
      <c r="M1492" s="184">
        <v>3.3997999999999999</v>
      </c>
      <c r="N1492" s="184">
        <v>3.5099</v>
      </c>
      <c r="O1492" s="184"/>
      <c r="P1492" s="184"/>
      <c r="Q1492" s="184">
        <v>6.0749000000000004</v>
      </c>
      <c r="R1492" s="184">
        <v>5.1138000000000003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44393</v>
      </c>
      <c r="E1493" s="184">
        <v>3716.5417000000002</v>
      </c>
      <c r="F1493" s="184">
        <v>8.1600999999999999</v>
      </c>
      <c r="G1493" s="184">
        <v>7.2134999999999998</v>
      </c>
      <c r="H1493" s="184">
        <v>6.2462999999999997</v>
      </c>
      <c r="I1493" s="184">
        <v>5.3329000000000004</v>
      </c>
      <c r="J1493" s="184">
        <v>4.6117999999999997</v>
      </c>
      <c r="K1493" s="184">
        <v>4.3644999999999996</v>
      </c>
      <c r="L1493" s="184">
        <v>4.4367000000000001</v>
      </c>
      <c r="M1493" s="184">
        <v>4.2510000000000003</v>
      </c>
      <c r="N1493" s="184">
        <v>4.4017999999999997</v>
      </c>
      <c r="O1493" s="184">
        <v>4.2762000000000002</v>
      </c>
      <c r="P1493" s="184">
        <v>5.3723000000000001</v>
      </c>
      <c r="Q1493" s="184">
        <v>6.7858000000000001</v>
      </c>
      <c r="R1493" s="184">
        <v>6.0366</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44393</v>
      </c>
      <c r="E1494" s="184">
        <v>3684.5111999999999</v>
      </c>
      <c r="F1494" s="184">
        <v>7.9793000000000003</v>
      </c>
      <c r="G1494" s="184">
        <v>7.0335999999999999</v>
      </c>
      <c r="H1494" s="184">
        <v>6.0343999999999998</v>
      </c>
      <c r="I1494" s="184">
        <v>5.1657999999999999</v>
      </c>
      <c r="J1494" s="184">
        <v>4.4583000000000004</v>
      </c>
      <c r="K1494" s="184">
        <v>4.2039</v>
      </c>
      <c r="L1494" s="184">
        <v>4.2515000000000001</v>
      </c>
      <c r="M1494" s="184">
        <v>4.0537000000000001</v>
      </c>
      <c r="N1494" s="184">
        <v>4.2012999999999998</v>
      </c>
      <c r="O1494" s="184">
        <v>4.1139999999999999</v>
      </c>
      <c r="P1494" s="184">
        <v>5.2476000000000003</v>
      </c>
      <c r="Q1494" s="184">
        <v>6.8219000000000003</v>
      </c>
      <c r="R1494" s="184">
        <v>5.8589000000000002</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44393</v>
      </c>
      <c r="E1495" s="184">
        <v>2422.3398000000002</v>
      </c>
      <c r="F1495" s="184">
        <v>4.0778999999999996</v>
      </c>
      <c r="G1495" s="184">
        <v>4.5713999999999997</v>
      </c>
      <c r="H1495" s="184">
        <v>4.5758999999999999</v>
      </c>
      <c r="I1495" s="184">
        <v>4.3754999999999997</v>
      </c>
      <c r="J1495" s="184">
        <v>4.2728999999999999</v>
      </c>
      <c r="K1495" s="184">
        <v>3.9628000000000001</v>
      </c>
      <c r="L1495" s="184">
        <v>4.0138999999999996</v>
      </c>
      <c r="M1495" s="184">
        <v>3.8894000000000002</v>
      </c>
      <c r="N1495" s="184">
        <v>4.0880999999999998</v>
      </c>
      <c r="O1495" s="184">
        <v>6.7157999999999998</v>
      </c>
      <c r="P1495" s="184">
        <v>6.8558000000000003</v>
      </c>
      <c r="Q1495" s="184">
        <v>7.6881000000000004</v>
      </c>
      <c r="R1495" s="184">
        <v>5.7496</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44393</v>
      </c>
      <c r="E1496" s="184">
        <v>2401.1068</v>
      </c>
      <c r="F1496" s="184">
        <v>3.9876999999999998</v>
      </c>
      <c r="G1496" s="184">
        <v>4.4809999999999999</v>
      </c>
      <c r="H1496" s="184">
        <v>4.4855999999999998</v>
      </c>
      <c r="I1496" s="184">
        <v>4.2851999999999997</v>
      </c>
      <c r="J1496" s="184">
        <v>4.1825999999999999</v>
      </c>
      <c r="K1496" s="184">
        <v>3.8719999999999999</v>
      </c>
      <c r="L1496" s="184">
        <v>3.923</v>
      </c>
      <c r="M1496" s="184">
        <v>3.7974000000000001</v>
      </c>
      <c r="N1496" s="184">
        <v>3.9923999999999999</v>
      </c>
      <c r="O1496" s="184">
        <v>6.6021999999999998</v>
      </c>
      <c r="P1496" s="184">
        <v>6.7386999999999997</v>
      </c>
      <c r="Q1496" s="184">
        <v>7.5545</v>
      </c>
      <c r="R1496" s="184">
        <v>5.6494999999999997</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5.3342108108108093</v>
      </c>
      <c r="G1497" s="186">
        <v>5.117597297297297</v>
      </c>
      <c r="H1497" s="186">
        <v>4.6137513513513522</v>
      </c>
      <c r="I1497" s="186">
        <v>4.278056756756758</v>
      </c>
      <c r="J1497" s="186">
        <v>4.007299999999999</v>
      </c>
      <c r="K1497" s="186">
        <v>3.7284108108108098</v>
      </c>
      <c r="L1497" s="186">
        <v>3.7387432432432437</v>
      </c>
      <c r="M1497" s="186">
        <v>3.6103378378378395</v>
      </c>
      <c r="N1497" s="186">
        <v>3.7006972972972974</v>
      </c>
      <c r="O1497" s="186">
        <v>6.618293103448277</v>
      </c>
      <c r="P1497" s="186">
        <v>6.6809034482758616</v>
      </c>
      <c r="Q1497" s="186">
        <v>6.8993405405405408</v>
      </c>
      <c r="R1497" s="186">
        <v>5.5366606060606056</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4.7827000000000002</v>
      </c>
      <c r="G1498" s="186">
        <v>5.0324999999999998</v>
      </c>
      <c r="H1498" s="186">
        <v>4.6540999999999997</v>
      </c>
      <c r="I1498" s="186">
        <v>4.3754999999999997</v>
      </c>
      <c r="J1498" s="186">
        <v>4.1845999999999997</v>
      </c>
      <c r="K1498" s="186">
        <v>3.8668999999999998</v>
      </c>
      <c r="L1498" s="186">
        <v>3.8995000000000002</v>
      </c>
      <c r="M1498" s="186">
        <v>3.7302</v>
      </c>
      <c r="N1498" s="186">
        <v>3.8285999999999998</v>
      </c>
      <c r="O1498" s="186">
        <v>6.6463000000000001</v>
      </c>
      <c r="P1498" s="186">
        <v>6.7615999999999996</v>
      </c>
      <c r="Q1498" s="186">
        <v>7.3033000000000001</v>
      </c>
      <c r="R1498" s="186">
        <v>5.6821999999999999</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44393</v>
      </c>
      <c r="E1501" s="184">
        <v>31.427</v>
      </c>
      <c r="F1501" s="184">
        <v>0.16189999999999999</v>
      </c>
      <c r="G1501" s="184">
        <v>0.95569999999999999</v>
      </c>
      <c r="H1501" s="184">
        <v>1.4756</v>
      </c>
      <c r="I1501" s="184">
        <v>2.1122999999999998</v>
      </c>
      <c r="J1501" s="184">
        <v>3.0261999999999998</v>
      </c>
      <c r="K1501" s="184">
        <v>11.1068</v>
      </c>
      <c r="L1501" s="184">
        <v>12.577</v>
      </c>
      <c r="M1501" s="184">
        <v>31.6706</v>
      </c>
      <c r="N1501" s="184">
        <v>41.406999999999996</v>
      </c>
      <c r="O1501" s="184">
        <v>16.212199999999999</v>
      </c>
      <c r="P1501" s="184">
        <v>13.0915</v>
      </c>
      <c r="Q1501" s="184">
        <v>11.202299999999999</v>
      </c>
      <c r="R1501" s="184">
        <v>21.470400000000001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44393</v>
      </c>
      <c r="E1502" s="184">
        <v>28.4907</v>
      </c>
      <c r="F1502" s="184">
        <v>0.15679999999999999</v>
      </c>
      <c r="G1502" s="184">
        <v>0.94059999999999999</v>
      </c>
      <c r="H1502" s="184">
        <v>1.4409000000000001</v>
      </c>
      <c r="I1502" s="184">
        <v>2.0426000000000002</v>
      </c>
      <c r="J1502" s="184">
        <v>2.8761000000000001</v>
      </c>
      <c r="K1502" s="184">
        <v>10.6212</v>
      </c>
      <c r="L1502" s="184">
        <v>11.6341</v>
      </c>
      <c r="M1502" s="184">
        <v>30.074300000000001</v>
      </c>
      <c r="N1502" s="184">
        <v>39.162999999999997</v>
      </c>
      <c r="O1502" s="184">
        <v>14.683</v>
      </c>
      <c r="P1502" s="184">
        <v>11.664</v>
      </c>
      <c r="Q1502" s="184">
        <v>10.0779</v>
      </c>
      <c r="R1502" s="184">
        <v>19.735499999999998</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44393</v>
      </c>
      <c r="E1503" s="184">
        <v>44.933999999999997</v>
      </c>
      <c r="F1503" s="184">
        <v>0</v>
      </c>
      <c r="G1503" s="184">
        <v>0.7218</v>
      </c>
      <c r="H1503" s="184">
        <v>1.0457000000000001</v>
      </c>
      <c r="I1503" s="184">
        <v>1.4746999999999999</v>
      </c>
      <c r="J1503" s="184">
        <v>2.0508000000000002</v>
      </c>
      <c r="K1503" s="184">
        <v>8.5388999999999999</v>
      </c>
      <c r="L1503" s="184">
        <v>9.5710999999999995</v>
      </c>
      <c r="M1503" s="184">
        <v>24.226600000000001</v>
      </c>
      <c r="N1503" s="184">
        <v>34.767000000000003</v>
      </c>
      <c r="O1503" s="184">
        <v>13.101800000000001</v>
      </c>
      <c r="P1503" s="184">
        <v>10.754799999999999</v>
      </c>
      <c r="Q1503" s="184">
        <v>9.8961000000000006</v>
      </c>
      <c r="R1503" s="184">
        <v>17.973099999999999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44393</v>
      </c>
      <c r="E1504" s="184">
        <v>47.689</v>
      </c>
      <c r="F1504" s="184">
        <v>2.0999999999999999E-3</v>
      </c>
      <c r="G1504" s="184">
        <v>0.73299999999999998</v>
      </c>
      <c r="H1504" s="184">
        <v>1.0724</v>
      </c>
      <c r="I1504" s="184">
        <v>1.5307999999999999</v>
      </c>
      <c r="J1504" s="184">
        <v>2.1747000000000001</v>
      </c>
      <c r="K1504" s="184">
        <v>8.9686000000000003</v>
      </c>
      <c r="L1504" s="184">
        <v>10.406499999999999</v>
      </c>
      <c r="M1504" s="184">
        <v>25.5139</v>
      </c>
      <c r="N1504" s="184">
        <v>36.523400000000002</v>
      </c>
      <c r="O1504" s="184">
        <v>14.1326</v>
      </c>
      <c r="P1504" s="184">
        <v>11.613300000000001</v>
      </c>
      <c r="Q1504" s="184">
        <v>11.272500000000001</v>
      </c>
      <c r="R1504" s="184">
        <v>19.251899999999999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44393</v>
      </c>
      <c r="E1505" s="184">
        <v>368.34219999999999</v>
      </c>
      <c r="F1505" s="184">
        <v>-7.1999999999999998E-3</v>
      </c>
      <c r="G1505" s="184">
        <v>0.38109999999999999</v>
      </c>
      <c r="H1505" s="184">
        <v>1.1577</v>
      </c>
      <c r="I1505" s="184">
        <v>1.5417000000000001</v>
      </c>
      <c r="J1505" s="184">
        <v>0.60540000000000005</v>
      </c>
      <c r="K1505" s="184">
        <v>10.1327</v>
      </c>
      <c r="L1505" s="184">
        <v>15.166499999999999</v>
      </c>
      <c r="M1505" s="184">
        <v>45.486699999999999</v>
      </c>
      <c r="N1505" s="184">
        <v>44.544899999999998</v>
      </c>
      <c r="O1505" s="184">
        <v>14.621</v>
      </c>
      <c r="P1505" s="184">
        <v>13.3462</v>
      </c>
      <c r="Q1505" s="184">
        <v>21.2453</v>
      </c>
      <c r="R1505" s="184">
        <v>16.648700000000002</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44393</v>
      </c>
      <c r="E1506" s="184">
        <v>394.14350000000002</v>
      </c>
      <c r="F1506" s="184">
        <v>-5.7000000000000002E-3</v>
      </c>
      <c r="G1506" s="184">
        <v>0.38590000000000002</v>
      </c>
      <c r="H1506" s="184">
        <v>1.1691</v>
      </c>
      <c r="I1506" s="184">
        <v>1.5643</v>
      </c>
      <c r="J1506" s="184">
        <v>0.65580000000000005</v>
      </c>
      <c r="K1506" s="184">
        <v>10.3033</v>
      </c>
      <c r="L1506" s="184">
        <v>15.5168</v>
      </c>
      <c r="M1506" s="184">
        <v>46.141500000000001</v>
      </c>
      <c r="N1506" s="184">
        <v>45.436399999999999</v>
      </c>
      <c r="O1506" s="184">
        <v>15.437099999999999</v>
      </c>
      <c r="P1506" s="184">
        <v>14.2804</v>
      </c>
      <c r="Q1506" s="184">
        <v>15.269299999999999</v>
      </c>
      <c r="R1506" s="184">
        <v>17.384599999999999</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44393</v>
      </c>
      <c r="E1507" s="184">
        <v>10.8001</v>
      </c>
      <c r="F1507" s="184">
        <v>-7.8600000000000003E-2</v>
      </c>
      <c r="G1507" s="184">
        <v>0.11119999999999999</v>
      </c>
      <c r="H1507" s="184">
        <v>0.33260000000000001</v>
      </c>
      <c r="I1507" s="184">
        <v>0.47449999999999998</v>
      </c>
      <c r="J1507" s="184">
        <v>0.84219999999999995</v>
      </c>
      <c r="K1507" s="184">
        <v>2.2242999999999999</v>
      </c>
      <c r="L1507" s="184">
        <v>3.0043000000000002</v>
      </c>
      <c r="M1507" s="184">
        <v>6.6223999999999998</v>
      </c>
      <c r="N1507" s="184"/>
      <c r="O1507" s="184"/>
      <c r="P1507" s="184"/>
      <c r="Q1507" s="184">
        <v>8.0009999999999994</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44393</v>
      </c>
      <c r="E1508" s="184">
        <v>10.645300000000001</v>
      </c>
      <c r="F1508" s="184">
        <v>-8.2600000000000007E-2</v>
      </c>
      <c r="G1508" s="184">
        <v>9.8699999999999996E-2</v>
      </c>
      <c r="H1508" s="184">
        <v>0.30430000000000001</v>
      </c>
      <c r="I1508" s="184">
        <v>0.41689999999999999</v>
      </c>
      <c r="J1508" s="184">
        <v>0.72</v>
      </c>
      <c r="K1508" s="184">
        <v>1.827</v>
      </c>
      <c r="L1508" s="184">
        <v>2.2210000000000001</v>
      </c>
      <c r="M1508" s="184">
        <v>5.4168000000000003</v>
      </c>
      <c r="N1508" s="184"/>
      <c r="O1508" s="184"/>
      <c r="P1508" s="184"/>
      <c r="Q1508" s="184">
        <v>6.4530000000000003</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44393</v>
      </c>
      <c r="E1509" s="184">
        <v>23.592199999999998</v>
      </c>
      <c r="F1509" s="184">
        <v>2.5899999999999999E-2</v>
      </c>
      <c r="G1509" s="184">
        <v>1.0788</v>
      </c>
      <c r="H1509" s="184">
        <v>1.5824</v>
      </c>
      <c r="I1509" s="184">
        <v>1.8358000000000001</v>
      </c>
      <c r="J1509" s="184">
        <v>1.3919999999999999</v>
      </c>
      <c r="K1509" s="184">
        <v>9.4197000000000006</v>
      </c>
      <c r="L1509" s="184">
        <v>8.5103000000000009</v>
      </c>
      <c r="M1509" s="184">
        <v>23.8416</v>
      </c>
      <c r="N1509" s="184">
        <v>31.985099999999999</v>
      </c>
      <c r="O1509" s="184">
        <v>11.264699999999999</v>
      </c>
      <c r="P1509" s="184">
        <v>8.6041000000000007</v>
      </c>
      <c r="Q1509" s="184">
        <v>8.7012</v>
      </c>
      <c r="R1509" s="184">
        <v>14.3796</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44393</v>
      </c>
      <c r="E1510" s="184">
        <v>26.258600000000001</v>
      </c>
      <c r="F1510" s="184">
        <v>3.1600000000000003E-2</v>
      </c>
      <c r="G1510" s="184">
        <v>1.0965</v>
      </c>
      <c r="H1510" s="184">
        <v>1.6247</v>
      </c>
      <c r="I1510" s="184">
        <v>1.9205000000000001</v>
      </c>
      <c r="J1510" s="184">
        <v>1.5724</v>
      </c>
      <c r="K1510" s="184">
        <v>9.9671000000000003</v>
      </c>
      <c r="L1510" s="184">
        <v>9.5655999999999999</v>
      </c>
      <c r="M1510" s="184">
        <v>25.640999999999998</v>
      </c>
      <c r="N1510" s="184">
        <v>34.284199999999998</v>
      </c>
      <c r="O1510" s="184">
        <v>12.89</v>
      </c>
      <c r="P1510" s="184">
        <v>10.0937</v>
      </c>
      <c r="Q1510" s="184">
        <v>9.5967000000000002</v>
      </c>
      <c r="R1510" s="184">
        <v>16.127500000000001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44393</v>
      </c>
      <c r="E1511" s="184">
        <v>12.5276</v>
      </c>
      <c r="F1511" s="184">
        <v>-0.18720000000000001</v>
      </c>
      <c r="G1511" s="184">
        <v>0.51590000000000003</v>
      </c>
      <c r="H1511" s="184">
        <v>0.94269999999999998</v>
      </c>
      <c r="I1511" s="184">
        <v>1.4972000000000001</v>
      </c>
      <c r="J1511" s="184">
        <v>2.2837000000000001</v>
      </c>
      <c r="K1511" s="184">
        <v>7.8784000000000001</v>
      </c>
      <c r="L1511" s="184">
        <v>10.849</v>
      </c>
      <c r="M1511" s="184">
        <v>25.7211</v>
      </c>
      <c r="N1511" s="184"/>
      <c r="O1511" s="184"/>
      <c r="P1511" s="184"/>
      <c r="Q1511" s="184">
        <v>25.276</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44393</v>
      </c>
      <c r="E1512" s="184">
        <v>12.3461</v>
      </c>
      <c r="F1512" s="184">
        <v>-0.19159999999999999</v>
      </c>
      <c r="G1512" s="184">
        <v>0.50390000000000001</v>
      </c>
      <c r="H1512" s="184">
        <v>0.91459999999999997</v>
      </c>
      <c r="I1512" s="184">
        <v>1.4412</v>
      </c>
      <c r="J1512" s="184">
        <v>2.1614</v>
      </c>
      <c r="K1512" s="184">
        <v>7.4573999999999998</v>
      </c>
      <c r="L1512" s="184">
        <v>9.9053000000000004</v>
      </c>
      <c r="M1512" s="184">
        <v>24.16</v>
      </c>
      <c r="N1512" s="184"/>
      <c r="O1512" s="184"/>
      <c r="P1512" s="184"/>
      <c r="Q1512" s="184">
        <v>23.460999999999999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44393</v>
      </c>
      <c r="E1513" s="184">
        <v>72.688000000000002</v>
      </c>
      <c r="F1513" s="184">
        <v>0.12039999999999999</v>
      </c>
      <c r="G1513" s="184">
        <v>1.2259</v>
      </c>
      <c r="H1513" s="184">
        <v>2.1720999999999999</v>
      </c>
      <c r="I1513" s="184">
        <v>2.6939000000000002</v>
      </c>
      <c r="J1513" s="184">
        <v>5.0507999999999997</v>
      </c>
      <c r="K1513" s="184">
        <v>21.995100000000001</v>
      </c>
      <c r="L1513" s="184">
        <v>43.760399999999997</v>
      </c>
      <c r="M1513" s="184">
        <v>56.412500000000001</v>
      </c>
      <c r="N1513" s="184">
        <v>87.491500000000002</v>
      </c>
      <c r="O1513" s="184">
        <v>28.138100000000001</v>
      </c>
      <c r="P1513" s="184">
        <v>17.835100000000001</v>
      </c>
      <c r="Q1513" s="184">
        <v>10.245100000000001</v>
      </c>
      <c r="R1513" s="184">
        <v>38.844099999999997</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44393</v>
      </c>
      <c r="E1514" s="184">
        <v>73.335499999999996</v>
      </c>
      <c r="F1514" s="184">
        <v>0.12520000000000001</v>
      </c>
      <c r="G1514" s="184">
        <v>1.2342</v>
      </c>
      <c r="H1514" s="184">
        <v>2.2004000000000001</v>
      </c>
      <c r="I1514" s="184">
        <v>2.7581000000000002</v>
      </c>
      <c r="J1514" s="184">
        <v>5.2127999999999997</v>
      </c>
      <c r="K1514" s="184">
        <v>22.6523</v>
      </c>
      <c r="L1514" s="184">
        <v>45.248399999999997</v>
      </c>
      <c r="M1514" s="184">
        <v>58.057499999999997</v>
      </c>
      <c r="N1514" s="184">
        <v>89.645399999999995</v>
      </c>
      <c r="O1514" s="184">
        <v>28.517199999999999</v>
      </c>
      <c r="P1514" s="184">
        <v>18.044</v>
      </c>
      <c r="Q1514" s="184">
        <v>13.758800000000001</v>
      </c>
      <c r="R1514" s="184">
        <v>39.695799999999998</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44393</v>
      </c>
      <c r="E1515" s="184">
        <v>38.389099999999999</v>
      </c>
      <c r="F1515" s="184">
        <v>0.2316</v>
      </c>
      <c r="G1515" s="184">
        <v>0.59060000000000001</v>
      </c>
      <c r="H1515" s="184">
        <v>0.70330000000000004</v>
      </c>
      <c r="I1515" s="184">
        <v>1.2654000000000001</v>
      </c>
      <c r="J1515" s="184">
        <v>0.89680000000000004</v>
      </c>
      <c r="K1515" s="184">
        <v>8.0734999999999992</v>
      </c>
      <c r="L1515" s="184">
        <v>7.8318000000000003</v>
      </c>
      <c r="M1515" s="184">
        <v>18.463999999999999</v>
      </c>
      <c r="N1515" s="184">
        <v>21.677399999999999</v>
      </c>
      <c r="O1515" s="184">
        <v>12.4755</v>
      </c>
      <c r="P1515" s="184">
        <v>10.5398</v>
      </c>
      <c r="Q1515" s="184">
        <v>11.4679</v>
      </c>
      <c r="R1515" s="184">
        <v>14.6074</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44393</v>
      </c>
      <c r="E1516" s="184">
        <v>35.889600000000002</v>
      </c>
      <c r="F1516" s="184">
        <v>0.2273</v>
      </c>
      <c r="G1516" s="184">
        <v>0.58179999999999998</v>
      </c>
      <c r="H1516" s="184">
        <v>0.68510000000000004</v>
      </c>
      <c r="I1516" s="184">
        <v>1.2302999999999999</v>
      </c>
      <c r="J1516" s="184">
        <v>0.81940000000000002</v>
      </c>
      <c r="K1516" s="184">
        <v>7.8388</v>
      </c>
      <c r="L1516" s="184">
        <v>7.3837999999999999</v>
      </c>
      <c r="M1516" s="184">
        <v>17.770099999999999</v>
      </c>
      <c r="N1516" s="184">
        <v>20.765599999999999</v>
      </c>
      <c r="O1516" s="184">
        <v>11.6366</v>
      </c>
      <c r="P1516" s="184">
        <v>9.5581999999999994</v>
      </c>
      <c r="Q1516" s="184">
        <v>8.516</v>
      </c>
      <c r="R1516" s="184">
        <v>13.831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44393</v>
      </c>
      <c r="E1517" s="184">
        <v>14.828900000000001</v>
      </c>
      <c r="F1517" s="184">
        <v>0.14990000000000001</v>
      </c>
      <c r="G1517" s="184">
        <v>0.68030000000000002</v>
      </c>
      <c r="H1517" s="184">
        <v>1.1983999999999999</v>
      </c>
      <c r="I1517" s="184">
        <v>1.3249</v>
      </c>
      <c r="J1517" s="184">
        <v>2.214</v>
      </c>
      <c r="K1517" s="184">
        <v>8.9886999999999997</v>
      </c>
      <c r="L1517" s="184">
        <v>13.4558</v>
      </c>
      <c r="M1517" s="184">
        <v>31.920300000000001</v>
      </c>
      <c r="N1517" s="184">
        <v>42.115499999999997</v>
      </c>
      <c r="O1517" s="184"/>
      <c r="P1517" s="184"/>
      <c r="Q1517" s="184">
        <v>33.401200000000003</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44393</v>
      </c>
      <c r="E1518" s="184">
        <v>14.4533</v>
      </c>
      <c r="F1518" s="184">
        <v>0.14549999999999999</v>
      </c>
      <c r="G1518" s="184">
        <v>0.66579999999999995</v>
      </c>
      <c r="H1518" s="184">
        <v>1.1639999999999999</v>
      </c>
      <c r="I1518" s="184">
        <v>1.2625</v>
      </c>
      <c r="J1518" s="184">
        <v>2.1080999999999999</v>
      </c>
      <c r="K1518" s="184">
        <v>8.5457000000000001</v>
      </c>
      <c r="L1518" s="184">
        <v>12.4473</v>
      </c>
      <c r="M1518" s="184">
        <v>30.114999999999998</v>
      </c>
      <c r="N1518" s="184">
        <v>39.551000000000002</v>
      </c>
      <c r="O1518" s="184"/>
      <c r="P1518" s="184"/>
      <c r="Q1518" s="184">
        <v>30.921199999999999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44393</v>
      </c>
      <c r="E1519" s="184">
        <v>45.068800000000003</v>
      </c>
      <c r="F1519" s="184">
        <v>2.2599999999999999E-2</v>
      </c>
      <c r="G1519" s="184">
        <v>0.45269999999999999</v>
      </c>
      <c r="H1519" s="184">
        <v>0.76639999999999997</v>
      </c>
      <c r="I1519" s="184">
        <v>0.77190000000000003</v>
      </c>
      <c r="J1519" s="184">
        <v>1.1008</v>
      </c>
      <c r="K1519" s="184">
        <v>5.6420000000000003</v>
      </c>
      <c r="L1519" s="184">
        <v>6.1997</v>
      </c>
      <c r="M1519" s="184">
        <v>16.1097</v>
      </c>
      <c r="N1519" s="184">
        <v>23.234100000000002</v>
      </c>
      <c r="O1519" s="184">
        <v>9.4029000000000007</v>
      </c>
      <c r="P1519" s="184">
        <v>8.5437999999999992</v>
      </c>
      <c r="Q1519" s="184">
        <v>7.8567</v>
      </c>
      <c r="R1519" s="184">
        <v>12.621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44393</v>
      </c>
      <c r="E1520" s="184">
        <v>42.197499999999998</v>
      </c>
      <c r="F1520" s="184">
        <v>2.06E-2</v>
      </c>
      <c r="G1520" s="184">
        <v>0.44629999999999997</v>
      </c>
      <c r="H1520" s="184">
        <v>0.75139999999999996</v>
      </c>
      <c r="I1520" s="184">
        <v>0.74199999999999999</v>
      </c>
      <c r="J1520" s="184">
        <v>1.0350999999999999</v>
      </c>
      <c r="K1520" s="184">
        <v>5.4379</v>
      </c>
      <c r="L1520" s="184">
        <v>5.7816999999999998</v>
      </c>
      <c r="M1520" s="184">
        <v>15.4284</v>
      </c>
      <c r="N1520" s="184">
        <v>22.2715</v>
      </c>
      <c r="O1520" s="184">
        <v>8.4992000000000001</v>
      </c>
      <c r="P1520" s="184">
        <v>7.5902000000000003</v>
      </c>
      <c r="Q1520" s="184">
        <v>12.119199999999999</v>
      </c>
      <c r="R1520" s="184">
        <v>11.749499999999999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4.3424999999999998E-2</v>
      </c>
      <c r="G1521" s="186">
        <v>0.67003500000000005</v>
      </c>
      <c r="H1521" s="186">
        <v>1.1351900000000001</v>
      </c>
      <c r="I1521" s="186">
        <v>1.4950749999999997</v>
      </c>
      <c r="J1521" s="186">
        <v>1.9399249999999999</v>
      </c>
      <c r="K1521" s="186">
        <v>9.3809700000000014</v>
      </c>
      <c r="L1521" s="186">
        <v>13.051820000000001</v>
      </c>
      <c r="M1521" s="186">
        <v>27.939699999999998</v>
      </c>
      <c r="N1521" s="186">
        <v>40.928937499999996</v>
      </c>
      <c r="O1521" s="186">
        <v>15.072278571428571</v>
      </c>
      <c r="P1521" s="186">
        <v>11.82565</v>
      </c>
      <c r="Q1521" s="186">
        <v>14.436920000000001</v>
      </c>
      <c r="R1521" s="186">
        <v>19.594292857142857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2.4250000000000001E-2</v>
      </c>
      <c r="G1522" s="186">
        <v>0.62819999999999998</v>
      </c>
      <c r="H1522" s="186">
        <v>1.1150500000000001</v>
      </c>
      <c r="I1522" s="186">
        <v>1.4859499999999999</v>
      </c>
      <c r="J1522" s="186">
        <v>1.8116000000000001</v>
      </c>
      <c r="K1522" s="186">
        <v>8.7571499999999993</v>
      </c>
      <c r="L1522" s="186">
        <v>10.155899999999999</v>
      </c>
      <c r="M1522" s="186">
        <v>25.577449999999999</v>
      </c>
      <c r="N1522" s="186">
        <v>37.843199999999996</v>
      </c>
      <c r="O1522" s="186">
        <v>13.6172</v>
      </c>
      <c r="P1522" s="186">
        <v>11.184049999999999</v>
      </c>
      <c r="Q1522" s="186">
        <v>11.237400000000001</v>
      </c>
      <c r="R1522" s="186">
        <v>17.016649999999998</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44393</v>
      </c>
      <c r="E1525" s="184">
        <v>152.13999999999999</v>
      </c>
      <c r="F1525" s="184">
        <v>0.36280000000000001</v>
      </c>
      <c r="G1525" s="184">
        <v>1.4537</v>
      </c>
      <c r="H1525" s="184">
        <v>2.7418</v>
      </c>
      <c r="I1525" s="184">
        <v>3.4544000000000001</v>
      </c>
      <c r="J1525" s="184">
        <v>5.4404000000000003</v>
      </c>
      <c r="K1525" s="184">
        <v>17.030799999999999</v>
      </c>
      <c r="L1525" s="184">
        <v>22.328499999999998</v>
      </c>
      <c r="M1525" s="184">
        <v>52.490699999999997</v>
      </c>
      <c r="N1525" s="184">
        <v>66.619200000000006</v>
      </c>
      <c r="O1525" s="184">
        <v>16.507999999999999</v>
      </c>
      <c r="P1525" s="184">
        <v>13.916499999999999</v>
      </c>
      <c r="Q1525" s="184">
        <v>16.470099999999999</v>
      </c>
      <c r="R1525" s="184">
        <v>24.846399999999999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44393</v>
      </c>
      <c r="E1526" s="184">
        <v>163.93</v>
      </c>
      <c r="F1526" s="184">
        <v>0.3674</v>
      </c>
      <c r="G1526" s="184">
        <v>1.4543999999999999</v>
      </c>
      <c r="H1526" s="184">
        <v>2.7581000000000002</v>
      </c>
      <c r="I1526" s="184">
        <v>3.4845999999999999</v>
      </c>
      <c r="J1526" s="184">
        <v>5.5094000000000003</v>
      </c>
      <c r="K1526" s="184">
        <v>17.251999999999999</v>
      </c>
      <c r="L1526" s="184">
        <v>22.8216</v>
      </c>
      <c r="M1526" s="184">
        <v>53.420699999999997</v>
      </c>
      <c r="N1526" s="184">
        <v>67.961100000000002</v>
      </c>
      <c r="O1526" s="184">
        <v>17.487400000000001</v>
      </c>
      <c r="P1526" s="184">
        <v>14.940799999999999</v>
      </c>
      <c r="Q1526" s="184">
        <v>14.760199999999999</v>
      </c>
      <c r="R1526" s="184">
        <v>25.842500000000001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44393</v>
      </c>
      <c r="E1527" s="184">
        <v>70.625</v>
      </c>
      <c r="F1527" s="184">
        <v>0.5796</v>
      </c>
      <c r="G1527" s="184">
        <v>1.0415000000000001</v>
      </c>
      <c r="H1527" s="184">
        <v>2.4011</v>
      </c>
      <c r="I1527" s="184">
        <v>3.0886</v>
      </c>
      <c r="J1527" s="184">
        <v>5.2580999999999998</v>
      </c>
      <c r="K1527" s="184">
        <v>17.930399999999999</v>
      </c>
      <c r="L1527" s="184">
        <v>23.4573</v>
      </c>
      <c r="M1527" s="184">
        <v>50.1541</v>
      </c>
      <c r="N1527" s="184">
        <v>60.220100000000002</v>
      </c>
      <c r="O1527" s="184">
        <v>16.0762</v>
      </c>
      <c r="P1527" s="184">
        <v>14.1335</v>
      </c>
      <c r="Q1527" s="184">
        <v>13.1313</v>
      </c>
      <c r="R1527" s="184">
        <v>23.044</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44393</v>
      </c>
      <c r="E1528" s="184">
        <v>79.873999999999995</v>
      </c>
      <c r="F1528" s="184">
        <v>0.58299999999999996</v>
      </c>
      <c r="G1528" s="184">
        <v>1.0539000000000001</v>
      </c>
      <c r="H1528" s="184">
        <v>2.4287999999999998</v>
      </c>
      <c r="I1528" s="184">
        <v>3.1457000000000002</v>
      </c>
      <c r="J1528" s="184">
        <v>5.383</v>
      </c>
      <c r="K1528" s="184">
        <v>18.349399999999999</v>
      </c>
      <c r="L1528" s="184">
        <v>24.3446</v>
      </c>
      <c r="M1528" s="184">
        <v>51.782499999999999</v>
      </c>
      <c r="N1528" s="184">
        <v>62.520600000000002</v>
      </c>
      <c r="O1528" s="184">
        <v>17.7301</v>
      </c>
      <c r="P1528" s="184">
        <v>15.867000000000001</v>
      </c>
      <c r="Q1528" s="184">
        <v>17.038499999999999</v>
      </c>
      <c r="R1528" s="184">
        <v>24.743200000000002</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44393</v>
      </c>
      <c r="E1529" s="184">
        <v>419.61</v>
      </c>
      <c r="F1529" s="184">
        <v>0.97219999999999995</v>
      </c>
      <c r="G1529" s="184">
        <v>1.8966000000000001</v>
      </c>
      <c r="H1529" s="184">
        <v>3.738</v>
      </c>
      <c r="I1529" s="184">
        <v>4.5313999999999997</v>
      </c>
      <c r="J1529" s="184">
        <v>4.8920000000000003</v>
      </c>
      <c r="K1529" s="184">
        <v>18.7486</v>
      </c>
      <c r="L1529" s="184">
        <v>23.4329</v>
      </c>
      <c r="M1529" s="184">
        <v>58.714700000000001</v>
      </c>
      <c r="N1529" s="184">
        <v>67.068799999999996</v>
      </c>
      <c r="O1529" s="184">
        <v>15.6921</v>
      </c>
      <c r="P1529" s="184">
        <v>13.9526</v>
      </c>
      <c r="Q1529" s="184">
        <v>14.957000000000001</v>
      </c>
      <c r="R1529" s="184">
        <v>19.489000000000001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44393</v>
      </c>
      <c r="E1530" s="184">
        <v>452.56</v>
      </c>
      <c r="F1530" s="184">
        <v>0.9728</v>
      </c>
      <c r="G1530" s="184">
        <v>1.905</v>
      </c>
      <c r="H1530" s="184">
        <v>3.7553000000000001</v>
      </c>
      <c r="I1530" s="184">
        <v>4.5655999999999999</v>
      </c>
      <c r="J1530" s="184">
        <v>4.9706999999999999</v>
      </c>
      <c r="K1530" s="184">
        <v>19.016400000000001</v>
      </c>
      <c r="L1530" s="184">
        <v>23.982199999999999</v>
      </c>
      <c r="M1530" s="184">
        <v>59.796599999999998</v>
      </c>
      <c r="N1530" s="184">
        <v>68.626599999999996</v>
      </c>
      <c r="O1530" s="184">
        <v>16.797000000000001</v>
      </c>
      <c r="P1530" s="184">
        <v>15.1271</v>
      </c>
      <c r="Q1530" s="184">
        <v>16.492100000000001</v>
      </c>
      <c r="R1530" s="184">
        <v>20.626899999999999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44393</v>
      </c>
      <c r="E1533" s="184">
        <v>75.88</v>
      </c>
      <c r="F1533" s="184">
        <v>0.81040000000000001</v>
      </c>
      <c r="G1533" s="184">
        <v>2.1265000000000001</v>
      </c>
      <c r="H1533" s="184">
        <v>3.4914999999999998</v>
      </c>
      <c r="I1533" s="184">
        <v>3.7604000000000002</v>
      </c>
      <c r="J1533" s="184">
        <v>6.0961999999999996</v>
      </c>
      <c r="K1533" s="184">
        <v>23.5428</v>
      </c>
      <c r="L1533" s="184">
        <v>27.507999999999999</v>
      </c>
      <c r="M1533" s="184">
        <v>58.248199999999997</v>
      </c>
      <c r="N1533" s="184">
        <v>73.0839</v>
      </c>
      <c r="O1533" s="184">
        <v>16.588899999999999</v>
      </c>
      <c r="P1533" s="184">
        <v>15.4108</v>
      </c>
      <c r="Q1533" s="184">
        <v>16.406700000000001</v>
      </c>
      <c r="R1533" s="184">
        <v>28.7272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44393</v>
      </c>
      <c r="E1534" s="184">
        <v>85.7</v>
      </c>
      <c r="F1534" s="184">
        <v>0.81169999999999998</v>
      </c>
      <c r="G1534" s="184">
        <v>2.1454</v>
      </c>
      <c r="H1534" s="184">
        <v>3.5148999999999999</v>
      </c>
      <c r="I1534" s="184">
        <v>3.8159000000000001</v>
      </c>
      <c r="J1534" s="184">
        <v>6.2088999999999999</v>
      </c>
      <c r="K1534" s="184">
        <v>23.9514</v>
      </c>
      <c r="L1534" s="184">
        <v>28.3703</v>
      </c>
      <c r="M1534" s="184">
        <v>59.888100000000001</v>
      </c>
      <c r="N1534" s="184">
        <v>75.399100000000004</v>
      </c>
      <c r="O1534" s="184">
        <v>18.2088</v>
      </c>
      <c r="P1534" s="184">
        <v>17.159300000000002</v>
      </c>
      <c r="Q1534" s="184">
        <v>20.199300000000001</v>
      </c>
      <c r="R1534" s="184">
        <v>30.416499999999999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44393</v>
      </c>
      <c r="E1535" s="184">
        <v>15.2052</v>
      </c>
      <c r="F1535" s="184">
        <v>0.30609999999999998</v>
      </c>
      <c r="G1535" s="184">
        <v>0.69869999999999999</v>
      </c>
      <c r="H1535" s="184">
        <v>1.8364</v>
      </c>
      <c r="I1535" s="184">
        <v>2.6067999999999998</v>
      </c>
      <c r="J1535" s="184">
        <v>1.2964</v>
      </c>
      <c r="K1535" s="184">
        <v>13.710100000000001</v>
      </c>
      <c r="L1535" s="184">
        <v>20.8047</v>
      </c>
      <c r="M1535" s="184">
        <v>50.753999999999998</v>
      </c>
      <c r="N1535" s="184">
        <v>57.565199999999997</v>
      </c>
      <c r="O1535" s="184"/>
      <c r="P1535" s="184"/>
      <c r="Q1535" s="184">
        <v>21.273800000000001</v>
      </c>
      <c r="R1535" s="184">
        <v>21.096399999999999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44393</v>
      </c>
      <c r="E1536" s="184">
        <v>14.5145</v>
      </c>
      <c r="F1536" s="184">
        <v>0.30059999999999998</v>
      </c>
      <c r="G1536" s="184">
        <v>0.68120000000000003</v>
      </c>
      <c r="H1536" s="184">
        <v>1.794</v>
      </c>
      <c r="I1536" s="184">
        <v>2.5224000000000002</v>
      </c>
      <c r="J1536" s="184">
        <v>1.1174999999999999</v>
      </c>
      <c r="K1536" s="184">
        <v>13.1021</v>
      </c>
      <c r="L1536" s="184">
        <v>19.520900000000001</v>
      </c>
      <c r="M1536" s="184">
        <v>48.361499999999999</v>
      </c>
      <c r="N1536" s="184">
        <v>54.229100000000003</v>
      </c>
      <c r="O1536" s="184"/>
      <c r="P1536" s="184"/>
      <c r="Q1536" s="184">
        <v>18.706299999999999</v>
      </c>
      <c r="R1536" s="184">
        <v>18.515999999999998</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44393</v>
      </c>
      <c r="E1537" s="184">
        <v>20.223700000000001</v>
      </c>
      <c r="F1537" s="184">
        <v>0.28810000000000002</v>
      </c>
      <c r="G1537" s="184">
        <v>1.4513</v>
      </c>
      <c r="H1537" s="184">
        <v>2.7549000000000001</v>
      </c>
      <c r="I1537" s="184">
        <v>2.9950999999999999</v>
      </c>
      <c r="J1537" s="184">
        <v>4.2737999999999996</v>
      </c>
      <c r="K1537" s="184">
        <v>20.637</v>
      </c>
      <c r="L1537" s="184">
        <v>32.674500000000002</v>
      </c>
      <c r="M1537" s="184">
        <v>62.249099999999999</v>
      </c>
      <c r="N1537" s="184">
        <v>75.272999999999996</v>
      </c>
      <c r="O1537" s="184">
        <v>23.274000000000001</v>
      </c>
      <c r="P1537" s="184"/>
      <c r="Q1537" s="184">
        <v>18.334199999999999</v>
      </c>
      <c r="R1537" s="184">
        <v>32.8352</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44393</v>
      </c>
      <c r="E1538" s="184">
        <v>18.597100000000001</v>
      </c>
      <c r="F1538" s="184">
        <v>0.28310000000000002</v>
      </c>
      <c r="G1538" s="184">
        <v>1.4356</v>
      </c>
      <c r="H1538" s="184">
        <v>2.7174999999999998</v>
      </c>
      <c r="I1538" s="184">
        <v>2.9203999999999999</v>
      </c>
      <c r="J1538" s="184">
        <v>4.1124999999999998</v>
      </c>
      <c r="K1538" s="184">
        <v>20.0991</v>
      </c>
      <c r="L1538" s="184">
        <v>31.5212</v>
      </c>
      <c r="M1538" s="184">
        <v>60.145899999999997</v>
      </c>
      <c r="N1538" s="184">
        <v>72.231999999999999</v>
      </c>
      <c r="O1538" s="184">
        <v>21.101199999999999</v>
      </c>
      <c r="P1538" s="184"/>
      <c r="Q1538" s="184">
        <v>15.986000000000001</v>
      </c>
      <c r="R1538" s="184">
        <v>30.5806</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44393</v>
      </c>
      <c r="E1539" s="184">
        <v>128.25819999999999</v>
      </c>
      <c r="F1539" s="184">
        <v>-0.1643</v>
      </c>
      <c r="G1539" s="184">
        <v>4.2599999999999999E-2</v>
      </c>
      <c r="H1539" s="184">
        <v>1.133</v>
      </c>
      <c r="I1539" s="184">
        <v>2.1263999999999998</v>
      </c>
      <c r="J1539" s="184">
        <v>3.5019</v>
      </c>
      <c r="K1539" s="184">
        <v>15.589</v>
      </c>
      <c r="L1539" s="184">
        <v>24.562100000000001</v>
      </c>
      <c r="M1539" s="184">
        <v>60.849699999999999</v>
      </c>
      <c r="N1539" s="184">
        <v>72.135099999999994</v>
      </c>
      <c r="O1539" s="184">
        <v>13.957000000000001</v>
      </c>
      <c r="P1539" s="184">
        <v>11.9518</v>
      </c>
      <c r="Q1539" s="184">
        <v>16.930900000000001</v>
      </c>
      <c r="R1539" s="184">
        <v>14.403700000000001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44393</v>
      </c>
      <c r="E1540" s="184">
        <v>136.53489999999999</v>
      </c>
      <c r="F1540" s="184">
        <v>-0.1628</v>
      </c>
      <c r="G1540" s="184">
        <v>4.7300000000000002E-2</v>
      </c>
      <c r="H1540" s="184">
        <v>1.1440999999999999</v>
      </c>
      <c r="I1540" s="184">
        <v>2.1488</v>
      </c>
      <c r="J1540" s="184">
        <v>3.5512999999999999</v>
      </c>
      <c r="K1540" s="184">
        <v>15.7728</v>
      </c>
      <c r="L1540" s="184">
        <v>24.954799999999999</v>
      </c>
      <c r="M1540" s="184">
        <v>61.621299999999998</v>
      </c>
      <c r="N1540" s="184">
        <v>73.262100000000004</v>
      </c>
      <c r="O1540" s="184">
        <v>14.719799999999999</v>
      </c>
      <c r="P1540" s="184">
        <v>12.756</v>
      </c>
      <c r="Q1540" s="184">
        <v>13.968500000000001</v>
      </c>
      <c r="R1540" s="184">
        <v>15.176399999999999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44393</v>
      </c>
      <c r="E1541" s="184">
        <v>212.01</v>
      </c>
      <c r="F1541" s="184">
        <v>0.4168</v>
      </c>
      <c r="G1541" s="184">
        <v>1.3334999999999999</v>
      </c>
      <c r="H1541" s="184">
        <v>2.1389999999999998</v>
      </c>
      <c r="I1541" s="184">
        <v>3.1478000000000002</v>
      </c>
      <c r="J1541" s="184">
        <v>5.5616000000000003</v>
      </c>
      <c r="K1541" s="184">
        <v>19.167000000000002</v>
      </c>
      <c r="L1541" s="184">
        <v>24.814599999999999</v>
      </c>
      <c r="M1541" s="184">
        <v>50.778700000000001</v>
      </c>
      <c r="N1541" s="184">
        <v>65.426000000000002</v>
      </c>
      <c r="O1541" s="184">
        <v>15.7142</v>
      </c>
      <c r="P1541" s="184">
        <v>15.9217</v>
      </c>
      <c r="Q1541" s="184">
        <v>15.8673</v>
      </c>
      <c r="R1541" s="184">
        <v>22.998000000000001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44393</v>
      </c>
      <c r="E1542" s="184">
        <v>226.04</v>
      </c>
      <c r="F1542" s="184">
        <v>0.41760000000000003</v>
      </c>
      <c r="G1542" s="184">
        <v>1.3360000000000001</v>
      </c>
      <c r="H1542" s="184">
        <v>2.1511</v>
      </c>
      <c r="I1542" s="184">
        <v>3.1768999999999998</v>
      </c>
      <c r="J1542" s="184">
        <v>5.6212</v>
      </c>
      <c r="K1542" s="184">
        <v>19.389399999999998</v>
      </c>
      <c r="L1542" s="184">
        <v>25.264600000000002</v>
      </c>
      <c r="M1542" s="184">
        <v>51.6233</v>
      </c>
      <c r="N1542" s="184">
        <v>66.696200000000005</v>
      </c>
      <c r="O1542" s="184">
        <v>16.714700000000001</v>
      </c>
      <c r="P1542" s="184">
        <v>16.896100000000001</v>
      </c>
      <c r="Q1542" s="184">
        <v>17.2119</v>
      </c>
      <c r="R1542" s="184">
        <v>23.9923</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44393</v>
      </c>
      <c r="E1543" s="184">
        <v>374.49880000000002</v>
      </c>
      <c r="F1543" s="184">
        <v>0.54849999999999999</v>
      </c>
      <c r="G1543" s="184">
        <v>1.4020999999999999</v>
      </c>
      <c r="H1543" s="184">
        <v>2.3815</v>
      </c>
      <c r="I1543" s="184">
        <v>3.6173000000000002</v>
      </c>
      <c r="J1543" s="184">
        <v>3.9801000000000002</v>
      </c>
      <c r="K1543" s="184">
        <v>18.1342</v>
      </c>
      <c r="L1543" s="184">
        <v>31.8614</v>
      </c>
      <c r="M1543" s="184">
        <v>70.916200000000003</v>
      </c>
      <c r="N1543" s="184">
        <v>96.733900000000006</v>
      </c>
      <c r="O1543" s="184">
        <v>28.933</v>
      </c>
      <c r="P1543" s="184">
        <v>22.9404</v>
      </c>
      <c r="Q1543" s="184">
        <v>19.500299999999999</v>
      </c>
      <c r="R1543" s="184">
        <v>42.2684</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44393</v>
      </c>
      <c r="E1544" s="184">
        <v>387.65030000000002</v>
      </c>
      <c r="F1544" s="184">
        <v>0.55369999999999997</v>
      </c>
      <c r="G1544" s="184">
        <v>1.4181999999999999</v>
      </c>
      <c r="H1544" s="184">
        <v>2.4197000000000002</v>
      </c>
      <c r="I1544" s="184">
        <v>3.6945999999999999</v>
      </c>
      <c r="J1544" s="184">
        <v>4.1486999999999998</v>
      </c>
      <c r="K1544" s="184">
        <v>18.712299999999999</v>
      </c>
      <c r="L1544" s="184">
        <v>33.194499999999998</v>
      </c>
      <c r="M1544" s="184">
        <v>73.5351</v>
      </c>
      <c r="N1544" s="184">
        <v>100.83240000000001</v>
      </c>
      <c r="O1544" s="184">
        <v>30.083300000000001</v>
      </c>
      <c r="P1544" s="184">
        <v>23.681799999999999</v>
      </c>
      <c r="Q1544" s="184">
        <v>21.457699999999999</v>
      </c>
      <c r="R1544" s="184">
        <v>43.762500000000003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44393</v>
      </c>
      <c r="E1545" s="184">
        <v>15.857699999999999</v>
      </c>
      <c r="F1545" s="184">
        <v>0.70240000000000002</v>
      </c>
      <c r="G1545" s="184">
        <v>1.6044</v>
      </c>
      <c r="H1545" s="184">
        <v>2.3605999999999998</v>
      </c>
      <c r="I1545" s="184">
        <v>3.0804999999999998</v>
      </c>
      <c r="J1545" s="184">
        <v>4.9150999999999998</v>
      </c>
      <c r="K1545" s="184">
        <v>17.023199999999999</v>
      </c>
      <c r="L1545" s="184">
        <v>23.327500000000001</v>
      </c>
      <c r="M1545" s="184">
        <v>49.575499999999998</v>
      </c>
      <c r="N1545" s="184">
        <v>63.222299999999997</v>
      </c>
      <c r="O1545" s="184"/>
      <c r="P1545" s="184"/>
      <c r="Q1545" s="184">
        <v>28.126899999999999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44393</v>
      </c>
      <c r="E1546" s="184">
        <v>15.3088</v>
      </c>
      <c r="F1546" s="184">
        <v>0.69789999999999996</v>
      </c>
      <c r="G1546" s="184">
        <v>1.59</v>
      </c>
      <c r="H1546" s="184">
        <v>2.3273999999999999</v>
      </c>
      <c r="I1546" s="184">
        <v>3.0146000000000002</v>
      </c>
      <c r="J1546" s="184">
        <v>4.7694000000000001</v>
      </c>
      <c r="K1546" s="184">
        <v>16.5381</v>
      </c>
      <c r="L1546" s="184">
        <v>22.3872</v>
      </c>
      <c r="M1546" s="184">
        <v>47.709899999999998</v>
      </c>
      <c r="N1546" s="184">
        <v>60.392299999999999</v>
      </c>
      <c r="O1546" s="184"/>
      <c r="P1546" s="184"/>
      <c r="Q1546" s="184">
        <v>25.723400000000002</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0.48238000000000014</v>
      </c>
      <c r="G1547" s="186">
        <v>1.305895</v>
      </c>
      <c r="H1547" s="186">
        <v>2.4994350000000001</v>
      </c>
      <c r="I1547" s="186">
        <v>3.24491</v>
      </c>
      <c r="J1547" s="186">
        <v>4.5304100000000007</v>
      </c>
      <c r="K1547" s="186">
        <v>18.184805000000001</v>
      </c>
      <c r="L1547" s="186">
        <v>25.55667</v>
      </c>
      <c r="M1547" s="186">
        <v>56.630790000000005</v>
      </c>
      <c r="N1547" s="186">
        <v>69.974950000000007</v>
      </c>
      <c r="O1547" s="186">
        <v>18.724106250000002</v>
      </c>
      <c r="P1547" s="186">
        <v>16.046814285714284</v>
      </c>
      <c r="Q1547" s="186">
        <v>18.127119999999998</v>
      </c>
      <c r="R1547" s="186">
        <v>25.74251111111111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0.48304999999999998</v>
      </c>
      <c r="G1548" s="186">
        <v>1.4268999999999998</v>
      </c>
      <c r="H1548" s="186">
        <v>2.4104000000000001</v>
      </c>
      <c r="I1548" s="186">
        <v>3.1467499999999999</v>
      </c>
      <c r="J1548" s="186">
        <v>4.9035500000000001</v>
      </c>
      <c r="K1548" s="186">
        <v>18.241799999999998</v>
      </c>
      <c r="L1548" s="186">
        <v>24.45335</v>
      </c>
      <c r="M1548" s="186">
        <v>55.834449999999997</v>
      </c>
      <c r="N1548" s="186">
        <v>67.514949999999999</v>
      </c>
      <c r="O1548" s="186">
        <v>16.755850000000002</v>
      </c>
      <c r="P1548" s="186">
        <v>15.26895</v>
      </c>
      <c r="Q1548" s="186">
        <v>16.9847</v>
      </c>
      <c r="R1548" s="186">
        <v>24.367750000000001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44395</v>
      </c>
      <c r="E1551" s="184">
        <v>1123.6241</v>
      </c>
      <c r="F1551" s="184">
        <v>3.1577000000000002</v>
      </c>
      <c r="G1551" s="184">
        <v>3.1484999999999999</v>
      </c>
      <c r="H1551" s="184">
        <v>3.1385000000000001</v>
      </c>
      <c r="I1551" s="184">
        <v>3.1534</v>
      </c>
      <c r="J1551" s="184">
        <v>3.1760000000000002</v>
      </c>
      <c r="K1551" s="184">
        <v>3.2191000000000001</v>
      </c>
      <c r="L1551" s="184">
        <v>3.1749999999999998</v>
      </c>
      <c r="M1551" s="184">
        <v>3.1069</v>
      </c>
      <c r="N1551" s="184">
        <v>3.1183999999999998</v>
      </c>
      <c r="O1551" s="184"/>
      <c r="P1551" s="184"/>
      <c r="Q1551" s="184">
        <v>4.3910999999999998</v>
      </c>
      <c r="R1551" s="184">
        <v>3.7319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44395</v>
      </c>
      <c r="E1552" s="184">
        <v>1119.8598999999999</v>
      </c>
      <c r="F1552" s="184">
        <v>3.0575000000000001</v>
      </c>
      <c r="G1552" s="184">
        <v>3.0493000000000001</v>
      </c>
      <c r="H1552" s="184">
        <v>3.0385</v>
      </c>
      <c r="I1552" s="184">
        <v>3.0554999999999999</v>
      </c>
      <c r="J1552" s="184">
        <v>3.0768</v>
      </c>
      <c r="K1552" s="184">
        <v>3.1015999999999999</v>
      </c>
      <c r="L1552" s="184">
        <v>3.0649000000000002</v>
      </c>
      <c r="M1552" s="184">
        <v>2.9940000000000002</v>
      </c>
      <c r="N1552" s="184">
        <v>3.0022000000000002</v>
      </c>
      <c r="O1552" s="184"/>
      <c r="P1552" s="184"/>
      <c r="Q1552" s="184">
        <v>4.2619999999999996</v>
      </c>
      <c r="R1552" s="184">
        <v>3.6084000000000001</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44395</v>
      </c>
      <c r="E1553" s="184">
        <v>1098.2919999999999</v>
      </c>
      <c r="F1553" s="184">
        <v>3.1707000000000001</v>
      </c>
      <c r="G1553" s="184">
        <v>3.1724000000000001</v>
      </c>
      <c r="H1553" s="184">
        <v>3.1648000000000001</v>
      </c>
      <c r="I1553" s="184">
        <v>3.1455000000000002</v>
      </c>
      <c r="J1553" s="184">
        <v>3.1873999999999998</v>
      </c>
      <c r="K1553" s="184">
        <v>3.2075</v>
      </c>
      <c r="L1553" s="184">
        <v>3.1652999999999998</v>
      </c>
      <c r="M1553" s="184">
        <v>3.1078000000000001</v>
      </c>
      <c r="N1553" s="184">
        <v>3.1261000000000001</v>
      </c>
      <c r="O1553" s="184"/>
      <c r="P1553" s="184"/>
      <c r="Q1553" s="184">
        <v>4.0788000000000002</v>
      </c>
      <c r="R1553" s="184">
        <v>3.7389000000000001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44395</v>
      </c>
      <c r="E1554" s="184">
        <v>1096.7719999999999</v>
      </c>
      <c r="F1554" s="184">
        <v>3.1152000000000002</v>
      </c>
      <c r="G1554" s="184">
        <v>3.1135000000000002</v>
      </c>
      <c r="H1554" s="184">
        <v>3.1053999999999999</v>
      </c>
      <c r="I1554" s="184">
        <v>3.0857999999999999</v>
      </c>
      <c r="J1554" s="184">
        <v>3.1273</v>
      </c>
      <c r="K1554" s="184">
        <v>3.1471</v>
      </c>
      <c r="L1554" s="184">
        <v>3.1069</v>
      </c>
      <c r="M1554" s="184">
        <v>3.0516000000000001</v>
      </c>
      <c r="N1554" s="184">
        <v>3.0707</v>
      </c>
      <c r="O1554" s="184"/>
      <c r="P1554" s="184"/>
      <c r="Q1554" s="184">
        <v>4.0172999999999996</v>
      </c>
      <c r="R1554" s="184">
        <v>3.6852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44395</v>
      </c>
      <c r="E1555" s="184">
        <v>1091.2251000000001</v>
      </c>
      <c r="F1555" s="184">
        <v>3.1511</v>
      </c>
      <c r="G1555" s="184">
        <v>3.145</v>
      </c>
      <c r="H1555" s="184">
        <v>3.1619000000000002</v>
      </c>
      <c r="I1555" s="184">
        <v>3.1560999999999999</v>
      </c>
      <c r="J1555" s="184">
        <v>3.1713</v>
      </c>
      <c r="K1555" s="184">
        <v>3.1909000000000001</v>
      </c>
      <c r="L1555" s="184">
        <v>3.1661000000000001</v>
      </c>
      <c r="M1555" s="184">
        <v>3.1183000000000001</v>
      </c>
      <c r="N1555" s="184">
        <v>3.1364999999999998</v>
      </c>
      <c r="O1555" s="184"/>
      <c r="P1555" s="184"/>
      <c r="Q1555" s="184">
        <v>3.9792999999999998</v>
      </c>
      <c r="R1555" s="184">
        <v>3.7627999999999999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44395</v>
      </c>
      <c r="E1556" s="184">
        <v>1089.9009000000001</v>
      </c>
      <c r="F1556" s="184">
        <v>3.1147999999999998</v>
      </c>
      <c r="G1556" s="184">
        <v>3.1063999999999998</v>
      </c>
      <c r="H1556" s="184">
        <v>3.1225999999999998</v>
      </c>
      <c r="I1556" s="184">
        <v>3.1162999999999998</v>
      </c>
      <c r="J1556" s="184">
        <v>3.1295999999999999</v>
      </c>
      <c r="K1556" s="184">
        <v>3.1434000000000002</v>
      </c>
      <c r="L1556" s="184">
        <v>3.1168</v>
      </c>
      <c r="M1556" s="184">
        <v>3.0632000000000001</v>
      </c>
      <c r="N1556" s="184">
        <v>3.0746000000000002</v>
      </c>
      <c r="O1556" s="184"/>
      <c r="P1556" s="184"/>
      <c r="Q1556" s="184">
        <v>3.9228000000000001</v>
      </c>
      <c r="R1556" s="184">
        <v>3.7059000000000002</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44395</v>
      </c>
      <c r="E1557" s="184">
        <v>1093.4871000000001</v>
      </c>
      <c r="F1557" s="184">
        <v>3.4603999999999999</v>
      </c>
      <c r="G1557" s="184">
        <v>3.4546000000000001</v>
      </c>
      <c r="H1557" s="184">
        <v>3.2698999999999998</v>
      </c>
      <c r="I1557" s="184">
        <v>3.1968999999999999</v>
      </c>
      <c r="J1557" s="184">
        <v>3.1665000000000001</v>
      </c>
      <c r="K1557" s="184">
        <v>3.1699000000000002</v>
      </c>
      <c r="L1557" s="184">
        <v>3.1423999999999999</v>
      </c>
      <c r="M1557" s="184">
        <v>3.1065</v>
      </c>
      <c r="N1557" s="184">
        <v>3.1175999999999999</v>
      </c>
      <c r="O1557" s="184"/>
      <c r="P1557" s="184"/>
      <c r="Q1557" s="184">
        <v>4.0083000000000002</v>
      </c>
      <c r="R1557" s="184">
        <v>3.7504</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44395</v>
      </c>
      <c r="E1558" s="184">
        <v>1090.8044</v>
      </c>
      <c r="F1558" s="184">
        <v>3.3601999999999999</v>
      </c>
      <c r="G1558" s="184">
        <v>3.3582000000000001</v>
      </c>
      <c r="H1558" s="184">
        <v>3.1703000000000001</v>
      </c>
      <c r="I1558" s="184">
        <v>3.097</v>
      </c>
      <c r="J1558" s="184">
        <v>3.0663</v>
      </c>
      <c r="K1558" s="184">
        <v>3.0691999999999999</v>
      </c>
      <c r="L1558" s="184">
        <v>3.0407000000000002</v>
      </c>
      <c r="M1558" s="184">
        <v>3.0041000000000002</v>
      </c>
      <c r="N1558" s="184">
        <v>3.0144000000000002</v>
      </c>
      <c r="O1558" s="184"/>
      <c r="P1558" s="184"/>
      <c r="Q1558" s="184">
        <v>3.8959000000000001</v>
      </c>
      <c r="R1558" s="184">
        <v>3.6404000000000001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44395</v>
      </c>
      <c r="E1559" s="184">
        <v>1050.9554000000001</v>
      </c>
      <c r="F1559" s="184">
        <v>3.2233000000000001</v>
      </c>
      <c r="G1559" s="184">
        <v>3.2238000000000002</v>
      </c>
      <c r="H1559" s="184">
        <v>3.2404000000000002</v>
      </c>
      <c r="I1559" s="184">
        <v>3.2092999999999998</v>
      </c>
      <c r="J1559" s="184">
        <v>3.2490000000000001</v>
      </c>
      <c r="K1559" s="184">
        <v>3.2623000000000002</v>
      </c>
      <c r="L1559" s="184">
        <v>3.2103999999999999</v>
      </c>
      <c r="M1559" s="184">
        <v>3.1714000000000002</v>
      </c>
      <c r="N1559" s="184">
        <v>3.2044999999999999</v>
      </c>
      <c r="O1559" s="184"/>
      <c r="P1559" s="184"/>
      <c r="Q1559" s="184">
        <v>3.4268000000000001</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44395</v>
      </c>
      <c r="E1560" s="184">
        <v>1049.5322000000001</v>
      </c>
      <c r="F1560" s="184">
        <v>3.1440999999999999</v>
      </c>
      <c r="G1560" s="184">
        <v>3.1435</v>
      </c>
      <c r="H1560" s="184">
        <v>3.1602000000000001</v>
      </c>
      <c r="I1560" s="184">
        <v>3.1295000000000002</v>
      </c>
      <c r="J1560" s="184">
        <v>3.1667999999999998</v>
      </c>
      <c r="K1560" s="184">
        <v>3.1810999999999998</v>
      </c>
      <c r="L1560" s="184">
        <v>3.1221999999999999</v>
      </c>
      <c r="M1560" s="184">
        <v>3.0802999999999998</v>
      </c>
      <c r="N1560" s="184">
        <v>3.1116999999999999</v>
      </c>
      <c r="O1560" s="184"/>
      <c r="P1560" s="184"/>
      <c r="Q1560" s="184">
        <v>3.3317999999999999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44395</v>
      </c>
      <c r="E1561" s="184">
        <v>1075.7689</v>
      </c>
      <c r="F1561" s="184">
        <v>3.1183999999999998</v>
      </c>
      <c r="G1561" s="184">
        <v>3.1166</v>
      </c>
      <c r="H1561" s="184">
        <v>3.12</v>
      </c>
      <c r="I1561" s="184">
        <v>3.1082000000000001</v>
      </c>
      <c r="J1561" s="184">
        <v>3.1566999999999998</v>
      </c>
      <c r="K1561" s="184">
        <v>3.1526999999999998</v>
      </c>
      <c r="L1561" s="184">
        <v>3.1164999999999998</v>
      </c>
      <c r="M1561" s="184">
        <v>3.0705</v>
      </c>
      <c r="N1561" s="184">
        <v>3.0918000000000001</v>
      </c>
      <c r="O1561" s="184"/>
      <c r="P1561" s="184"/>
      <c r="Q1561" s="184">
        <v>3.7351000000000001</v>
      </c>
      <c r="R1561" s="184"/>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44395</v>
      </c>
      <c r="E1562" s="184">
        <v>1075.1887999999999</v>
      </c>
      <c r="F1562" s="184">
        <v>3.0996999999999999</v>
      </c>
      <c r="G1562" s="184">
        <v>3.0968</v>
      </c>
      <c r="H1562" s="184">
        <v>3.1002999999999998</v>
      </c>
      <c r="I1562" s="184">
        <v>3.0882999999999998</v>
      </c>
      <c r="J1562" s="184">
        <v>3.1366000000000001</v>
      </c>
      <c r="K1562" s="184">
        <v>3.1324000000000001</v>
      </c>
      <c r="L1562" s="184">
        <v>3.1006</v>
      </c>
      <c r="M1562" s="184">
        <v>3.0529000000000002</v>
      </c>
      <c r="N1562" s="184">
        <v>3.0733000000000001</v>
      </c>
      <c r="O1562" s="184"/>
      <c r="P1562" s="184"/>
      <c r="Q1562" s="184">
        <v>3.7069999999999999</v>
      </c>
      <c r="R1562" s="184"/>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44395</v>
      </c>
      <c r="E1563" s="184">
        <v>1112.5905</v>
      </c>
      <c r="F1563" s="184">
        <v>3.1631</v>
      </c>
      <c r="G1563" s="184">
        <v>3.1579000000000002</v>
      </c>
      <c r="H1563" s="184">
        <v>3.1621000000000001</v>
      </c>
      <c r="I1563" s="184">
        <v>3.13</v>
      </c>
      <c r="J1563" s="184">
        <v>3.1579000000000002</v>
      </c>
      <c r="K1563" s="184">
        <v>3.1539000000000001</v>
      </c>
      <c r="L1563" s="184">
        <v>3.1187</v>
      </c>
      <c r="M1563" s="184">
        <v>3.0853000000000002</v>
      </c>
      <c r="N1563" s="184">
        <v>3.1150000000000002</v>
      </c>
      <c r="O1563" s="184"/>
      <c r="P1563" s="184"/>
      <c r="Q1563" s="184">
        <v>4.3116000000000003</v>
      </c>
      <c r="R1563" s="184">
        <v>3.8090999999999999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44395</v>
      </c>
      <c r="E1564" s="184">
        <v>1110.1623999999999</v>
      </c>
      <c r="F1564" s="184">
        <v>3.0926999999999998</v>
      </c>
      <c r="G1564" s="184">
        <v>3.0880000000000001</v>
      </c>
      <c r="H1564" s="184">
        <v>3.0918999999999999</v>
      </c>
      <c r="I1564" s="184">
        <v>3.0598000000000001</v>
      </c>
      <c r="J1564" s="184">
        <v>3.0876000000000001</v>
      </c>
      <c r="K1564" s="184">
        <v>3.0821000000000001</v>
      </c>
      <c r="L1564" s="184">
        <v>3.0384000000000002</v>
      </c>
      <c r="M1564" s="184">
        <v>3.0044</v>
      </c>
      <c r="N1564" s="184">
        <v>3.0373000000000001</v>
      </c>
      <c r="O1564" s="184"/>
      <c r="P1564" s="184"/>
      <c r="Q1564" s="184">
        <v>4.2214</v>
      </c>
      <c r="R1564" s="184">
        <v>3.7229999999999999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44395</v>
      </c>
      <c r="E1565" s="184">
        <v>1077.6297999999999</v>
      </c>
      <c r="F1565" s="184">
        <v>3.2111999999999998</v>
      </c>
      <c r="G1565" s="184">
        <v>3.2084000000000001</v>
      </c>
      <c r="H1565" s="184">
        <v>3.1543000000000001</v>
      </c>
      <c r="I1565" s="184">
        <v>3.097</v>
      </c>
      <c r="J1565" s="184">
        <v>3.1175999999999999</v>
      </c>
      <c r="K1565" s="184">
        <v>3.1379999999999999</v>
      </c>
      <c r="L1565" s="184">
        <v>3.1120999999999999</v>
      </c>
      <c r="M1565" s="184">
        <v>3.0960000000000001</v>
      </c>
      <c r="N1565" s="184">
        <v>3.1417999999999999</v>
      </c>
      <c r="O1565" s="184"/>
      <c r="P1565" s="184"/>
      <c r="Q1565" s="184">
        <v>3.8277000000000001</v>
      </c>
      <c r="R1565" s="184"/>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44395</v>
      </c>
      <c r="E1566" s="184">
        <v>1076.2482</v>
      </c>
      <c r="F1566" s="184">
        <v>3.1577000000000002</v>
      </c>
      <c r="G1566" s="184">
        <v>3.1581999999999999</v>
      </c>
      <c r="H1566" s="184">
        <v>3.1040000000000001</v>
      </c>
      <c r="I1566" s="184">
        <v>3.0470999999999999</v>
      </c>
      <c r="J1566" s="184">
        <v>3.0674000000000001</v>
      </c>
      <c r="K1566" s="184">
        <v>3.0876000000000001</v>
      </c>
      <c r="L1566" s="184">
        <v>3.0613999999999999</v>
      </c>
      <c r="M1566" s="184">
        <v>3.0449000000000002</v>
      </c>
      <c r="N1566" s="184">
        <v>3.0903</v>
      </c>
      <c r="O1566" s="184"/>
      <c r="P1566" s="184"/>
      <c r="Q1566" s="184">
        <v>3.7608000000000001</v>
      </c>
      <c r="R1566" s="184"/>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44395</v>
      </c>
      <c r="E1567" s="184">
        <v>1084.2094</v>
      </c>
      <c r="F1567" s="184">
        <v>3.0539000000000001</v>
      </c>
      <c r="G1567" s="184">
        <v>3.0474999999999999</v>
      </c>
      <c r="H1567" s="184">
        <v>3.0392999999999999</v>
      </c>
      <c r="I1567" s="184">
        <v>3.0289999999999999</v>
      </c>
      <c r="J1567" s="184">
        <v>3.1048</v>
      </c>
      <c r="K1567" s="184">
        <v>3.0813999999999999</v>
      </c>
      <c r="L1567" s="184">
        <v>3.0366</v>
      </c>
      <c r="M1567" s="184">
        <v>2.9782999999999999</v>
      </c>
      <c r="N1567" s="184">
        <v>3</v>
      </c>
      <c r="O1567" s="184"/>
      <c r="P1567" s="184"/>
      <c r="Q1567" s="184">
        <v>3.7482000000000002</v>
      </c>
      <c r="R1567" s="184">
        <v>3.5594000000000001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44395</v>
      </c>
      <c r="E1568" s="184">
        <v>1085.5693000000001</v>
      </c>
      <c r="F1568" s="184">
        <v>3.1038999999999999</v>
      </c>
      <c r="G1568" s="184">
        <v>3.0975000000000001</v>
      </c>
      <c r="H1568" s="184">
        <v>3.0903</v>
      </c>
      <c r="I1568" s="184">
        <v>3.0804</v>
      </c>
      <c r="J1568" s="184">
        <v>3.1564999999999999</v>
      </c>
      <c r="K1568" s="184">
        <v>3.1331000000000002</v>
      </c>
      <c r="L1568" s="184">
        <v>3.0884</v>
      </c>
      <c r="M1568" s="184">
        <v>3.0303</v>
      </c>
      <c r="N1568" s="184">
        <v>3.0522999999999998</v>
      </c>
      <c r="O1568" s="184"/>
      <c r="P1568" s="184"/>
      <c r="Q1568" s="184">
        <v>3.8073999999999999</v>
      </c>
      <c r="R1568" s="184">
        <v>3.6185999999999998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44395</v>
      </c>
      <c r="E1569" s="184">
        <v>3067.9973</v>
      </c>
      <c r="F1569" s="184">
        <v>3.0283000000000002</v>
      </c>
      <c r="G1569" s="184">
        <v>2.9964</v>
      </c>
      <c r="H1569" s="184">
        <v>3.0171000000000001</v>
      </c>
      <c r="I1569" s="184">
        <v>3.0127000000000002</v>
      </c>
      <c r="J1569" s="184">
        <v>3.0339999999999998</v>
      </c>
      <c r="K1569" s="184">
        <v>3.0594000000000001</v>
      </c>
      <c r="L1569" s="184">
        <v>3.0186000000000002</v>
      </c>
      <c r="M1569" s="184">
        <v>2.9579</v>
      </c>
      <c r="N1569" s="184">
        <v>2.9765000000000001</v>
      </c>
      <c r="O1569" s="184">
        <v>4.4234</v>
      </c>
      <c r="P1569" s="184">
        <v>5.0430000000000001</v>
      </c>
      <c r="Q1569" s="184">
        <v>5.9306000000000001</v>
      </c>
      <c r="R1569" s="184">
        <v>3.5790000000000002</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44395</v>
      </c>
      <c r="E1570" s="184">
        <v>3086.8343</v>
      </c>
      <c r="F1570" s="184">
        <v>3.1286999999999998</v>
      </c>
      <c r="G1570" s="184">
        <v>3.0964</v>
      </c>
      <c r="H1570" s="184">
        <v>3.1177999999999999</v>
      </c>
      <c r="I1570" s="184">
        <v>3.1114000000000002</v>
      </c>
      <c r="J1570" s="184">
        <v>3.1337000000000002</v>
      </c>
      <c r="K1570" s="184">
        <v>3.1602000000000001</v>
      </c>
      <c r="L1570" s="184">
        <v>3.1202000000000001</v>
      </c>
      <c r="M1570" s="184">
        <v>3.0602999999999998</v>
      </c>
      <c r="N1570" s="184">
        <v>3.0798000000000001</v>
      </c>
      <c r="O1570" s="184">
        <v>4.5266999999999999</v>
      </c>
      <c r="P1570" s="184">
        <v>5.1257999999999999</v>
      </c>
      <c r="Q1570" s="184">
        <v>6.2074999999999996</v>
      </c>
      <c r="R1570" s="184">
        <v>3.6831999999999998</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44395</v>
      </c>
      <c r="E1571" s="184">
        <v>1086.4878000000001</v>
      </c>
      <c r="F1571" s="184">
        <v>3.2290000000000001</v>
      </c>
      <c r="G1571" s="184">
        <v>3.2090999999999998</v>
      </c>
      <c r="H1571" s="184">
        <v>3.1968000000000001</v>
      </c>
      <c r="I1571" s="184">
        <v>3.2035999999999998</v>
      </c>
      <c r="J1571" s="184">
        <v>3.2412000000000001</v>
      </c>
      <c r="K1571" s="184">
        <v>3.2412999999999998</v>
      </c>
      <c r="L1571" s="184">
        <v>3.2065999999999999</v>
      </c>
      <c r="M1571" s="184">
        <v>3.1463000000000001</v>
      </c>
      <c r="N1571" s="184">
        <v>3.1654</v>
      </c>
      <c r="O1571" s="184"/>
      <c r="P1571" s="184"/>
      <c r="Q1571" s="184">
        <v>3.9093</v>
      </c>
      <c r="R1571" s="184">
        <v>3.7648000000000001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44395</v>
      </c>
      <c r="E1572" s="184">
        <v>1082.9619</v>
      </c>
      <c r="F1572" s="184">
        <v>3.0794000000000001</v>
      </c>
      <c r="G1572" s="184">
        <v>3.06</v>
      </c>
      <c r="H1572" s="184">
        <v>3.0467</v>
      </c>
      <c r="I1572" s="184">
        <v>3.0533000000000001</v>
      </c>
      <c r="J1572" s="184">
        <v>3.0907</v>
      </c>
      <c r="K1572" s="184">
        <v>3.09</v>
      </c>
      <c r="L1572" s="184">
        <v>3.0541999999999998</v>
      </c>
      <c r="M1572" s="184">
        <v>2.9927999999999999</v>
      </c>
      <c r="N1572" s="184">
        <v>3.0106000000000002</v>
      </c>
      <c r="O1572" s="184"/>
      <c r="P1572" s="184"/>
      <c r="Q1572" s="184">
        <v>3.7532000000000001</v>
      </c>
      <c r="R1572" s="184">
        <v>3.6089000000000002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44395</v>
      </c>
      <c r="E1573" s="184">
        <v>111.73220000000001</v>
      </c>
      <c r="F1573" s="184">
        <v>3.0386000000000002</v>
      </c>
      <c r="G1573" s="184">
        <v>3.0278999999999998</v>
      </c>
      <c r="H1573" s="184">
        <v>3.0257999999999998</v>
      </c>
      <c r="I1573" s="184">
        <v>3.0276000000000001</v>
      </c>
      <c r="J1573" s="184">
        <v>3.0413000000000001</v>
      </c>
      <c r="K1573" s="184">
        <v>3.0766</v>
      </c>
      <c r="L1573" s="184">
        <v>3.0348999999999999</v>
      </c>
      <c r="M1573" s="184">
        <v>2.9742999999999999</v>
      </c>
      <c r="N1573" s="184">
        <v>2.9903</v>
      </c>
      <c r="O1573" s="184"/>
      <c r="P1573" s="184"/>
      <c r="Q1573" s="184">
        <v>4.2298999999999998</v>
      </c>
      <c r="R1573" s="184">
        <v>3.5949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44395</v>
      </c>
      <c r="E1574" s="184">
        <v>112.0316</v>
      </c>
      <c r="F1574" s="184">
        <v>3.1282000000000001</v>
      </c>
      <c r="G1574" s="184">
        <v>3.1284999999999998</v>
      </c>
      <c r="H1574" s="184">
        <v>3.1248999999999998</v>
      </c>
      <c r="I1574" s="184">
        <v>3.1267999999999998</v>
      </c>
      <c r="J1574" s="184">
        <v>3.1412</v>
      </c>
      <c r="K1574" s="184">
        <v>3.177</v>
      </c>
      <c r="L1574" s="184">
        <v>3.1364999999999998</v>
      </c>
      <c r="M1574" s="184">
        <v>3.0764999999999998</v>
      </c>
      <c r="N1574" s="184">
        <v>3.0935000000000001</v>
      </c>
      <c r="O1574" s="184"/>
      <c r="P1574" s="184"/>
      <c r="Q1574" s="184">
        <v>4.3341000000000003</v>
      </c>
      <c r="R1574" s="184">
        <v>3.6985000000000001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44395</v>
      </c>
      <c r="E1575" s="184">
        <v>1108.2276999999999</v>
      </c>
      <c r="F1575" s="184">
        <v>3.1291000000000002</v>
      </c>
      <c r="G1575" s="184">
        <v>3.1307999999999998</v>
      </c>
      <c r="H1575" s="184">
        <v>3.2311000000000001</v>
      </c>
      <c r="I1575" s="184">
        <v>3.1602000000000001</v>
      </c>
      <c r="J1575" s="184">
        <v>3.1564000000000001</v>
      </c>
      <c r="K1575" s="184">
        <v>3.1619999999999999</v>
      </c>
      <c r="L1575" s="184">
        <v>3.1242999999999999</v>
      </c>
      <c r="M1575" s="184">
        <v>3.0680999999999998</v>
      </c>
      <c r="N1575" s="184">
        <v>3.0945</v>
      </c>
      <c r="O1575" s="184"/>
      <c r="P1575" s="184"/>
      <c r="Q1575" s="184">
        <v>4.1985000000000001</v>
      </c>
      <c r="R1575" s="184">
        <v>3.7073999999999998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44395</v>
      </c>
      <c r="E1576" s="184">
        <v>1104.8852999999999</v>
      </c>
      <c r="F1576" s="184">
        <v>3.0295999999999998</v>
      </c>
      <c r="G1576" s="184">
        <v>3.0301</v>
      </c>
      <c r="H1576" s="184">
        <v>3.1303000000000001</v>
      </c>
      <c r="I1576" s="184">
        <v>3.0598000000000001</v>
      </c>
      <c r="J1576" s="184">
        <v>3.0558999999999998</v>
      </c>
      <c r="K1576" s="184">
        <v>3.0609000000000002</v>
      </c>
      <c r="L1576" s="184">
        <v>3.0217999999999998</v>
      </c>
      <c r="M1576" s="184">
        <v>2.9554999999999998</v>
      </c>
      <c r="N1576" s="184">
        <v>2.9759000000000002</v>
      </c>
      <c r="O1576" s="184"/>
      <c r="P1576" s="184"/>
      <c r="Q1576" s="184">
        <v>4.0726000000000004</v>
      </c>
      <c r="R1576" s="184">
        <v>3.5787</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44395</v>
      </c>
      <c r="E1577" s="184">
        <v>1077.1033</v>
      </c>
      <c r="F1577" s="184">
        <v>3.1076999999999999</v>
      </c>
      <c r="G1577" s="184">
        <v>3.1082000000000001</v>
      </c>
      <c r="H1577" s="184">
        <v>3.0811999999999999</v>
      </c>
      <c r="I1577" s="184">
        <v>3.0657999999999999</v>
      </c>
      <c r="J1577" s="184">
        <v>3.0794000000000001</v>
      </c>
      <c r="K1577" s="184">
        <v>3.1032000000000002</v>
      </c>
      <c r="L1577" s="184">
        <v>3.0729000000000002</v>
      </c>
      <c r="M1577" s="184">
        <v>3.0219</v>
      </c>
      <c r="N1577" s="184">
        <v>3.0411000000000001</v>
      </c>
      <c r="O1577" s="184"/>
      <c r="P1577" s="184"/>
      <c r="Q1577" s="184">
        <v>3.7263999999999999</v>
      </c>
      <c r="R1577" s="184">
        <v>3.6617999999999999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44395</v>
      </c>
      <c r="E1578" s="184">
        <v>1074.904</v>
      </c>
      <c r="F1578" s="184">
        <v>3.0053999999999998</v>
      </c>
      <c r="G1578" s="184">
        <v>3.0070000000000001</v>
      </c>
      <c r="H1578" s="184">
        <v>2.9777</v>
      </c>
      <c r="I1578" s="184">
        <v>2.9639000000000002</v>
      </c>
      <c r="J1578" s="184">
        <v>2.9788999999999999</v>
      </c>
      <c r="K1578" s="184">
        <v>3.0011999999999999</v>
      </c>
      <c r="L1578" s="184">
        <v>2.9708999999999999</v>
      </c>
      <c r="M1578" s="184">
        <v>2.9192999999999998</v>
      </c>
      <c r="N1578" s="184">
        <v>2.9377</v>
      </c>
      <c r="O1578" s="184"/>
      <c r="P1578" s="184"/>
      <c r="Q1578" s="184">
        <v>3.6219999999999999</v>
      </c>
      <c r="R1578" s="184">
        <v>3.5575000000000001</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44395</v>
      </c>
      <c r="E1579" s="184">
        <v>1050.2239999999999</v>
      </c>
      <c r="F1579" s="184">
        <v>3.1456</v>
      </c>
      <c r="G1579" s="184">
        <v>3.1402999999999999</v>
      </c>
      <c r="H1579" s="184">
        <v>3.1303000000000001</v>
      </c>
      <c r="I1579" s="184">
        <v>3.1044999999999998</v>
      </c>
      <c r="J1579" s="184">
        <v>3.1423000000000001</v>
      </c>
      <c r="K1579" s="184">
        <v>3.1537999999999999</v>
      </c>
      <c r="L1579" s="184">
        <v>3.1221999999999999</v>
      </c>
      <c r="M1579" s="184">
        <v>3.0686</v>
      </c>
      <c r="N1579" s="184">
        <v>3.0832000000000002</v>
      </c>
      <c r="O1579" s="184"/>
      <c r="P1579" s="184"/>
      <c r="Q1579" s="184">
        <v>3.2633000000000001</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44395</v>
      </c>
      <c r="E1580" s="184">
        <v>1049.2587000000001</v>
      </c>
      <c r="F1580" s="184">
        <v>3.0857999999999999</v>
      </c>
      <c r="G1580" s="184">
        <v>3.0804999999999998</v>
      </c>
      <c r="H1580" s="184">
        <v>3.0705</v>
      </c>
      <c r="I1580" s="184">
        <v>3.0444</v>
      </c>
      <c r="J1580" s="184">
        <v>3.0821999999999998</v>
      </c>
      <c r="K1580" s="184">
        <v>3.0931999999999999</v>
      </c>
      <c r="L1580" s="184">
        <v>3.0611000000000002</v>
      </c>
      <c r="M1580" s="184">
        <v>3.0070999999999999</v>
      </c>
      <c r="N1580" s="184">
        <v>3.0213000000000001</v>
      </c>
      <c r="O1580" s="184"/>
      <c r="P1580" s="184"/>
      <c r="Q1580" s="184">
        <v>3.2010999999999998</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44395</v>
      </c>
      <c r="E1581" s="184">
        <v>1060.3347000000001</v>
      </c>
      <c r="F1581" s="184">
        <v>3.1156000000000001</v>
      </c>
      <c r="G1581" s="184">
        <v>3.1172</v>
      </c>
      <c r="H1581" s="184">
        <v>3.0880999999999998</v>
      </c>
      <c r="I1581" s="184">
        <v>3.0754000000000001</v>
      </c>
      <c r="J1581" s="184">
        <v>3.1785999999999999</v>
      </c>
      <c r="K1581" s="184">
        <v>3.1362999999999999</v>
      </c>
      <c r="L1581" s="184">
        <v>3.0777999999999999</v>
      </c>
      <c r="M1581" s="184">
        <v>3.0207000000000002</v>
      </c>
      <c r="N1581" s="184">
        <v>3.0392000000000001</v>
      </c>
      <c r="O1581" s="184"/>
      <c r="P1581" s="184"/>
      <c r="Q1581" s="184">
        <v>3.4358</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44395</v>
      </c>
      <c r="E1582" s="184">
        <v>1058.4989</v>
      </c>
      <c r="F1582" s="184">
        <v>3.0175000000000001</v>
      </c>
      <c r="G1582" s="184">
        <v>3.0179999999999998</v>
      </c>
      <c r="H1582" s="184">
        <v>2.9883999999999999</v>
      </c>
      <c r="I1582" s="184">
        <v>2.9752999999999998</v>
      </c>
      <c r="J1582" s="184">
        <v>3.0785</v>
      </c>
      <c r="K1582" s="184">
        <v>3.0352999999999999</v>
      </c>
      <c r="L1582" s="184">
        <v>2.9762</v>
      </c>
      <c r="M1582" s="184">
        <v>2.9184999999999999</v>
      </c>
      <c r="N1582" s="184">
        <v>2.9359999999999999</v>
      </c>
      <c r="O1582" s="184"/>
      <c r="P1582" s="184"/>
      <c r="Q1582" s="184">
        <v>3.3325</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44395</v>
      </c>
      <c r="E1583" s="184">
        <v>1055.9907000000001</v>
      </c>
      <c r="F1583" s="184">
        <v>3.1768000000000001</v>
      </c>
      <c r="G1583" s="184">
        <v>3.1762000000000001</v>
      </c>
      <c r="H1583" s="184">
        <v>3.1596000000000002</v>
      </c>
      <c r="I1583" s="184">
        <v>3.1230000000000002</v>
      </c>
      <c r="J1583" s="184">
        <v>3.1454</v>
      </c>
      <c r="K1583" s="184">
        <v>3.2267000000000001</v>
      </c>
      <c r="L1583" s="184">
        <v>3.1840000000000002</v>
      </c>
      <c r="M1583" s="184">
        <v>3.1261999999999999</v>
      </c>
      <c r="N1583" s="184">
        <v>3.1345000000000001</v>
      </c>
      <c r="O1583" s="184"/>
      <c r="P1583" s="184"/>
      <c r="Q1583" s="184">
        <v>3.4100999999999999</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44395</v>
      </c>
      <c r="E1584" s="184">
        <v>1054.8012000000001</v>
      </c>
      <c r="F1584" s="184">
        <v>3.1076999999999999</v>
      </c>
      <c r="G1584" s="184">
        <v>3.1059000000000001</v>
      </c>
      <c r="H1584" s="184">
        <v>3.09</v>
      </c>
      <c r="I1584" s="184">
        <v>3.0529000000000002</v>
      </c>
      <c r="J1584" s="184">
        <v>3.0752999999999999</v>
      </c>
      <c r="K1584" s="184">
        <v>3.1562000000000001</v>
      </c>
      <c r="L1584" s="184">
        <v>3.1128999999999998</v>
      </c>
      <c r="M1584" s="184">
        <v>3.0546000000000002</v>
      </c>
      <c r="N1584" s="184">
        <v>3.0623999999999998</v>
      </c>
      <c r="O1584" s="184"/>
      <c r="P1584" s="184"/>
      <c r="Q1584" s="184">
        <v>3.3384</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44395</v>
      </c>
      <c r="E1585" s="184">
        <v>1108.2443000000001</v>
      </c>
      <c r="F1585" s="184">
        <v>3.1606999999999998</v>
      </c>
      <c r="G1585" s="184">
        <v>3.1560000000000001</v>
      </c>
      <c r="H1585" s="184">
        <v>3.1345000000000001</v>
      </c>
      <c r="I1585" s="184">
        <v>3.1318999999999999</v>
      </c>
      <c r="J1585" s="184">
        <v>3.1429999999999998</v>
      </c>
      <c r="K1585" s="184">
        <v>3.1598999999999999</v>
      </c>
      <c r="L1585" s="184">
        <v>3.1219000000000001</v>
      </c>
      <c r="M1585" s="184">
        <v>3.0731999999999999</v>
      </c>
      <c r="N1585" s="184">
        <v>3.0909</v>
      </c>
      <c r="O1585" s="184"/>
      <c r="P1585" s="184"/>
      <c r="Q1585" s="184">
        <v>4.1851000000000003</v>
      </c>
      <c r="R1585" s="184">
        <v>3.7014999999999998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44395</v>
      </c>
      <c r="E1586" s="184">
        <v>1106.1441</v>
      </c>
      <c r="F1586" s="184">
        <v>3.0609999999999999</v>
      </c>
      <c r="G1586" s="184">
        <v>3.0552000000000001</v>
      </c>
      <c r="H1586" s="184">
        <v>3.0341999999999998</v>
      </c>
      <c r="I1586" s="184">
        <v>3.0316999999999998</v>
      </c>
      <c r="J1586" s="184">
        <v>3.0426000000000002</v>
      </c>
      <c r="K1586" s="184">
        <v>3.0590000000000002</v>
      </c>
      <c r="L1586" s="184">
        <v>3.0202</v>
      </c>
      <c r="M1586" s="184">
        <v>2.9706999999999999</v>
      </c>
      <c r="N1586" s="184">
        <v>2.9876</v>
      </c>
      <c r="O1586" s="184"/>
      <c r="P1586" s="184"/>
      <c r="Q1586" s="184">
        <v>4.1062000000000003</v>
      </c>
      <c r="R1586" s="184">
        <v>3.6166999999999998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44395</v>
      </c>
      <c r="E1587" s="184">
        <v>2701.56116666667</v>
      </c>
      <c r="F1587" s="184">
        <v>3.1573000000000002</v>
      </c>
      <c r="G1587" s="184">
        <v>3.1570999999999998</v>
      </c>
      <c r="H1587" s="184">
        <v>3.1457000000000002</v>
      </c>
      <c r="I1587" s="184">
        <v>3.1576</v>
      </c>
      <c r="J1587" s="184">
        <v>3.1583000000000001</v>
      </c>
      <c r="K1587" s="184">
        <v>3.1968000000000001</v>
      </c>
      <c r="L1587" s="184">
        <v>3.1619000000000002</v>
      </c>
      <c r="M1587" s="184">
        <v>3.0903</v>
      </c>
      <c r="N1587" s="184">
        <v>3.1074999999999999</v>
      </c>
      <c r="O1587" s="184">
        <v>4.5701999999999998</v>
      </c>
      <c r="P1587" s="184">
        <v>5.2766999999999999</v>
      </c>
      <c r="Q1587" s="184">
        <v>6.6151</v>
      </c>
      <c r="R1587" s="184">
        <v>3.7321</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44395</v>
      </c>
      <c r="E1588" s="184">
        <v>2572.0698333333298</v>
      </c>
      <c r="F1588" s="184">
        <v>3.056</v>
      </c>
      <c r="G1588" s="184">
        <v>3.0573000000000001</v>
      </c>
      <c r="H1588" s="184">
        <v>3.0457000000000001</v>
      </c>
      <c r="I1588" s="184">
        <v>3.0577000000000001</v>
      </c>
      <c r="J1588" s="184">
        <v>3.0581999999999998</v>
      </c>
      <c r="K1588" s="184">
        <v>3.0960000000000001</v>
      </c>
      <c r="L1588" s="184">
        <v>3.0604</v>
      </c>
      <c r="M1588" s="184">
        <v>2.988</v>
      </c>
      <c r="N1588" s="184">
        <v>3.0030999999999999</v>
      </c>
      <c r="O1588" s="184">
        <v>4.0838000000000001</v>
      </c>
      <c r="P1588" s="184">
        <v>4.6462000000000003</v>
      </c>
      <c r="Q1588" s="184">
        <v>6.6612999999999998</v>
      </c>
      <c r="R1588" s="184">
        <v>3.3927999999999998</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44395</v>
      </c>
      <c r="E1589" s="184">
        <v>1076.7612999999999</v>
      </c>
      <c r="F1589" s="184">
        <v>3.1257000000000001</v>
      </c>
      <c r="G1589" s="184">
        <v>3.1273</v>
      </c>
      <c r="H1589" s="184">
        <v>3.1524999999999999</v>
      </c>
      <c r="I1589" s="184">
        <v>3.1705999999999999</v>
      </c>
      <c r="J1589" s="184">
        <v>3.1939000000000002</v>
      </c>
      <c r="K1589" s="184">
        <v>3.2193999999999998</v>
      </c>
      <c r="L1589" s="184">
        <v>3.1633</v>
      </c>
      <c r="M1589" s="184">
        <v>3.0929000000000002</v>
      </c>
      <c r="N1589" s="184">
        <v>3.1061999999999999</v>
      </c>
      <c r="O1589" s="184"/>
      <c r="P1589" s="184"/>
      <c r="Q1589" s="184">
        <v>3.7332000000000001</v>
      </c>
      <c r="R1589" s="184">
        <v>3.7332000000000001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44395</v>
      </c>
      <c r="E1590" s="184">
        <v>1073.9566</v>
      </c>
      <c r="F1590" s="184">
        <v>2.9944999999999999</v>
      </c>
      <c r="G1590" s="184">
        <v>2.9948999999999999</v>
      </c>
      <c r="H1590" s="184">
        <v>3.0211999999999999</v>
      </c>
      <c r="I1590" s="184">
        <v>3.0402</v>
      </c>
      <c r="J1590" s="184">
        <v>3.0634000000000001</v>
      </c>
      <c r="K1590" s="184">
        <v>3.0880999999999998</v>
      </c>
      <c r="L1590" s="184">
        <v>3.0310000000000001</v>
      </c>
      <c r="M1590" s="184">
        <v>2.9597000000000002</v>
      </c>
      <c r="N1590" s="184">
        <v>2.972</v>
      </c>
      <c r="O1590" s="184"/>
      <c r="P1590" s="184"/>
      <c r="Q1590" s="184">
        <v>3.5983999999999998</v>
      </c>
      <c r="R1590" s="184">
        <v>3.5983999999999998</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44395</v>
      </c>
      <c r="E1591" s="184">
        <v>1075.0992000000001</v>
      </c>
      <c r="F1591" s="184">
        <v>3.2086000000000001</v>
      </c>
      <c r="G1591" s="184">
        <v>3.2080000000000002</v>
      </c>
      <c r="H1591" s="184">
        <v>3.1922999999999999</v>
      </c>
      <c r="I1591" s="184">
        <v>3.1728999999999998</v>
      </c>
      <c r="J1591" s="184">
        <v>3.1987999999999999</v>
      </c>
      <c r="K1591" s="184">
        <v>3.2271999999999998</v>
      </c>
      <c r="L1591" s="184">
        <v>3.1755</v>
      </c>
      <c r="M1591" s="184">
        <v>3.1160999999999999</v>
      </c>
      <c r="N1591" s="184">
        <v>3.1431</v>
      </c>
      <c r="O1591" s="184"/>
      <c r="P1591" s="184"/>
      <c r="Q1591" s="184">
        <v>3.7077</v>
      </c>
      <c r="R1591" s="184"/>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44395</v>
      </c>
      <c r="E1592" s="184">
        <v>1072.9275</v>
      </c>
      <c r="F1592" s="184">
        <v>3.1061999999999999</v>
      </c>
      <c r="G1592" s="184">
        <v>3.1078999999999999</v>
      </c>
      <c r="H1592" s="184">
        <v>3.0465</v>
      </c>
      <c r="I1592" s="184">
        <v>3.0497000000000001</v>
      </c>
      <c r="J1592" s="184">
        <v>3.0872000000000002</v>
      </c>
      <c r="K1592" s="184">
        <v>3.1225999999999998</v>
      </c>
      <c r="L1592" s="184">
        <v>3.0720000000000001</v>
      </c>
      <c r="M1592" s="184">
        <v>3.0125000000000002</v>
      </c>
      <c r="N1592" s="184">
        <v>3.0390000000000001</v>
      </c>
      <c r="O1592" s="184"/>
      <c r="P1592" s="184"/>
      <c r="Q1592" s="184">
        <v>3.6023000000000001</v>
      </c>
      <c r="R1592" s="184"/>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44395</v>
      </c>
      <c r="E1593" s="184">
        <v>1064.4554000000001</v>
      </c>
      <c r="F1593" s="184">
        <v>3.2048999999999999</v>
      </c>
      <c r="G1593" s="184">
        <v>3.2046999999999999</v>
      </c>
      <c r="H1593" s="184">
        <v>3.2061000000000002</v>
      </c>
      <c r="I1593" s="184">
        <v>3.2124999999999999</v>
      </c>
      <c r="J1593" s="184">
        <v>3.2202000000000002</v>
      </c>
      <c r="K1593" s="184">
        <v>3.2439</v>
      </c>
      <c r="L1593" s="184">
        <v>3.2071000000000001</v>
      </c>
      <c r="M1593" s="184">
        <v>3.1566000000000001</v>
      </c>
      <c r="N1593" s="184">
        <v>3.1808999999999998</v>
      </c>
      <c r="O1593" s="184"/>
      <c r="P1593" s="184"/>
      <c r="Q1593" s="184">
        <v>3.6151</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44395</v>
      </c>
      <c r="E1594" s="184">
        <v>1062.5948000000001</v>
      </c>
      <c r="F1594" s="184">
        <v>3.1109</v>
      </c>
      <c r="G1594" s="184">
        <v>3.1116999999999999</v>
      </c>
      <c r="H1594" s="184">
        <v>3.1124999999999998</v>
      </c>
      <c r="I1594" s="184">
        <v>3.1594000000000002</v>
      </c>
      <c r="J1594" s="184">
        <v>3.1452</v>
      </c>
      <c r="K1594" s="184">
        <v>3.1539999999999999</v>
      </c>
      <c r="L1594" s="184">
        <v>3.1126999999999998</v>
      </c>
      <c r="M1594" s="184">
        <v>3.0598999999999998</v>
      </c>
      <c r="N1594" s="184">
        <v>3.0817999999999999</v>
      </c>
      <c r="O1594" s="184"/>
      <c r="P1594" s="184"/>
      <c r="Q1594" s="184">
        <v>3.5121000000000002</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44395</v>
      </c>
      <c r="E1595" s="184">
        <v>111.51649999999999</v>
      </c>
      <c r="F1595" s="184">
        <v>3.1589999999999998</v>
      </c>
      <c r="G1595" s="184">
        <v>3.1648000000000001</v>
      </c>
      <c r="H1595" s="184">
        <v>3.1486999999999998</v>
      </c>
      <c r="I1595" s="184">
        <v>3.1366000000000001</v>
      </c>
      <c r="J1595" s="184">
        <v>3.1547000000000001</v>
      </c>
      <c r="K1595" s="184">
        <v>3.1699000000000002</v>
      </c>
      <c r="L1595" s="184">
        <v>3.1269999999999998</v>
      </c>
      <c r="M1595" s="184">
        <v>3.0811000000000002</v>
      </c>
      <c r="N1595" s="184">
        <v>3.1015999999999999</v>
      </c>
      <c r="O1595" s="184"/>
      <c r="P1595" s="184"/>
      <c r="Q1595" s="184">
        <v>4.3093000000000004</v>
      </c>
      <c r="R1595" s="184">
        <v>3.7488999999999999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44395</v>
      </c>
      <c r="E1596" s="184">
        <v>111.2393</v>
      </c>
      <c r="F1596" s="184">
        <v>3.0684999999999998</v>
      </c>
      <c r="G1596" s="184">
        <v>3.0741999999999998</v>
      </c>
      <c r="H1596" s="184">
        <v>3.0579999999999998</v>
      </c>
      <c r="I1596" s="184">
        <v>3.0480999999999998</v>
      </c>
      <c r="J1596" s="184">
        <v>3.0647000000000002</v>
      </c>
      <c r="K1596" s="184">
        <v>3.0792999999999999</v>
      </c>
      <c r="L1596" s="184">
        <v>3.0356000000000001</v>
      </c>
      <c r="M1596" s="184">
        <v>2.9891000000000001</v>
      </c>
      <c r="N1596" s="184">
        <v>3.0085000000000002</v>
      </c>
      <c r="O1596" s="184"/>
      <c r="P1596" s="184"/>
      <c r="Q1596" s="184">
        <v>4.2088999999999999</v>
      </c>
      <c r="R1596" s="184">
        <v>3.6503999999999999</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44395</v>
      </c>
      <c r="E1597" s="184">
        <v>1072.2637</v>
      </c>
      <c r="F1597" s="184">
        <v>3.2273000000000001</v>
      </c>
      <c r="G1597" s="184">
        <v>3.1938</v>
      </c>
      <c r="H1597" s="184">
        <v>3.1939000000000002</v>
      </c>
      <c r="I1597" s="184">
        <v>3.2107999999999999</v>
      </c>
      <c r="J1597" s="184">
        <v>3.2303000000000002</v>
      </c>
      <c r="K1597" s="184">
        <v>3.2504</v>
      </c>
      <c r="L1597" s="184">
        <v>3.1999</v>
      </c>
      <c r="M1597" s="184">
        <v>3.1488</v>
      </c>
      <c r="N1597" s="184">
        <v>3.1614</v>
      </c>
      <c r="O1597" s="184"/>
      <c r="P1597" s="184"/>
      <c r="Q1597" s="184">
        <v>3.7543000000000002</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44395</v>
      </c>
      <c r="E1598" s="184">
        <v>1070.2822000000001</v>
      </c>
      <c r="F1598" s="184">
        <v>3.1787000000000001</v>
      </c>
      <c r="G1598" s="184">
        <v>3.1440000000000001</v>
      </c>
      <c r="H1598" s="184">
        <v>3.1442999999999999</v>
      </c>
      <c r="I1598" s="184">
        <v>3.1606000000000001</v>
      </c>
      <c r="J1598" s="184">
        <v>3.1800999999999999</v>
      </c>
      <c r="K1598" s="184">
        <v>3.1999</v>
      </c>
      <c r="L1598" s="184">
        <v>3.1288</v>
      </c>
      <c r="M1598" s="184">
        <v>3.0666000000000002</v>
      </c>
      <c r="N1598" s="184">
        <v>3.0735000000000001</v>
      </c>
      <c r="O1598" s="184"/>
      <c r="P1598" s="184"/>
      <c r="Q1598" s="184">
        <v>3.6528999999999998</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44395</v>
      </c>
      <c r="E1599" s="184">
        <v>3383.5203999999999</v>
      </c>
      <c r="F1599" s="184">
        <v>3.1415999999999999</v>
      </c>
      <c r="G1599" s="184">
        <v>3.1356999999999999</v>
      </c>
      <c r="H1599" s="184">
        <v>3.1286999999999998</v>
      </c>
      <c r="I1599" s="184">
        <v>3.1244000000000001</v>
      </c>
      <c r="J1599" s="184">
        <v>3.1497000000000002</v>
      </c>
      <c r="K1599" s="184">
        <v>3.1846000000000001</v>
      </c>
      <c r="L1599" s="184">
        <v>3.1364000000000001</v>
      </c>
      <c r="M1599" s="184">
        <v>3.0737000000000001</v>
      </c>
      <c r="N1599" s="184">
        <v>3.0909</v>
      </c>
      <c r="O1599" s="184">
        <v>4.5506000000000002</v>
      </c>
      <c r="P1599" s="184">
        <v>5.1424000000000003</v>
      </c>
      <c r="Q1599" s="184">
        <v>6.5052000000000003</v>
      </c>
      <c r="R1599" s="184">
        <v>3.7050000000000001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44395</v>
      </c>
      <c r="E1600" s="184">
        <v>3350.1057000000001</v>
      </c>
      <c r="F1600" s="184">
        <v>3.0727000000000002</v>
      </c>
      <c r="G1600" s="184">
        <v>3.0659000000000001</v>
      </c>
      <c r="H1600" s="184">
        <v>3.0587</v>
      </c>
      <c r="I1600" s="184">
        <v>3.0543999999999998</v>
      </c>
      <c r="J1600" s="184">
        <v>3.0794999999999999</v>
      </c>
      <c r="K1600" s="184">
        <v>3.1137999999999999</v>
      </c>
      <c r="L1600" s="184">
        <v>3.0651999999999999</v>
      </c>
      <c r="M1600" s="184">
        <v>3.0019999999999998</v>
      </c>
      <c r="N1600" s="184">
        <v>3.0186999999999999</v>
      </c>
      <c r="O1600" s="184">
        <v>4.4805999999999999</v>
      </c>
      <c r="P1600" s="184">
        <v>5.0540000000000003</v>
      </c>
      <c r="Q1600" s="184">
        <v>6.6321000000000003</v>
      </c>
      <c r="R1600" s="184">
        <v>3.6322999999999999</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44395</v>
      </c>
      <c r="E1601" s="184">
        <v>1104.6639</v>
      </c>
      <c r="F1601" s="184">
        <v>3.0897000000000001</v>
      </c>
      <c r="G1601" s="184">
        <v>3.0813999999999999</v>
      </c>
      <c r="H1601" s="184">
        <v>3.069</v>
      </c>
      <c r="I1601" s="184">
        <v>3.1423000000000001</v>
      </c>
      <c r="J1601" s="184">
        <v>3.1352000000000002</v>
      </c>
      <c r="K1601" s="184">
        <v>3.1501999999999999</v>
      </c>
      <c r="L1601" s="184">
        <v>3.1053000000000002</v>
      </c>
      <c r="M1601" s="184">
        <v>3.0495000000000001</v>
      </c>
      <c r="N1601" s="184">
        <v>3.0655000000000001</v>
      </c>
      <c r="O1601" s="184"/>
      <c r="P1601" s="184"/>
      <c r="Q1601" s="184">
        <v>4.3617999999999997</v>
      </c>
      <c r="R1601" s="184">
        <v>3.7572999999999999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44395</v>
      </c>
      <c r="E1602" s="184">
        <v>1101.9589000000001</v>
      </c>
      <c r="F1602" s="184">
        <v>2.9813000000000001</v>
      </c>
      <c r="G1602" s="184">
        <v>2.9706999999999999</v>
      </c>
      <c r="H1602" s="184">
        <v>2.9567000000000001</v>
      </c>
      <c r="I1602" s="184">
        <v>3.0295000000000001</v>
      </c>
      <c r="J1602" s="184">
        <v>3.0219999999999998</v>
      </c>
      <c r="K1602" s="184">
        <v>3.0234000000000001</v>
      </c>
      <c r="L1602" s="184">
        <v>2.9885999999999999</v>
      </c>
      <c r="M1602" s="184">
        <v>2.9371</v>
      </c>
      <c r="N1602" s="184">
        <v>2.9548000000000001</v>
      </c>
      <c r="O1602" s="184"/>
      <c r="P1602" s="184"/>
      <c r="Q1602" s="184">
        <v>4.2522000000000002</v>
      </c>
      <c r="R1602" s="184">
        <v>3.6473</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44395</v>
      </c>
      <c r="E1603" s="184">
        <v>1096.2109</v>
      </c>
      <c r="F1603" s="184">
        <v>3.1267999999999998</v>
      </c>
      <c r="G1603" s="184">
        <v>3.1251000000000002</v>
      </c>
      <c r="H1603" s="184">
        <v>3.1326999999999998</v>
      </c>
      <c r="I1603" s="184">
        <v>3.1425000000000001</v>
      </c>
      <c r="J1603" s="184">
        <v>3.16</v>
      </c>
      <c r="K1603" s="184">
        <v>3.1831</v>
      </c>
      <c r="L1603" s="184">
        <v>3.1671999999999998</v>
      </c>
      <c r="M1603" s="184">
        <v>3.1103000000000001</v>
      </c>
      <c r="N1603" s="184">
        <v>3.1286999999999998</v>
      </c>
      <c r="O1603" s="184"/>
      <c r="P1603" s="184"/>
      <c r="Q1603" s="184">
        <v>4.0374999999999996</v>
      </c>
      <c r="R1603" s="184">
        <v>3.7389000000000001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44395</v>
      </c>
      <c r="E1604" s="184">
        <v>1093.5257999999999</v>
      </c>
      <c r="F1604" s="184">
        <v>3.0243000000000002</v>
      </c>
      <c r="G1604" s="184">
        <v>3.0247999999999999</v>
      </c>
      <c r="H1604" s="184">
        <v>3.0329999999999999</v>
      </c>
      <c r="I1604" s="184">
        <v>3.0426000000000002</v>
      </c>
      <c r="J1604" s="184">
        <v>3.0598000000000001</v>
      </c>
      <c r="K1604" s="184">
        <v>3.0823</v>
      </c>
      <c r="L1604" s="184">
        <v>3.0445000000000002</v>
      </c>
      <c r="M1604" s="184">
        <v>2.9939</v>
      </c>
      <c r="N1604" s="184">
        <v>3.0148000000000001</v>
      </c>
      <c r="O1604" s="184"/>
      <c r="P1604" s="184"/>
      <c r="Q1604" s="184">
        <v>3.9272999999999998</v>
      </c>
      <c r="R1604" s="184">
        <v>3.6284999999999998</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44395</v>
      </c>
      <c r="E1605" s="184">
        <v>1093.9558</v>
      </c>
      <c r="F1605" s="184">
        <v>3.23</v>
      </c>
      <c r="G1605" s="184">
        <v>3.1816</v>
      </c>
      <c r="H1605" s="184">
        <v>3.1257999999999999</v>
      </c>
      <c r="I1605" s="184">
        <v>3.12</v>
      </c>
      <c r="J1605" s="184">
        <v>3.1467000000000001</v>
      </c>
      <c r="K1605" s="184">
        <v>3.1642000000000001</v>
      </c>
      <c r="L1605" s="184">
        <v>3.1273</v>
      </c>
      <c r="M1605" s="184">
        <v>3.0687000000000002</v>
      </c>
      <c r="N1605" s="184">
        <v>3.0893000000000002</v>
      </c>
      <c r="O1605" s="184"/>
      <c r="P1605" s="184"/>
      <c r="Q1605" s="184">
        <v>3.9525999999999999</v>
      </c>
      <c r="R1605" s="184">
        <v>3.6593</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44395</v>
      </c>
      <c r="E1606" s="184">
        <v>1091.4770000000001</v>
      </c>
      <c r="F1606" s="184">
        <v>3.1303000000000001</v>
      </c>
      <c r="G1606" s="184">
        <v>3.0807000000000002</v>
      </c>
      <c r="H1606" s="184">
        <v>3.0253000000000001</v>
      </c>
      <c r="I1606" s="184">
        <v>3.0259</v>
      </c>
      <c r="J1606" s="184">
        <v>3.0594000000000001</v>
      </c>
      <c r="K1606" s="184">
        <v>3.0712000000000002</v>
      </c>
      <c r="L1606" s="184">
        <v>3.0348000000000002</v>
      </c>
      <c r="M1606" s="184">
        <v>2.9725999999999999</v>
      </c>
      <c r="N1606" s="184">
        <v>2.9908999999999999</v>
      </c>
      <c r="O1606" s="184"/>
      <c r="P1606" s="184"/>
      <c r="Q1606" s="184">
        <v>3.8508</v>
      </c>
      <c r="R1606" s="184">
        <v>3.5579000000000001</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44395</v>
      </c>
      <c r="E1607" s="184">
        <v>2844.2734999999998</v>
      </c>
      <c r="F1607" s="184">
        <v>3.1648000000000001</v>
      </c>
      <c r="G1607" s="184">
        <v>3.165</v>
      </c>
      <c r="H1607" s="184">
        <v>3.1516000000000002</v>
      </c>
      <c r="I1607" s="184">
        <v>3.1193</v>
      </c>
      <c r="J1607" s="184">
        <v>3.1493000000000002</v>
      </c>
      <c r="K1607" s="184">
        <v>3.181</v>
      </c>
      <c r="L1607" s="184">
        <v>3.1387</v>
      </c>
      <c r="M1607" s="184">
        <v>3.0831</v>
      </c>
      <c r="N1607" s="184">
        <v>3.1073</v>
      </c>
      <c r="O1607" s="184">
        <v>4.5925000000000002</v>
      </c>
      <c r="P1607" s="184">
        <v>5.3141999999999996</v>
      </c>
      <c r="Q1607" s="184">
        <v>6.6071</v>
      </c>
      <c r="R1607" s="184">
        <v>3.7422</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44395</v>
      </c>
      <c r="E1608" s="184">
        <v>2819.5751</v>
      </c>
      <c r="F1608" s="184">
        <v>3.1057999999999999</v>
      </c>
      <c r="G1608" s="184">
        <v>3.1051000000000002</v>
      </c>
      <c r="H1608" s="184">
        <v>3.0916999999999999</v>
      </c>
      <c r="I1608" s="184">
        <v>3.0592000000000001</v>
      </c>
      <c r="J1608" s="184">
        <v>3.0891999999999999</v>
      </c>
      <c r="K1608" s="184">
        <v>3.1206</v>
      </c>
      <c r="L1608" s="184">
        <v>3.0777999999999999</v>
      </c>
      <c r="M1608" s="184">
        <v>3.0217999999999998</v>
      </c>
      <c r="N1608" s="184">
        <v>3.0478000000000001</v>
      </c>
      <c r="O1608" s="184">
        <v>4.5232000000000001</v>
      </c>
      <c r="P1608" s="184">
        <v>5.2032999999999996</v>
      </c>
      <c r="Q1608" s="184">
        <v>6.0598000000000001</v>
      </c>
      <c r="R1608" s="184">
        <v>3.6684999999999999</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44395</v>
      </c>
      <c r="E1609" s="184">
        <v>1069.2353000000001</v>
      </c>
      <c r="F1609" s="184">
        <v>3.4365000000000001</v>
      </c>
      <c r="G1609" s="184">
        <v>3.4384999999999999</v>
      </c>
      <c r="H1609" s="184">
        <v>3.4203000000000001</v>
      </c>
      <c r="I1609" s="184">
        <v>3.4188999999999998</v>
      </c>
      <c r="J1609" s="184">
        <v>3.2147999999999999</v>
      </c>
      <c r="K1609" s="184">
        <v>3.2362000000000002</v>
      </c>
      <c r="L1609" s="184">
        <v>3.1177000000000001</v>
      </c>
      <c r="M1609" s="184">
        <v>3.0322</v>
      </c>
      <c r="N1609" s="184">
        <v>3.0352999999999999</v>
      </c>
      <c r="O1609" s="184"/>
      <c r="P1609" s="184"/>
      <c r="Q1609" s="184">
        <v>3.5783</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44395</v>
      </c>
      <c r="E1610" s="184">
        <v>1067.9685999999999</v>
      </c>
      <c r="F1610" s="184">
        <v>3.3635999999999999</v>
      </c>
      <c r="G1610" s="184">
        <v>3.3639999999999999</v>
      </c>
      <c r="H1610" s="184">
        <v>3.3451</v>
      </c>
      <c r="I1610" s="184">
        <v>3.3138000000000001</v>
      </c>
      <c r="J1610" s="184">
        <v>3.1179000000000001</v>
      </c>
      <c r="K1610" s="184">
        <v>3.1602999999999999</v>
      </c>
      <c r="L1610" s="184">
        <v>3.0476999999999999</v>
      </c>
      <c r="M1610" s="184">
        <v>2.9628999999999999</v>
      </c>
      <c r="N1610" s="184">
        <v>2.9691999999999998</v>
      </c>
      <c r="O1610" s="184"/>
      <c r="P1610" s="184"/>
      <c r="Q1610" s="184">
        <v>3.5137999999999998</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3.1365883333333335</v>
      </c>
      <c r="G1611" s="186">
        <v>3.1302333333333348</v>
      </c>
      <c r="H1611" s="186">
        <v>3.118094999999999</v>
      </c>
      <c r="I1611" s="186">
        <v>3.1079800000000004</v>
      </c>
      <c r="J1611" s="186">
        <v>3.1246866666666664</v>
      </c>
      <c r="K1611" s="186">
        <v>3.142065000000001</v>
      </c>
      <c r="L1611" s="186">
        <v>3.0991166666666667</v>
      </c>
      <c r="M1611" s="186">
        <v>3.0441433333333325</v>
      </c>
      <c r="N1611" s="186">
        <v>3.0631783333333336</v>
      </c>
      <c r="O1611" s="186">
        <v>4.4688749999999997</v>
      </c>
      <c r="P1611" s="186">
        <v>5.1007000000000007</v>
      </c>
      <c r="Q1611" s="186">
        <v>4.1823166666666678</v>
      </c>
      <c r="R1611" s="186">
        <v>3.6669974999999995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3.1262499999999998</v>
      </c>
      <c r="G1612" s="186">
        <v>3.1169000000000002</v>
      </c>
      <c r="H1612" s="186">
        <v>3.1212999999999997</v>
      </c>
      <c r="I1612" s="186">
        <v>3.1063499999999999</v>
      </c>
      <c r="J1612" s="186">
        <v>3.1359000000000004</v>
      </c>
      <c r="K1612" s="186">
        <v>3.1514499999999996</v>
      </c>
      <c r="L1612" s="186">
        <v>3.1124000000000001</v>
      </c>
      <c r="M1612" s="186">
        <v>3.05375</v>
      </c>
      <c r="N1612" s="186">
        <v>3.0734000000000004</v>
      </c>
      <c r="O1612" s="186">
        <v>4.5249500000000005</v>
      </c>
      <c r="P1612" s="186">
        <v>5.1341000000000001</v>
      </c>
      <c r="Q1612" s="186">
        <v>3.9160500000000003</v>
      </c>
      <c r="R1612" s="186">
        <v>3.6758499999999996</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44393</v>
      </c>
      <c r="E1615" s="184">
        <v>64.301199999999994</v>
      </c>
      <c r="F1615" s="184">
        <v>39.664400000000001</v>
      </c>
      <c r="G1615" s="184">
        <v>7.9142999999999999</v>
      </c>
      <c r="H1615" s="184">
        <v>4.3663999999999996</v>
      </c>
      <c r="I1615" s="184">
        <v>2.5935000000000001</v>
      </c>
      <c r="J1615" s="184">
        <v>-1.8383</v>
      </c>
      <c r="K1615" s="184">
        <v>5.6969000000000003</v>
      </c>
      <c r="L1615" s="184">
        <v>2.5947</v>
      </c>
      <c r="M1615" s="184">
        <v>3.2879</v>
      </c>
      <c r="N1615" s="184">
        <v>3.0407000000000002</v>
      </c>
      <c r="O1615" s="184">
        <v>9.9010999999999996</v>
      </c>
      <c r="P1615" s="184">
        <v>8.6067999999999998</v>
      </c>
      <c r="Q1615" s="184">
        <v>8.9209999999999994</v>
      </c>
      <c r="R1615" s="184">
        <v>6.5933000000000002</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44393</v>
      </c>
      <c r="E1616" s="184">
        <v>67.337199999999996</v>
      </c>
      <c r="F1616" s="184">
        <v>40.3187</v>
      </c>
      <c r="G1616" s="184">
        <v>8.5523000000000007</v>
      </c>
      <c r="H1616" s="184">
        <v>5.0148999999999999</v>
      </c>
      <c r="I1616" s="184">
        <v>3.2408000000000001</v>
      </c>
      <c r="J1616" s="184">
        <v>-1.1895</v>
      </c>
      <c r="K1616" s="184">
        <v>6.4105999999999996</v>
      </c>
      <c r="L1616" s="184">
        <v>3.2726999999999999</v>
      </c>
      <c r="M1616" s="184">
        <v>3.9506000000000001</v>
      </c>
      <c r="N1616" s="184">
        <v>3.6960000000000002</v>
      </c>
      <c r="O1616" s="184">
        <v>10.5733</v>
      </c>
      <c r="P1616" s="184">
        <v>9.2326999999999995</v>
      </c>
      <c r="Q1616" s="184">
        <v>9.8552</v>
      </c>
      <c r="R1616" s="184">
        <v>7.2512999999999996</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44393</v>
      </c>
      <c r="E1617" s="184">
        <v>67.337199999999996</v>
      </c>
      <c r="F1617" s="184">
        <v>40.3187</v>
      </c>
      <c r="G1617" s="184">
        <v>8.5523000000000007</v>
      </c>
      <c r="H1617" s="184">
        <v>5.0148999999999999</v>
      </c>
      <c r="I1617" s="184">
        <v>3.2408000000000001</v>
      </c>
      <c r="J1617" s="184">
        <v>-1.1895</v>
      </c>
      <c r="K1617" s="184">
        <v>6.4105999999999996</v>
      </c>
      <c r="L1617" s="184">
        <v>3.2726999999999999</v>
      </c>
      <c r="M1617" s="184">
        <v>3.9506000000000001</v>
      </c>
      <c r="N1617" s="184">
        <v>3.6960000000000002</v>
      </c>
      <c r="O1617" s="184">
        <v>10.5733</v>
      </c>
      <c r="P1617" s="184">
        <v>9.2326999999999995</v>
      </c>
      <c r="Q1617" s="184">
        <v>9.8552</v>
      </c>
      <c r="R1617" s="184">
        <v>7.2512999999999996</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44393</v>
      </c>
      <c r="E1618" s="184">
        <v>20.876300000000001</v>
      </c>
      <c r="F1618" s="184">
        <v>-8.9146000000000001</v>
      </c>
      <c r="G1618" s="184">
        <v>3.1478999999999999</v>
      </c>
      <c r="H1618" s="184">
        <v>4.1494999999999997</v>
      </c>
      <c r="I1618" s="184">
        <v>1.8121</v>
      </c>
      <c r="J1618" s="184">
        <v>0.31480000000000002</v>
      </c>
      <c r="K1618" s="184">
        <v>4.1973000000000003</v>
      </c>
      <c r="L1618" s="184">
        <v>1.7139</v>
      </c>
      <c r="M1618" s="184">
        <v>3.7732999999999999</v>
      </c>
      <c r="N1618" s="184">
        <v>4.2454999999999998</v>
      </c>
      <c r="O1618" s="184">
        <v>10.7723</v>
      </c>
      <c r="P1618" s="184">
        <v>8.2359000000000009</v>
      </c>
      <c r="Q1618" s="184">
        <v>8.1549999999999994</v>
      </c>
      <c r="R1618" s="184">
        <v>7.9592999999999998</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44393</v>
      </c>
      <c r="E1619" s="184">
        <v>19.980399999999999</v>
      </c>
      <c r="F1619" s="184">
        <v>-9.4968000000000004</v>
      </c>
      <c r="G1619" s="184">
        <v>2.5579999999999998</v>
      </c>
      <c r="H1619" s="184">
        <v>3.5516000000000001</v>
      </c>
      <c r="I1619" s="184">
        <v>1.2141</v>
      </c>
      <c r="J1619" s="184">
        <v>-0.28610000000000002</v>
      </c>
      <c r="K1619" s="184">
        <v>3.5891000000000002</v>
      </c>
      <c r="L1619" s="184">
        <v>1.1072</v>
      </c>
      <c r="M1619" s="184">
        <v>3.1556000000000002</v>
      </c>
      <c r="N1619" s="184">
        <v>3.6387</v>
      </c>
      <c r="O1619" s="184">
        <v>10.2148</v>
      </c>
      <c r="P1619" s="184">
        <v>7.6833</v>
      </c>
      <c r="Q1619" s="184">
        <v>7.5704000000000002</v>
      </c>
      <c r="R1619" s="184">
        <v>7.4019000000000004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44393</v>
      </c>
      <c r="E1620" s="184">
        <v>33.511800000000001</v>
      </c>
      <c r="F1620" s="184">
        <v>18.743300000000001</v>
      </c>
      <c r="G1620" s="184">
        <v>10.3195</v>
      </c>
      <c r="H1620" s="184">
        <v>4.75</v>
      </c>
      <c r="I1620" s="184">
        <v>5.5431999999999997</v>
      </c>
      <c r="J1620" s="184">
        <v>-0.35570000000000002</v>
      </c>
      <c r="K1620" s="184">
        <v>4.8037000000000001</v>
      </c>
      <c r="L1620" s="184">
        <v>0.70499999999999996</v>
      </c>
      <c r="M1620" s="184">
        <v>1.8706</v>
      </c>
      <c r="N1620" s="184">
        <v>1.7809999999999999</v>
      </c>
      <c r="O1620" s="184">
        <v>8.2187000000000001</v>
      </c>
      <c r="P1620" s="184">
        <v>6.6670999999999996</v>
      </c>
      <c r="Q1620" s="184">
        <v>6.4545000000000003</v>
      </c>
      <c r="R1620" s="184">
        <v>5.1626000000000003</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44393</v>
      </c>
      <c r="E1621" s="184">
        <v>36.062199999999997</v>
      </c>
      <c r="F1621" s="184">
        <v>19.544799999999999</v>
      </c>
      <c r="G1621" s="184">
        <v>11.0761</v>
      </c>
      <c r="H1621" s="184">
        <v>5.5003000000000002</v>
      </c>
      <c r="I1621" s="184">
        <v>6.2904</v>
      </c>
      <c r="J1621" s="184">
        <v>0.38469999999999999</v>
      </c>
      <c r="K1621" s="184">
        <v>5.5685000000000002</v>
      </c>
      <c r="L1621" s="184">
        <v>1.4756</v>
      </c>
      <c r="M1621" s="184">
        <v>2.6543000000000001</v>
      </c>
      <c r="N1621" s="184">
        <v>2.5701000000000001</v>
      </c>
      <c r="O1621" s="184">
        <v>9.0596999999999994</v>
      </c>
      <c r="P1621" s="184">
        <v>7.5214999999999996</v>
      </c>
      <c r="Q1621" s="184">
        <v>8.4675999999999991</v>
      </c>
      <c r="R1621" s="184">
        <v>5.9881000000000002</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44393</v>
      </c>
      <c r="E1622" s="184">
        <v>63.370100000000001</v>
      </c>
      <c r="F1622" s="184">
        <v>5.3574000000000002</v>
      </c>
      <c r="G1622" s="184">
        <v>6.6851000000000003</v>
      </c>
      <c r="H1622" s="184">
        <v>4.9417</v>
      </c>
      <c r="I1622" s="184">
        <v>4.5087000000000002</v>
      </c>
      <c r="J1622" s="184">
        <v>1.8748</v>
      </c>
      <c r="K1622" s="184">
        <v>4.4988999999999999</v>
      </c>
      <c r="L1622" s="184">
        <v>1.897</v>
      </c>
      <c r="M1622" s="184">
        <v>2.7824</v>
      </c>
      <c r="N1622" s="184">
        <v>2.6890000000000001</v>
      </c>
      <c r="O1622" s="184">
        <v>8.8886000000000003</v>
      </c>
      <c r="P1622" s="184">
        <v>8.2119</v>
      </c>
      <c r="Q1622" s="184">
        <v>8.9552999999999994</v>
      </c>
      <c r="R1622" s="184">
        <v>5.9999000000000002</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44393</v>
      </c>
      <c r="E1623" s="184">
        <v>60.498199999999997</v>
      </c>
      <c r="F1623" s="184">
        <v>4.5857999999999999</v>
      </c>
      <c r="G1623" s="184">
        <v>5.9356</v>
      </c>
      <c r="H1623" s="184">
        <v>4.1835000000000004</v>
      </c>
      <c r="I1623" s="184">
        <v>3.7545999999999999</v>
      </c>
      <c r="J1623" s="184">
        <v>1.1212</v>
      </c>
      <c r="K1623" s="184">
        <v>3.7366000000000001</v>
      </c>
      <c r="L1623" s="184">
        <v>1.1455</v>
      </c>
      <c r="M1623" s="184">
        <v>2.0030999999999999</v>
      </c>
      <c r="N1623" s="184">
        <v>1.9158999999999999</v>
      </c>
      <c r="O1623" s="184">
        <v>8.1499000000000006</v>
      </c>
      <c r="P1623" s="184">
        <v>7.5110000000000001</v>
      </c>
      <c r="Q1623" s="184">
        <v>8.7066999999999997</v>
      </c>
      <c r="R1623" s="184">
        <v>5.2625000000000002</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44393</v>
      </c>
      <c r="E1624" s="184">
        <v>77.693100000000001</v>
      </c>
      <c r="F1624" s="184">
        <v>17.766999999999999</v>
      </c>
      <c r="G1624" s="184">
        <v>15.601599999999999</v>
      </c>
      <c r="H1624" s="184">
        <v>7.9584000000000001</v>
      </c>
      <c r="I1624" s="184">
        <v>5.7103999999999999</v>
      </c>
      <c r="J1624" s="184">
        <v>1.5837000000000001</v>
      </c>
      <c r="K1624" s="184">
        <v>5.5835999999999997</v>
      </c>
      <c r="L1624" s="184">
        <v>2.8595000000000002</v>
      </c>
      <c r="M1624" s="184">
        <v>3.9176000000000002</v>
      </c>
      <c r="N1624" s="184">
        <v>3.8334999999999999</v>
      </c>
      <c r="O1624" s="184">
        <v>11.3178</v>
      </c>
      <c r="P1624" s="184">
        <v>9.2997999999999994</v>
      </c>
      <c r="Q1624" s="184">
        <v>8.9385999999999992</v>
      </c>
      <c r="R1624" s="184">
        <v>8.2896999999999998</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44393</v>
      </c>
      <c r="E1625" s="184">
        <v>74.564300000000003</v>
      </c>
      <c r="F1625" s="184">
        <v>17.2879</v>
      </c>
      <c r="G1625" s="184">
        <v>15.112</v>
      </c>
      <c r="H1625" s="184">
        <v>7.4581999999999997</v>
      </c>
      <c r="I1625" s="184">
        <v>5.2131999999999996</v>
      </c>
      <c r="J1625" s="184">
        <v>1.0844</v>
      </c>
      <c r="K1625" s="184">
        <v>5.0641999999999996</v>
      </c>
      <c r="L1625" s="184">
        <v>2.3288000000000002</v>
      </c>
      <c r="M1625" s="184">
        <v>3.3784000000000001</v>
      </c>
      <c r="N1625" s="184">
        <v>3.3010999999999999</v>
      </c>
      <c r="O1625" s="184">
        <v>10.642300000000001</v>
      </c>
      <c r="P1625" s="184">
        <v>8.6004000000000005</v>
      </c>
      <c r="Q1625" s="184">
        <v>9.6501999999999999</v>
      </c>
      <c r="R1625" s="184">
        <v>7.7008000000000001</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44393</v>
      </c>
      <c r="E1626" s="184">
        <v>20.0504</v>
      </c>
      <c r="F1626" s="184">
        <v>-75.028499999999994</v>
      </c>
      <c r="G1626" s="184">
        <v>-32.9208</v>
      </c>
      <c r="H1626" s="184">
        <v>-11.0809</v>
      </c>
      <c r="I1626" s="184">
        <v>3.6589999999999998</v>
      </c>
      <c r="J1626" s="184">
        <v>0.95340000000000003</v>
      </c>
      <c r="K1626" s="184">
        <v>4.5602999999999998</v>
      </c>
      <c r="L1626" s="184">
        <v>4.9672000000000001</v>
      </c>
      <c r="M1626" s="184">
        <v>6.2606999999999999</v>
      </c>
      <c r="N1626" s="184">
        <v>6.2919999999999998</v>
      </c>
      <c r="O1626" s="184">
        <v>10.874700000000001</v>
      </c>
      <c r="P1626" s="184">
        <v>8.9590999999999994</v>
      </c>
      <c r="Q1626" s="184">
        <v>9.8225999999999996</v>
      </c>
      <c r="R1626" s="184">
        <v>7.7874999999999996</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44393</v>
      </c>
      <c r="E1627" s="184">
        <v>19.347100000000001</v>
      </c>
      <c r="F1627" s="184">
        <v>-75.871399999999994</v>
      </c>
      <c r="G1627" s="184">
        <v>-33.676400000000001</v>
      </c>
      <c r="H1627" s="184">
        <v>-11.8316</v>
      </c>
      <c r="I1627" s="184">
        <v>2.9005000000000001</v>
      </c>
      <c r="J1627" s="184">
        <v>0.20130000000000001</v>
      </c>
      <c r="K1627" s="184">
        <v>3.8027000000000002</v>
      </c>
      <c r="L1627" s="184">
        <v>4.2393000000000001</v>
      </c>
      <c r="M1627" s="184">
        <v>5.5964</v>
      </c>
      <c r="N1627" s="184">
        <v>5.6582999999999997</v>
      </c>
      <c r="O1627" s="184">
        <v>10.321199999999999</v>
      </c>
      <c r="P1627" s="184">
        <v>8.4160000000000004</v>
      </c>
      <c r="Q1627" s="184">
        <v>9.2957000000000001</v>
      </c>
      <c r="R1627" s="184">
        <v>7.2267000000000001</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44393</v>
      </c>
      <c r="E1628" s="184">
        <v>47.691600000000001</v>
      </c>
      <c r="F1628" s="184">
        <v>8.4206000000000003</v>
      </c>
      <c r="G1628" s="184">
        <v>11.746499999999999</v>
      </c>
      <c r="H1628" s="184">
        <v>6.93</v>
      </c>
      <c r="I1628" s="184">
        <v>6.5875000000000004</v>
      </c>
      <c r="J1628" s="184">
        <v>1.8882000000000001</v>
      </c>
      <c r="K1628" s="184">
        <v>4.7373000000000003</v>
      </c>
      <c r="L1628" s="184">
        <v>1.327</v>
      </c>
      <c r="M1628" s="184">
        <v>1.9068000000000001</v>
      </c>
      <c r="N1628" s="184">
        <v>1.2563</v>
      </c>
      <c r="O1628" s="184">
        <v>7.5982000000000003</v>
      </c>
      <c r="P1628" s="184">
        <v>5.4741999999999997</v>
      </c>
      <c r="Q1628" s="184">
        <v>8.2881</v>
      </c>
      <c r="R1628" s="184">
        <v>4.5815000000000001</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44393</v>
      </c>
      <c r="E1629" s="184">
        <v>51.259599999999999</v>
      </c>
      <c r="F1629" s="184">
        <v>8.9741999999999997</v>
      </c>
      <c r="G1629" s="184">
        <v>12.212199999999999</v>
      </c>
      <c r="H1629" s="184">
        <v>7.3956</v>
      </c>
      <c r="I1629" s="184">
        <v>7.0480999999999998</v>
      </c>
      <c r="J1629" s="184">
        <v>2.3329</v>
      </c>
      <c r="K1629" s="184">
        <v>5.1699000000000002</v>
      </c>
      <c r="L1629" s="184">
        <v>1.7539</v>
      </c>
      <c r="M1629" s="184">
        <v>2.3485999999999998</v>
      </c>
      <c r="N1629" s="184">
        <v>1.7044999999999999</v>
      </c>
      <c r="O1629" s="184">
        <v>8.2398000000000007</v>
      </c>
      <c r="P1629" s="184">
        <v>6.2594000000000003</v>
      </c>
      <c r="Q1629" s="184">
        <v>7.8754</v>
      </c>
      <c r="R1629" s="184">
        <v>5.0763999999999996</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44393</v>
      </c>
      <c r="E1630" s="184">
        <v>43.947000000000003</v>
      </c>
      <c r="F1630" s="184">
        <v>29.341799999999999</v>
      </c>
      <c r="G1630" s="184">
        <v>21.577000000000002</v>
      </c>
      <c r="H1630" s="184">
        <v>9.8188999999999993</v>
      </c>
      <c r="I1630" s="184">
        <v>7.5620000000000003</v>
      </c>
      <c r="J1630" s="184">
        <v>2.5023</v>
      </c>
      <c r="K1630" s="184">
        <v>4.9038000000000004</v>
      </c>
      <c r="L1630" s="184">
        <v>1.0759000000000001</v>
      </c>
      <c r="M1630" s="184">
        <v>2.1728999999999998</v>
      </c>
      <c r="N1630" s="184">
        <v>2.3361000000000001</v>
      </c>
      <c r="O1630" s="184">
        <v>7.9408000000000003</v>
      </c>
      <c r="P1630" s="184">
        <v>6.7039999999999997</v>
      </c>
      <c r="Q1630" s="184">
        <v>7.6871999999999998</v>
      </c>
      <c r="R1630" s="184">
        <v>6.1620999999999997</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44393</v>
      </c>
      <c r="E1631" s="184">
        <v>45.474200000000003</v>
      </c>
      <c r="F1631" s="184">
        <v>29.802700000000002</v>
      </c>
      <c r="G1631" s="184">
        <v>22.005700000000001</v>
      </c>
      <c r="H1631" s="184">
        <v>10.2597</v>
      </c>
      <c r="I1631" s="184">
        <v>8.0052000000000003</v>
      </c>
      <c r="J1631" s="184">
        <v>2.9474999999999998</v>
      </c>
      <c r="K1631" s="184">
        <v>5.3339999999999996</v>
      </c>
      <c r="L1631" s="184">
        <v>1.5175000000000001</v>
      </c>
      <c r="M1631" s="184">
        <v>2.6356000000000002</v>
      </c>
      <c r="N1631" s="184">
        <v>2.7986</v>
      </c>
      <c r="O1631" s="184">
        <v>8.3763000000000005</v>
      </c>
      <c r="P1631" s="184">
        <v>7.1378000000000004</v>
      </c>
      <c r="Q1631" s="184">
        <v>8.3923000000000005</v>
      </c>
      <c r="R1631" s="184">
        <v>6.6188000000000002</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44393</v>
      </c>
      <c r="E1632" s="184">
        <v>78.415400000000005</v>
      </c>
      <c r="F1632" s="184">
        <v>-31.624500000000001</v>
      </c>
      <c r="G1632" s="184">
        <v>-1.2411000000000001</v>
      </c>
      <c r="H1632" s="184">
        <v>-3.5085999999999999</v>
      </c>
      <c r="I1632" s="184">
        <v>-5.4678000000000004</v>
      </c>
      <c r="J1632" s="184">
        <v>-5.8429000000000002</v>
      </c>
      <c r="K1632" s="184">
        <v>3.5305</v>
      </c>
      <c r="L1632" s="184">
        <v>1.4513</v>
      </c>
      <c r="M1632" s="184">
        <v>3.1206</v>
      </c>
      <c r="N1632" s="184">
        <v>2.6271</v>
      </c>
      <c r="O1632" s="184">
        <v>9.3572000000000006</v>
      </c>
      <c r="P1632" s="184">
        <v>8.2181999999999995</v>
      </c>
      <c r="Q1632" s="184">
        <v>9.8491999999999997</v>
      </c>
      <c r="R1632" s="184">
        <v>7.3741000000000003</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44393</v>
      </c>
      <c r="E1633" s="184">
        <v>82.676500000000004</v>
      </c>
      <c r="F1633" s="184">
        <v>-31.053699999999999</v>
      </c>
      <c r="G1633" s="184">
        <v>-0.63280000000000003</v>
      </c>
      <c r="H1633" s="184">
        <v>-2.8995000000000002</v>
      </c>
      <c r="I1633" s="184">
        <v>-4.8597999999999999</v>
      </c>
      <c r="J1633" s="184">
        <v>-5.2354000000000003</v>
      </c>
      <c r="K1633" s="184">
        <v>4.1462000000000003</v>
      </c>
      <c r="L1633" s="184">
        <v>2.0667</v>
      </c>
      <c r="M1633" s="184">
        <v>3.7462</v>
      </c>
      <c r="N1633" s="184">
        <v>3.2549999999999999</v>
      </c>
      <c r="O1633" s="184">
        <v>9.9349000000000007</v>
      </c>
      <c r="P1633" s="184">
        <v>8.8059999999999992</v>
      </c>
      <c r="Q1633" s="184">
        <v>9.2010000000000005</v>
      </c>
      <c r="R1633" s="184">
        <v>7.9431000000000003</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44393</v>
      </c>
      <c r="E1634" s="184">
        <v>17.317</v>
      </c>
      <c r="F1634" s="184">
        <v>30.799199999999999</v>
      </c>
      <c r="G1634" s="184">
        <v>19.915700000000001</v>
      </c>
      <c r="H1634" s="184">
        <v>12.374700000000001</v>
      </c>
      <c r="I1634" s="184">
        <v>12.069800000000001</v>
      </c>
      <c r="J1634" s="184">
        <v>4.117</v>
      </c>
      <c r="K1634" s="184">
        <v>5.4584999999999999</v>
      </c>
      <c r="L1634" s="184">
        <v>2.4215</v>
      </c>
      <c r="M1634" s="184">
        <v>3.0876999999999999</v>
      </c>
      <c r="N1634" s="184">
        <v>2.1996000000000002</v>
      </c>
      <c r="O1634" s="184">
        <v>7.4055</v>
      </c>
      <c r="P1634" s="184">
        <v>5.4028</v>
      </c>
      <c r="Q1634" s="184">
        <v>6.6148999999999996</v>
      </c>
      <c r="R1634" s="184">
        <v>4.7950999999999997</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44393</v>
      </c>
      <c r="E1635" s="184">
        <v>18.350899999999999</v>
      </c>
      <c r="F1635" s="184">
        <v>31.453299999999999</v>
      </c>
      <c r="G1635" s="184">
        <v>20.654299999999999</v>
      </c>
      <c r="H1635" s="184">
        <v>13.132</v>
      </c>
      <c r="I1635" s="184">
        <v>12.835100000000001</v>
      </c>
      <c r="J1635" s="184">
        <v>4.8860000000000001</v>
      </c>
      <c r="K1635" s="184">
        <v>6.2374000000000001</v>
      </c>
      <c r="L1635" s="184">
        <v>3.2044000000000001</v>
      </c>
      <c r="M1635" s="184">
        <v>3.8744000000000001</v>
      </c>
      <c r="N1635" s="184">
        <v>3.0087000000000002</v>
      </c>
      <c r="O1635" s="184">
        <v>8.2527000000000008</v>
      </c>
      <c r="P1635" s="184">
        <v>6.3531000000000004</v>
      </c>
      <c r="Q1635" s="184">
        <v>7.2895000000000003</v>
      </c>
      <c r="R1635" s="184">
        <v>5.6733000000000002</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44393</v>
      </c>
      <c r="E1636" s="184">
        <v>29.565200000000001</v>
      </c>
      <c r="F1636" s="184">
        <v>44.374600000000001</v>
      </c>
      <c r="G1636" s="184">
        <v>33.052300000000002</v>
      </c>
      <c r="H1636" s="184">
        <v>16.791</v>
      </c>
      <c r="I1636" s="184">
        <v>11.8703</v>
      </c>
      <c r="J1636" s="184">
        <v>5.6059000000000001</v>
      </c>
      <c r="K1636" s="184">
        <v>7.4706999999999999</v>
      </c>
      <c r="L1636" s="184">
        <v>2.2519999999999998</v>
      </c>
      <c r="M1636" s="184">
        <v>3.3277999999999999</v>
      </c>
      <c r="N1636" s="184">
        <v>3.2913999999999999</v>
      </c>
      <c r="O1636" s="184">
        <v>11.8912</v>
      </c>
      <c r="P1636" s="184">
        <v>9.6565999999999992</v>
      </c>
      <c r="Q1636" s="184">
        <v>9.9572000000000003</v>
      </c>
      <c r="R1636" s="184">
        <v>8.5501000000000005</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44393</v>
      </c>
      <c r="E1637" s="184">
        <v>28.032699999999998</v>
      </c>
      <c r="F1637" s="184">
        <v>43.801400000000001</v>
      </c>
      <c r="G1637" s="184">
        <v>32.464100000000002</v>
      </c>
      <c r="H1637" s="184">
        <v>16.195599999999999</v>
      </c>
      <c r="I1637" s="184">
        <v>11.245900000000001</v>
      </c>
      <c r="J1637" s="184">
        <v>4.9855</v>
      </c>
      <c r="K1637" s="184">
        <v>6.8425000000000002</v>
      </c>
      <c r="L1637" s="184">
        <v>1.6227</v>
      </c>
      <c r="M1637" s="184">
        <v>2.6905999999999999</v>
      </c>
      <c r="N1637" s="184">
        <v>2.6503999999999999</v>
      </c>
      <c r="O1637" s="184">
        <v>11.2288</v>
      </c>
      <c r="P1637" s="184">
        <v>9.0200999999999993</v>
      </c>
      <c r="Q1637" s="184">
        <v>8.5146999999999995</v>
      </c>
      <c r="R1637" s="184">
        <v>7.8952</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44393</v>
      </c>
      <c r="E1638" s="184">
        <v>10.2323</v>
      </c>
      <c r="F1638" s="184">
        <v>36.421100000000003</v>
      </c>
      <c r="G1638" s="184">
        <v>26.4542</v>
      </c>
      <c r="H1638" s="184">
        <v>13.283099999999999</v>
      </c>
      <c r="I1638" s="184">
        <v>10.642799999999999</v>
      </c>
      <c r="J1638" s="184">
        <v>4.7629000000000001</v>
      </c>
      <c r="K1638" s="184">
        <v>7.1132</v>
      </c>
      <c r="L1638" s="184"/>
      <c r="M1638" s="184"/>
      <c r="N1638" s="184"/>
      <c r="O1638" s="184"/>
      <c r="P1638" s="184"/>
      <c r="Q1638" s="184">
        <v>7.3730000000000002</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44393</v>
      </c>
      <c r="E1639" s="184">
        <v>10.224399999999999</v>
      </c>
      <c r="F1639" s="184">
        <v>36.0916</v>
      </c>
      <c r="G1639" s="184">
        <v>26.235700000000001</v>
      </c>
      <c r="H1639" s="184">
        <v>13.037100000000001</v>
      </c>
      <c r="I1639" s="184">
        <v>10.394</v>
      </c>
      <c r="J1639" s="184">
        <v>4.5027999999999997</v>
      </c>
      <c r="K1639" s="184">
        <v>6.867</v>
      </c>
      <c r="L1639" s="184"/>
      <c r="M1639" s="184"/>
      <c r="N1639" s="184"/>
      <c r="O1639" s="184"/>
      <c r="P1639" s="184"/>
      <c r="Q1639" s="184">
        <v>7.1223000000000001</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44393</v>
      </c>
      <c r="E1640" s="184">
        <v>10.2295</v>
      </c>
      <c r="F1640" s="184">
        <v>28.924600000000002</v>
      </c>
      <c r="G1640" s="184">
        <v>23.4758</v>
      </c>
      <c r="H1640" s="184">
        <v>14.1066</v>
      </c>
      <c r="I1640" s="184">
        <v>11.056900000000001</v>
      </c>
      <c r="J1640" s="184">
        <v>4.3208000000000002</v>
      </c>
      <c r="K1640" s="184">
        <v>6.9162999999999997</v>
      </c>
      <c r="L1640" s="184"/>
      <c r="M1640" s="184"/>
      <c r="N1640" s="184"/>
      <c r="O1640" s="184"/>
      <c r="P1640" s="184"/>
      <c r="Q1640" s="184">
        <v>7.2840999999999996</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44393</v>
      </c>
      <c r="E1641" s="184">
        <v>10.221299999999999</v>
      </c>
      <c r="F1641" s="184">
        <v>28.590199999999999</v>
      </c>
      <c r="G1641" s="184">
        <v>23.255700000000001</v>
      </c>
      <c r="H1641" s="184">
        <v>13.861499999999999</v>
      </c>
      <c r="I1641" s="184">
        <v>10.8086</v>
      </c>
      <c r="J1641" s="184">
        <v>4.0726000000000004</v>
      </c>
      <c r="K1641" s="184">
        <v>6.6581000000000001</v>
      </c>
      <c r="L1641" s="184"/>
      <c r="M1641" s="184"/>
      <c r="N1641" s="184"/>
      <c r="O1641" s="184"/>
      <c r="P1641" s="184"/>
      <c r="Q1641" s="184">
        <v>7.0239000000000003</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44393</v>
      </c>
      <c r="E1642" s="184">
        <v>2245.6918000000001</v>
      </c>
      <c r="F1642" s="184">
        <v>-34.247799999999998</v>
      </c>
      <c r="G1642" s="184">
        <v>-19.783899999999999</v>
      </c>
      <c r="H1642" s="184">
        <v>-6.1971999999999996</v>
      </c>
      <c r="I1642" s="184">
        <v>-1.8509</v>
      </c>
      <c r="J1642" s="184">
        <v>-4.0740999999999996</v>
      </c>
      <c r="K1642" s="184">
        <v>0.61699999999999999</v>
      </c>
      <c r="L1642" s="184">
        <v>-1.0767</v>
      </c>
      <c r="M1642" s="184">
        <v>0.56159999999999999</v>
      </c>
      <c r="N1642" s="184">
        <v>-0.126</v>
      </c>
      <c r="O1642" s="184">
        <v>7.5130999999999997</v>
      </c>
      <c r="P1642" s="184">
        <v>6.6543999999999999</v>
      </c>
      <c r="Q1642" s="184">
        <v>6.2038000000000002</v>
      </c>
      <c r="R1642" s="184">
        <v>3.3130000000000002</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44393</v>
      </c>
      <c r="E1643" s="184">
        <v>2409.8546000000001</v>
      </c>
      <c r="F1643" s="184">
        <v>-33.4786</v>
      </c>
      <c r="G1643" s="184">
        <v>-19.015000000000001</v>
      </c>
      <c r="H1643" s="184">
        <v>-5.4280999999999997</v>
      </c>
      <c r="I1643" s="184">
        <v>-1.0812999999999999</v>
      </c>
      <c r="J1643" s="184">
        <v>-3.3065000000000002</v>
      </c>
      <c r="K1643" s="184">
        <v>1.3889</v>
      </c>
      <c r="L1643" s="184">
        <v>-0.30830000000000002</v>
      </c>
      <c r="M1643" s="184">
        <v>1.3381000000000001</v>
      </c>
      <c r="N1643" s="184">
        <v>0.64670000000000005</v>
      </c>
      <c r="O1643" s="184">
        <v>8.3582000000000001</v>
      </c>
      <c r="P1643" s="184">
        <v>7.4786999999999999</v>
      </c>
      <c r="Q1643" s="184">
        <v>8.0367999999999995</v>
      </c>
      <c r="R1643" s="184">
        <v>4.1432000000000002</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44393</v>
      </c>
      <c r="E1644" s="184">
        <v>83.278199999999998</v>
      </c>
      <c r="F1644" s="184">
        <v>-1.6654</v>
      </c>
      <c r="G1644" s="184">
        <v>10.6159</v>
      </c>
      <c r="H1644" s="184">
        <v>4.0605000000000002</v>
      </c>
      <c r="I1644" s="184">
        <v>1.3436999999999999</v>
      </c>
      <c r="J1644" s="184">
        <v>-1.4228000000000001</v>
      </c>
      <c r="K1644" s="184">
        <v>5.1504000000000003</v>
      </c>
      <c r="L1644" s="184">
        <v>0.73109999999999997</v>
      </c>
      <c r="M1644" s="184">
        <v>4.2027000000000001</v>
      </c>
      <c r="N1644" s="184">
        <v>3.7357</v>
      </c>
      <c r="O1644" s="184">
        <v>10.5776</v>
      </c>
      <c r="P1644" s="184">
        <v>8.7235999999999994</v>
      </c>
      <c r="Q1644" s="184">
        <v>8.9914000000000005</v>
      </c>
      <c r="R1644" s="184">
        <v>7.4210000000000003</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44393</v>
      </c>
      <c r="E1645" s="184">
        <v>85.289599999999993</v>
      </c>
      <c r="F1645" s="184">
        <v>-1.6689000000000001</v>
      </c>
      <c r="G1645" s="184">
        <v>10.6225</v>
      </c>
      <c r="H1645" s="184">
        <v>4.0686999999999998</v>
      </c>
      <c r="I1645" s="184">
        <v>1.3456999999999999</v>
      </c>
      <c r="J1645" s="184">
        <v>-1.4219999999999999</v>
      </c>
      <c r="K1645" s="184">
        <v>5.1509</v>
      </c>
      <c r="L1645" s="184">
        <v>0.73250000000000004</v>
      </c>
      <c r="M1645" s="184">
        <v>4.2041000000000004</v>
      </c>
      <c r="N1645" s="184">
        <v>3.7366999999999999</v>
      </c>
      <c r="O1645" s="184">
        <v>10.5777</v>
      </c>
      <c r="P1645" s="184">
        <v>8.7277000000000005</v>
      </c>
      <c r="Q1645" s="184">
        <v>9.0304000000000002</v>
      </c>
      <c r="R1645" s="184">
        <v>7.4214000000000002</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44393</v>
      </c>
      <c r="E1646" s="184">
        <v>76.470600000000005</v>
      </c>
      <c r="F1646" s="184">
        <v>-2.6726999999999999</v>
      </c>
      <c r="G1646" s="184">
        <v>9.6333000000000002</v>
      </c>
      <c r="H1646" s="184">
        <v>3.077</v>
      </c>
      <c r="I1646" s="184">
        <v>0.35799999999999998</v>
      </c>
      <c r="J1646" s="184">
        <v>-2.4072</v>
      </c>
      <c r="K1646" s="184">
        <v>4.1435000000000004</v>
      </c>
      <c r="L1646" s="184">
        <v>-0.27110000000000001</v>
      </c>
      <c r="M1646" s="184">
        <v>3.1595</v>
      </c>
      <c r="N1646" s="184">
        <v>2.6878000000000002</v>
      </c>
      <c r="O1646" s="184">
        <v>9.4526000000000003</v>
      </c>
      <c r="P1646" s="184">
        <v>7.6296999999999997</v>
      </c>
      <c r="Q1646" s="184">
        <v>9.4357000000000006</v>
      </c>
      <c r="R1646" s="184">
        <v>6.3326000000000002</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44393</v>
      </c>
      <c r="E1647" s="184">
        <v>59.130800000000001</v>
      </c>
      <c r="F1647" s="184">
        <v>14.697100000000001</v>
      </c>
      <c r="G1647" s="184">
        <v>10.873799999999999</v>
      </c>
      <c r="H1647" s="184">
        <v>7.2321</v>
      </c>
      <c r="I1647" s="184">
        <v>9.3587000000000007</v>
      </c>
      <c r="J1647" s="184">
        <v>3.6196999999999999</v>
      </c>
      <c r="K1647" s="184">
        <v>5.2877999999999998</v>
      </c>
      <c r="L1647" s="184">
        <v>0.5837</v>
      </c>
      <c r="M1647" s="184">
        <v>2.5627</v>
      </c>
      <c r="N1647" s="184">
        <v>2.8719999999999999</v>
      </c>
      <c r="O1647" s="184">
        <v>9.3825000000000003</v>
      </c>
      <c r="P1647" s="184">
        <v>8.1854999999999993</v>
      </c>
      <c r="Q1647" s="184">
        <v>9.7957000000000001</v>
      </c>
      <c r="R1647" s="184">
        <v>6.5395000000000003</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44393</v>
      </c>
      <c r="E1648" s="184">
        <v>54.094900000000003</v>
      </c>
      <c r="F1648" s="184">
        <v>13.4998</v>
      </c>
      <c r="G1648" s="184">
        <v>9.6790000000000003</v>
      </c>
      <c r="H1648" s="184">
        <v>6.0217999999999998</v>
      </c>
      <c r="I1648" s="184">
        <v>8.1511999999999993</v>
      </c>
      <c r="J1648" s="184">
        <v>2.4159000000000002</v>
      </c>
      <c r="K1648" s="184">
        <v>4.0753000000000004</v>
      </c>
      <c r="L1648" s="184">
        <v>-0.6331</v>
      </c>
      <c r="M1648" s="184">
        <v>1.3569</v>
      </c>
      <c r="N1648" s="184">
        <v>1.6700999999999999</v>
      </c>
      <c r="O1648" s="184">
        <v>8.0527999999999995</v>
      </c>
      <c r="P1648" s="184">
        <v>6.7744999999999997</v>
      </c>
      <c r="Q1648" s="184">
        <v>8.2431999999999999</v>
      </c>
      <c r="R1648" s="184">
        <v>5.2621000000000002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44393</v>
      </c>
      <c r="E1649" s="184">
        <v>52.090800000000002</v>
      </c>
      <c r="F1649" s="184">
        <v>17.3856</v>
      </c>
      <c r="G1649" s="184">
        <v>13.4215</v>
      </c>
      <c r="H1649" s="184">
        <v>8.5525000000000002</v>
      </c>
      <c r="I1649" s="184">
        <v>8.1685999999999996</v>
      </c>
      <c r="J1649" s="184">
        <v>2.4925999999999999</v>
      </c>
      <c r="K1649" s="184">
        <v>5.9561000000000002</v>
      </c>
      <c r="L1649" s="184">
        <v>3.3184</v>
      </c>
      <c r="M1649" s="184">
        <v>3.8592</v>
      </c>
      <c r="N1649" s="184">
        <v>3.6080000000000001</v>
      </c>
      <c r="O1649" s="184">
        <v>10.478199999999999</v>
      </c>
      <c r="P1649" s="184">
        <v>8.5889000000000006</v>
      </c>
      <c r="Q1649" s="184">
        <v>8.4019999999999992</v>
      </c>
      <c r="R1649" s="184">
        <v>7.1266999999999996</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44393</v>
      </c>
      <c r="E1650" s="184">
        <v>48.650700000000001</v>
      </c>
      <c r="F1650" s="184">
        <v>16.6631</v>
      </c>
      <c r="G1650" s="184">
        <v>12.692399999999999</v>
      </c>
      <c r="H1650" s="184">
        <v>7.8250000000000002</v>
      </c>
      <c r="I1650" s="184">
        <v>7.4432999999999998</v>
      </c>
      <c r="J1650" s="184">
        <v>1.7706999999999999</v>
      </c>
      <c r="K1650" s="184">
        <v>5.2257999999999996</v>
      </c>
      <c r="L1650" s="184">
        <v>2.5891999999999999</v>
      </c>
      <c r="M1650" s="184">
        <v>3.1227999999999998</v>
      </c>
      <c r="N1650" s="184">
        <v>2.8662999999999998</v>
      </c>
      <c r="O1650" s="184">
        <v>9.6252999999999993</v>
      </c>
      <c r="P1650" s="184">
        <v>7.6833999999999998</v>
      </c>
      <c r="Q1650" s="184">
        <v>7.5834000000000001</v>
      </c>
      <c r="R1650" s="184">
        <v>6.3785999999999996</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44393</v>
      </c>
      <c r="E1652" s="184">
        <v>30.398399999999999</v>
      </c>
      <c r="F1652" s="184">
        <v>12.2515</v>
      </c>
      <c r="G1652" s="184">
        <v>17.395299999999999</v>
      </c>
      <c r="H1652" s="184">
        <v>8.6423000000000005</v>
      </c>
      <c r="I1652" s="184">
        <v>7.3449999999999998</v>
      </c>
      <c r="J1652" s="184">
        <v>0.99739999999999995</v>
      </c>
      <c r="K1652" s="184">
        <v>4.6368</v>
      </c>
      <c r="L1652" s="184">
        <v>0.79479999999999995</v>
      </c>
      <c r="M1652" s="184">
        <v>2.0108000000000001</v>
      </c>
      <c r="N1652" s="184">
        <v>1.7155</v>
      </c>
      <c r="O1652" s="184">
        <v>9.9102999999999994</v>
      </c>
      <c r="P1652" s="184">
        <v>8.6735000000000007</v>
      </c>
      <c r="Q1652" s="184">
        <v>8.9960000000000004</v>
      </c>
      <c r="R1652" s="184">
        <v>6.2830000000000004</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44393</v>
      </c>
      <c r="E1653" s="184">
        <v>33.131599999999999</v>
      </c>
      <c r="F1653" s="184">
        <v>13.2248</v>
      </c>
      <c r="G1653" s="184">
        <v>18.352</v>
      </c>
      <c r="H1653" s="184">
        <v>9.6021999999999998</v>
      </c>
      <c r="I1653" s="184">
        <v>8.3046000000000006</v>
      </c>
      <c r="J1653" s="184">
        <v>1.9641</v>
      </c>
      <c r="K1653" s="184">
        <v>5.6173999999999999</v>
      </c>
      <c r="L1653" s="184">
        <v>1.7697000000000001</v>
      </c>
      <c r="M1653" s="184">
        <v>2.9979</v>
      </c>
      <c r="N1653" s="184">
        <v>2.7065999999999999</v>
      </c>
      <c r="O1653" s="184">
        <v>10.9368</v>
      </c>
      <c r="P1653" s="184">
        <v>9.7669999999999995</v>
      </c>
      <c r="Q1653" s="184">
        <v>10.2621</v>
      </c>
      <c r="R1653" s="184">
        <v>7.2910000000000004</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44393</v>
      </c>
      <c r="E1654" s="184">
        <v>33.2211</v>
      </c>
      <c r="F1654" s="184">
        <v>13.1892</v>
      </c>
      <c r="G1654" s="184">
        <v>18.339300000000001</v>
      </c>
      <c r="H1654" s="184">
        <v>9.6076999999999995</v>
      </c>
      <c r="I1654" s="184">
        <v>8.3058999999999994</v>
      </c>
      <c r="J1654" s="184">
        <v>1.9624999999999999</v>
      </c>
      <c r="K1654" s="184">
        <v>5.6169000000000002</v>
      </c>
      <c r="L1654" s="184">
        <v>1.7698</v>
      </c>
      <c r="M1654" s="184">
        <v>2.9984999999999999</v>
      </c>
      <c r="N1654" s="184">
        <v>2.7063999999999999</v>
      </c>
      <c r="O1654" s="184">
        <v>10.938800000000001</v>
      </c>
      <c r="P1654" s="184">
        <v>9.7675000000000001</v>
      </c>
      <c r="Q1654" s="184">
        <v>10.622</v>
      </c>
      <c r="R1654" s="184">
        <v>7.2911000000000001</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44393</v>
      </c>
      <c r="E1655" s="184">
        <v>24.193200000000001</v>
      </c>
      <c r="F1655" s="184">
        <v>6.6394000000000002</v>
      </c>
      <c r="G1655" s="184">
        <v>10.922599999999999</v>
      </c>
      <c r="H1655" s="184">
        <v>6.085</v>
      </c>
      <c r="I1655" s="184">
        <v>4.9448999999999996</v>
      </c>
      <c r="J1655" s="184">
        <v>0.14080000000000001</v>
      </c>
      <c r="K1655" s="184">
        <v>4.7965999999999998</v>
      </c>
      <c r="L1655" s="184">
        <v>2.6404999999999998</v>
      </c>
      <c r="M1655" s="184">
        <v>2.9842</v>
      </c>
      <c r="N1655" s="184">
        <v>2.9222000000000001</v>
      </c>
      <c r="O1655" s="184">
        <v>8.4808000000000003</v>
      </c>
      <c r="P1655" s="184">
        <v>7.2826000000000004</v>
      </c>
      <c r="Q1655" s="184">
        <v>7.1890000000000001</v>
      </c>
      <c r="R1655" s="184">
        <v>5.4301000000000004</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44393</v>
      </c>
      <c r="E1656" s="184">
        <v>25.1343</v>
      </c>
      <c r="F1656" s="184">
        <v>7.8436000000000003</v>
      </c>
      <c r="G1656" s="184">
        <v>12.065200000000001</v>
      </c>
      <c r="H1656" s="184">
        <v>7.2503000000000002</v>
      </c>
      <c r="I1656" s="184">
        <v>6.1031000000000004</v>
      </c>
      <c r="J1656" s="184">
        <v>1.2987</v>
      </c>
      <c r="K1656" s="184">
        <v>5.9680999999999997</v>
      </c>
      <c r="L1656" s="184">
        <v>3.8142</v>
      </c>
      <c r="M1656" s="184">
        <v>4.2050000000000001</v>
      </c>
      <c r="N1656" s="184">
        <v>4.1901000000000002</v>
      </c>
      <c r="O1656" s="184">
        <v>9.3148</v>
      </c>
      <c r="P1656" s="184">
        <v>7.9238</v>
      </c>
      <c r="Q1656" s="184">
        <v>8.3377999999999997</v>
      </c>
      <c r="R1656" s="184">
        <v>6.3315999999999999</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44393</v>
      </c>
      <c r="E1657" s="184">
        <v>52.967700000000001</v>
      </c>
      <c r="F1657" s="184">
        <v>10.4084</v>
      </c>
      <c r="G1657" s="184">
        <v>7.1018999999999997</v>
      </c>
      <c r="H1657" s="184">
        <v>3.7631999999999999</v>
      </c>
      <c r="I1657" s="184">
        <v>2.0689000000000002</v>
      </c>
      <c r="J1657" s="184">
        <v>2.1768000000000001</v>
      </c>
      <c r="K1657" s="184">
        <v>4.1429</v>
      </c>
      <c r="L1657" s="184">
        <v>3.3287</v>
      </c>
      <c r="M1657" s="184">
        <v>4.1783999999999999</v>
      </c>
      <c r="N1657" s="184">
        <v>3.6112000000000002</v>
      </c>
      <c r="O1657" s="184">
        <v>10.6288</v>
      </c>
      <c r="P1657" s="184">
        <v>9.3394999999999992</v>
      </c>
      <c r="Q1657" s="184">
        <v>10.192600000000001</v>
      </c>
      <c r="R1657" s="184">
        <v>7.5566000000000004</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44393</v>
      </c>
      <c r="E1658" s="184">
        <v>50.970799999999997</v>
      </c>
      <c r="F1658" s="184">
        <v>9.9565000000000001</v>
      </c>
      <c r="G1658" s="184">
        <v>6.6155999999999997</v>
      </c>
      <c r="H1658" s="184">
        <v>3.2755999999999998</v>
      </c>
      <c r="I1658" s="184">
        <v>1.5866</v>
      </c>
      <c r="J1658" s="184">
        <v>1.6947000000000001</v>
      </c>
      <c r="K1658" s="184">
        <v>3.6576</v>
      </c>
      <c r="L1658" s="184">
        <v>2.8422999999999998</v>
      </c>
      <c r="M1658" s="184">
        <v>3.6770999999999998</v>
      </c>
      <c r="N1658" s="184">
        <v>3.1132</v>
      </c>
      <c r="O1658" s="184">
        <v>10.096500000000001</v>
      </c>
      <c r="P1658" s="184">
        <v>8.7749000000000006</v>
      </c>
      <c r="Q1658" s="184">
        <v>8.2372999999999994</v>
      </c>
      <c r="R1658" s="184">
        <v>7.0571999999999999</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44393</v>
      </c>
      <c r="E1659" s="184">
        <v>66.790700000000001</v>
      </c>
      <c r="F1659" s="184">
        <v>1.4209000000000001</v>
      </c>
      <c r="G1659" s="184">
        <v>6.4337</v>
      </c>
      <c r="H1659" s="184">
        <v>8.3511000000000006</v>
      </c>
      <c r="I1659" s="184">
        <v>9.0325000000000006</v>
      </c>
      <c r="J1659" s="184">
        <v>1.01</v>
      </c>
      <c r="K1659" s="184">
        <v>5.8064999999999998</v>
      </c>
      <c r="L1659" s="184">
        <v>0.20499999999999999</v>
      </c>
      <c r="M1659" s="184">
        <v>2.1690999999999998</v>
      </c>
      <c r="N1659" s="184">
        <v>1.6182000000000001</v>
      </c>
      <c r="O1659" s="184">
        <v>9.2422000000000004</v>
      </c>
      <c r="P1659" s="184">
        <v>7.5487000000000002</v>
      </c>
      <c r="Q1659" s="184">
        <v>8.7896999999999998</v>
      </c>
      <c r="R1659" s="184">
        <v>4.9894999999999996</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44393</v>
      </c>
      <c r="E1660" s="184">
        <v>61.9754</v>
      </c>
      <c r="F1660" s="184">
        <v>0.70669999999999999</v>
      </c>
      <c r="G1660" s="184">
        <v>5.7546999999999997</v>
      </c>
      <c r="H1660" s="184">
        <v>7.6844000000000001</v>
      </c>
      <c r="I1660" s="184">
        <v>8.3603000000000005</v>
      </c>
      <c r="J1660" s="184">
        <v>0.42420000000000002</v>
      </c>
      <c r="K1660" s="184">
        <v>5.0593000000000004</v>
      </c>
      <c r="L1660" s="184">
        <v>-0.68140000000000001</v>
      </c>
      <c r="M1660" s="184">
        <v>1.2956000000000001</v>
      </c>
      <c r="N1660" s="184">
        <v>0.78659999999999997</v>
      </c>
      <c r="O1660" s="184">
        <v>8.3642000000000003</v>
      </c>
      <c r="P1660" s="184">
        <v>6.5739999999999998</v>
      </c>
      <c r="Q1660" s="184">
        <v>8.6946999999999992</v>
      </c>
      <c r="R1660" s="184">
        <v>4.2046999999999999</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44393</v>
      </c>
      <c r="E1661" s="184">
        <v>50.817700000000002</v>
      </c>
      <c r="F1661" s="184">
        <v>1.7957000000000001</v>
      </c>
      <c r="G1661" s="184">
        <v>7.0909000000000004</v>
      </c>
      <c r="H1661" s="184">
        <v>4.2411000000000003</v>
      </c>
      <c r="I1661" s="184">
        <v>2.1</v>
      </c>
      <c r="J1661" s="184">
        <v>0.91769999999999996</v>
      </c>
      <c r="K1661" s="184">
        <v>3.8616999999999999</v>
      </c>
      <c r="L1661" s="184">
        <v>1.8975</v>
      </c>
      <c r="M1661" s="184">
        <v>2.7501000000000002</v>
      </c>
      <c r="N1661" s="184">
        <v>1.863</v>
      </c>
      <c r="O1661" s="184">
        <v>9.2652999999999999</v>
      </c>
      <c r="P1661" s="184">
        <v>8.7467000000000006</v>
      </c>
      <c r="Q1661" s="184">
        <v>9.2670999999999992</v>
      </c>
      <c r="R1661" s="184">
        <v>5.9040999999999997</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44393</v>
      </c>
      <c r="E1662" s="184">
        <v>49.607900000000001</v>
      </c>
      <c r="F1662" s="184">
        <v>1.4716</v>
      </c>
      <c r="G1662" s="184">
        <v>6.8220000000000001</v>
      </c>
      <c r="H1662" s="184">
        <v>3.9657</v>
      </c>
      <c r="I1662" s="184">
        <v>1.8197000000000001</v>
      </c>
      <c r="J1662" s="184">
        <v>0.63800000000000001</v>
      </c>
      <c r="K1662" s="184">
        <v>3.5794999999999999</v>
      </c>
      <c r="L1662" s="184">
        <v>1.6006</v>
      </c>
      <c r="M1662" s="184">
        <v>2.4508999999999999</v>
      </c>
      <c r="N1662" s="184">
        <v>1.5630999999999999</v>
      </c>
      <c r="O1662" s="184">
        <v>8.9560999999999993</v>
      </c>
      <c r="P1662" s="184">
        <v>8.4466000000000001</v>
      </c>
      <c r="Q1662" s="184">
        <v>8.5617000000000001</v>
      </c>
      <c r="R1662" s="184">
        <v>5.5850999999999997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8.4258361702127704</v>
      </c>
      <c r="G1663" s="186">
        <v>9.6950106382978714</v>
      </c>
      <c r="H1663" s="186">
        <v>5.8816063829787248</v>
      </c>
      <c r="I1663" s="186">
        <v>5.3763489361702135</v>
      </c>
      <c r="J1663" s="186">
        <v>1.0509893617021273</v>
      </c>
      <c r="K1663" s="186">
        <v>5.0010085106382975</v>
      </c>
      <c r="L1663" s="186">
        <v>1.765567441860465</v>
      </c>
      <c r="M1663" s="186">
        <v>3.0599511627906968</v>
      </c>
      <c r="N1663" s="186">
        <v>2.7902069767441868</v>
      </c>
      <c r="O1663" s="186">
        <v>9.53222558139535</v>
      </c>
      <c r="P1663" s="186">
        <v>8.0116651162790706</v>
      </c>
      <c r="Q1663" s="186">
        <v>8.5530468085106381</v>
      </c>
      <c r="R1663" s="186">
        <v>6.4280627906976742</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12.2515</v>
      </c>
      <c r="G1664" s="186">
        <v>10.6225</v>
      </c>
      <c r="H1664" s="186">
        <v>6.085</v>
      </c>
      <c r="I1664" s="186">
        <v>5.7103999999999999</v>
      </c>
      <c r="J1664" s="186">
        <v>1.1212</v>
      </c>
      <c r="K1664" s="186">
        <v>5.1504000000000003</v>
      </c>
      <c r="L1664" s="186">
        <v>1.7539</v>
      </c>
      <c r="M1664" s="186">
        <v>3.0876999999999999</v>
      </c>
      <c r="N1664" s="186">
        <v>2.7986</v>
      </c>
      <c r="O1664" s="186">
        <v>9.4526000000000003</v>
      </c>
      <c r="P1664" s="186">
        <v>8.2181999999999995</v>
      </c>
      <c r="Q1664" s="186">
        <v>8.5617000000000001</v>
      </c>
      <c r="R1664" s="186">
        <v>6.5395000000000003</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44393</v>
      </c>
      <c r="E1667" s="184">
        <v>37.217100000000002</v>
      </c>
      <c r="F1667" s="184">
        <v>25.615100000000002</v>
      </c>
      <c r="G1667" s="184">
        <v>16.4331</v>
      </c>
      <c r="H1667" s="184">
        <v>10.8245</v>
      </c>
      <c r="I1667" s="184">
        <v>9.4068000000000005</v>
      </c>
      <c r="J1667" s="184">
        <v>4.6631999999999998</v>
      </c>
      <c r="K1667" s="184">
        <v>6.0785999999999998</v>
      </c>
      <c r="L1667" s="184">
        <v>4.3217999999999996</v>
      </c>
      <c r="M1667" s="184">
        <v>4.7104999999999997</v>
      </c>
      <c r="N1667" s="184">
        <v>6.3406000000000002</v>
      </c>
      <c r="O1667" s="184">
        <v>8.5480999999999998</v>
      </c>
      <c r="P1667" s="184">
        <v>7.7438000000000002</v>
      </c>
      <c r="Q1667" s="184">
        <v>7.4878999999999998</v>
      </c>
      <c r="R1667" s="184">
        <v>7.9355000000000002</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44393</v>
      </c>
      <c r="E1668" s="184">
        <v>39.212800000000001</v>
      </c>
      <c r="F1668" s="184">
        <v>26.268000000000001</v>
      </c>
      <c r="G1668" s="184">
        <v>17.120100000000001</v>
      </c>
      <c r="H1668" s="184">
        <v>11.5143</v>
      </c>
      <c r="I1668" s="184">
        <v>10.1119</v>
      </c>
      <c r="J1668" s="184">
        <v>5.3665000000000003</v>
      </c>
      <c r="K1668" s="184">
        <v>6.6750999999999996</v>
      </c>
      <c r="L1668" s="184">
        <v>4.9820000000000002</v>
      </c>
      <c r="M1668" s="184">
        <v>5.4044999999999996</v>
      </c>
      <c r="N1668" s="184">
        <v>7.0664999999999996</v>
      </c>
      <c r="O1668" s="184">
        <v>9.2974999999999994</v>
      </c>
      <c r="P1668" s="184">
        <v>8.4831000000000003</v>
      </c>
      <c r="Q1668" s="184">
        <v>9.3986999999999998</v>
      </c>
      <c r="R1668" s="184">
        <v>8.6822999999999997</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44393</v>
      </c>
      <c r="E1669" s="184">
        <v>25.850899999999999</v>
      </c>
      <c r="F1669" s="184">
        <v>25.149899999999999</v>
      </c>
      <c r="G1669" s="184">
        <v>15.834300000000001</v>
      </c>
      <c r="H1669" s="184">
        <v>10.3073</v>
      </c>
      <c r="I1669" s="184">
        <v>8.9154999999999998</v>
      </c>
      <c r="J1669" s="184">
        <v>4.8101000000000003</v>
      </c>
      <c r="K1669" s="184">
        <v>6.0831</v>
      </c>
      <c r="L1669" s="184">
        <v>4.5119999999999996</v>
      </c>
      <c r="M1669" s="184">
        <v>4.9226999999999999</v>
      </c>
      <c r="N1669" s="184">
        <v>5.2873999999999999</v>
      </c>
      <c r="O1669" s="184">
        <v>9.0937000000000001</v>
      </c>
      <c r="P1669" s="184">
        <v>8.3849</v>
      </c>
      <c r="Q1669" s="184">
        <v>8.8539999999999992</v>
      </c>
      <c r="R1669" s="184">
        <v>8.5762999999999998</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44393</v>
      </c>
      <c r="E1670" s="184">
        <v>24.266400000000001</v>
      </c>
      <c r="F1670" s="184">
        <v>24.383299999999998</v>
      </c>
      <c r="G1670" s="184">
        <v>15.110300000000001</v>
      </c>
      <c r="H1670" s="184">
        <v>9.6227</v>
      </c>
      <c r="I1670" s="184">
        <v>8.2233999999999998</v>
      </c>
      <c r="J1670" s="184">
        <v>4.1151999999999997</v>
      </c>
      <c r="K1670" s="184">
        <v>5.3803000000000001</v>
      </c>
      <c r="L1670" s="184">
        <v>3.8159000000000001</v>
      </c>
      <c r="M1670" s="184">
        <v>4.2083000000000004</v>
      </c>
      <c r="N1670" s="184">
        <v>4.5590999999999999</v>
      </c>
      <c r="O1670" s="184">
        <v>8.3745999999999992</v>
      </c>
      <c r="P1670" s="184">
        <v>7.6555999999999997</v>
      </c>
      <c r="Q1670" s="184">
        <v>8.0226000000000006</v>
      </c>
      <c r="R1670" s="184">
        <v>7.8472</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44393</v>
      </c>
      <c r="E1671" s="184">
        <v>23.2135</v>
      </c>
      <c r="F1671" s="184">
        <v>35.254899999999999</v>
      </c>
      <c r="G1671" s="184">
        <v>15.271000000000001</v>
      </c>
      <c r="H1671" s="184">
        <v>10.398300000000001</v>
      </c>
      <c r="I1671" s="184">
        <v>9.7172999999999998</v>
      </c>
      <c r="J1671" s="184">
        <v>4.6033999999999997</v>
      </c>
      <c r="K1671" s="184">
        <v>5.2230999999999996</v>
      </c>
      <c r="L1671" s="184">
        <v>4.4798</v>
      </c>
      <c r="M1671" s="184">
        <v>4.2660999999999998</v>
      </c>
      <c r="N1671" s="184">
        <v>4.6756000000000002</v>
      </c>
      <c r="O1671" s="184">
        <v>7.3597999999999999</v>
      </c>
      <c r="P1671" s="184">
        <v>7.5191999999999997</v>
      </c>
      <c r="Q1671" s="184">
        <v>7.9177</v>
      </c>
      <c r="R1671" s="184">
        <v>6.4508000000000001</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44393</v>
      </c>
      <c r="E1672" s="184">
        <v>24.529199999999999</v>
      </c>
      <c r="F1672" s="184">
        <v>35.896599999999999</v>
      </c>
      <c r="G1672" s="184">
        <v>15.9924</v>
      </c>
      <c r="H1672" s="184">
        <v>11.120100000000001</v>
      </c>
      <c r="I1672" s="184">
        <v>10.425800000000001</v>
      </c>
      <c r="J1672" s="184">
        <v>5.3155000000000001</v>
      </c>
      <c r="K1672" s="184">
        <v>5.9878</v>
      </c>
      <c r="L1672" s="184">
        <v>5.2676999999999996</v>
      </c>
      <c r="M1672" s="184">
        <v>5.0589000000000004</v>
      </c>
      <c r="N1672" s="184">
        <v>5.4724000000000004</v>
      </c>
      <c r="O1672" s="184">
        <v>8.1158000000000001</v>
      </c>
      <c r="P1672" s="184">
        <v>8.2847000000000008</v>
      </c>
      <c r="Q1672" s="184">
        <v>8.7422000000000004</v>
      </c>
      <c r="R1672" s="184">
        <v>7.2248999999999999</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44393</v>
      </c>
      <c r="E1673" s="184">
        <v>24.9252</v>
      </c>
      <c r="F1673" s="184">
        <v>30.4846</v>
      </c>
      <c r="G1673" s="184">
        <v>20.829799999999999</v>
      </c>
      <c r="H1673" s="184">
        <v>13.1287</v>
      </c>
      <c r="I1673" s="184">
        <v>13.9017</v>
      </c>
      <c r="J1673" s="184">
        <v>5.4671000000000003</v>
      </c>
      <c r="K1673" s="184">
        <v>5.7968999999999999</v>
      </c>
      <c r="L1673" s="184">
        <v>3.9379</v>
      </c>
      <c r="M1673" s="184">
        <v>4.2881999999999998</v>
      </c>
      <c r="N1673" s="184">
        <v>4.8083</v>
      </c>
      <c r="O1673" s="184">
        <v>7.3962000000000003</v>
      </c>
      <c r="P1673" s="184">
        <v>7.1192000000000002</v>
      </c>
      <c r="Q1673" s="184">
        <v>5.57</v>
      </c>
      <c r="R1673" s="184">
        <v>7.8479999999999999</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44393</v>
      </c>
      <c r="E1674" s="184">
        <v>26.270700000000001</v>
      </c>
      <c r="F1674" s="184">
        <v>31.148700000000002</v>
      </c>
      <c r="G1674" s="184">
        <v>21.480599999999999</v>
      </c>
      <c r="H1674" s="184">
        <v>13.831200000000001</v>
      </c>
      <c r="I1674" s="184">
        <v>14.600300000000001</v>
      </c>
      <c r="J1674" s="184">
        <v>6.1722000000000001</v>
      </c>
      <c r="K1674" s="184">
        <v>6.5057</v>
      </c>
      <c r="L1674" s="184">
        <v>4.6531000000000002</v>
      </c>
      <c r="M1674" s="184">
        <v>5.0134999999999996</v>
      </c>
      <c r="N1674" s="184">
        <v>5.5345000000000004</v>
      </c>
      <c r="O1674" s="184">
        <v>8.2484000000000002</v>
      </c>
      <c r="P1674" s="184">
        <v>7.8174000000000001</v>
      </c>
      <c r="Q1674" s="184">
        <v>8.4404000000000003</v>
      </c>
      <c r="R1674" s="184">
        <v>8.6481999999999992</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44393</v>
      </c>
      <c r="E1675" s="184">
        <v>18.4983</v>
      </c>
      <c r="F1675" s="184">
        <v>8.2890999999999995</v>
      </c>
      <c r="G1675" s="184">
        <v>5.7248000000000001</v>
      </c>
      <c r="H1675" s="184">
        <v>4.6551999999999998</v>
      </c>
      <c r="I1675" s="184">
        <v>4.3198999999999996</v>
      </c>
      <c r="J1675" s="184">
        <v>3.3239999999999998</v>
      </c>
      <c r="K1675" s="184">
        <v>4.3552</v>
      </c>
      <c r="L1675" s="184">
        <v>4.5707000000000004</v>
      </c>
      <c r="M1675" s="184">
        <v>4.2823000000000002</v>
      </c>
      <c r="N1675" s="184">
        <v>4.5651000000000002</v>
      </c>
      <c r="O1675" s="184">
        <v>-2.9116</v>
      </c>
      <c r="P1675" s="184">
        <v>1.2761</v>
      </c>
      <c r="Q1675" s="184">
        <v>4.6569000000000003</v>
      </c>
      <c r="R1675" s="184">
        <v>-1.7979000000000001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44393</v>
      </c>
      <c r="E1676" s="184">
        <v>17.3202</v>
      </c>
      <c r="F1676" s="184">
        <v>8.2205999999999992</v>
      </c>
      <c r="G1676" s="184">
        <v>5.4816000000000003</v>
      </c>
      <c r="H1676" s="184">
        <v>4.3990999999999998</v>
      </c>
      <c r="I1676" s="184">
        <v>4.0555000000000003</v>
      </c>
      <c r="J1676" s="184">
        <v>3.0493000000000001</v>
      </c>
      <c r="K1676" s="184">
        <v>4.0349000000000004</v>
      </c>
      <c r="L1676" s="184">
        <v>4.1169000000000002</v>
      </c>
      <c r="M1676" s="184">
        <v>3.7823000000000002</v>
      </c>
      <c r="N1676" s="184">
        <v>4.0420999999999996</v>
      </c>
      <c r="O1676" s="184">
        <v>-3.4291</v>
      </c>
      <c r="P1676" s="184">
        <v>0.62390000000000001</v>
      </c>
      <c r="Q1676" s="184">
        <v>4.4618000000000002</v>
      </c>
      <c r="R1676" s="184">
        <v>-2.3166000000000002</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44393</v>
      </c>
      <c r="E1677" s="184">
        <v>21.886800000000001</v>
      </c>
      <c r="F1677" s="184">
        <v>26.535299999999999</v>
      </c>
      <c r="G1677" s="184">
        <v>15.4734</v>
      </c>
      <c r="H1677" s="184">
        <v>10.049200000000001</v>
      </c>
      <c r="I1677" s="184">
        <v>9.7445000000000004</v>
      </c>
      <c r="J1677" s="184">
        <v>4.6986999999999997</v>
      </c>
      <c r="K1677" s="184">
        <v>5.2504999999999997</v>
      </c>
      <c r="L1677" s="184">
        <v>4.1364000000000001</v>
      </c>
      <c r="M1677" s="184">
        <v>4.3541999999999996</v>
      </c>
      <c r="N1677" s="184">
        <v>4.4233000000000002</v>
      </c>
      <c r="O1677" s="184">
        <v>8.1193000000000008</v>
      </c>
      <c r="P1677" s="184">
        <v>7.9882999999999997</v>
      </c>
      <c r="Q1677" s="184">
        <v>7.8333000000000004</v>
      </c>
      <c r="R1677" s="184">
        <v>7.5351999999999997</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44393</v>
      </c>
      <c r="E1678" s="184">
        <v>20.548400000000001</v>
      </c>
      <c r="F1678" s="184">
        <v>25.7745</v>
      </c>
      <c r="G1678" s="184">
        <v>14.761100000000001</v>
      </c>
      <c r="H1678" s="184">
        <v>9.3804999999999996</v>
      </c>
      <c r="I1678" s="184">
        <v>9.1035000000000004</v>
      </c>
      <c r="J1678" s="184">
        <v>4.0814000000000004</v>
      </c>
      <c r="K1678" s="184">
        <v>4.6222000000000003</v>
      </c>
      <c r="L1678" s="184">
        <v>3.4903</v>
      </c>
      <c r="M1678" s="184">
        <v>3.7121</v>
      </c>
      <c r="N1678" s="184">
        <v>3.7698</v>
      </c>
      <c r="O1678" s="184">
        <v>7.3859000000000004</v>
      </c>
      <c r="P1678" s="184">
        <v>7.1978</v>
      </c>
      <c r="Q1678" s="184">
        <v>7.2916999999999996</v>
      </c>
      <c r="R1678" s="184">
        <v>6.8329000000000004</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44393</v>
      </c>
      <c r="E1679" s="184">
        <v>39.524299999999997</v>
      </c>
      <c r="F1679" s="184">
        <v>29.020399999999999</v>
      </c>
      <c r="G1679" s="184">
        <v>19.238800000000001</v>
      </c>
      <c r="H1679" s="184">
        <v>13.358700000000001</v>
      </c>
      <c r="I1679" s="184">
        <v>13.053100000000001</v>
      </c>
      <c r="J1679" s="184">
        <v>5.3922999999999996</v>
      </c>
      <c r="K1679" s="184">
        <v>6.2256999999999998</v>
      </c>
      <c r="L1679" s="184">
        <v>4.3785999999999996</v>
      </c>
      <c r="M1679" s="184">
        <v>4.4672000000000001</v>
      </c>
      <c r="N1679" s="184">
        <v>4.8395000000000001</v>
      </c>
      <c r="O1679" s="184">
        <v>8.6107999999999993</v>
      </c>
      <c r="P1679" s="184">
        <v>7.8930999999999996</v>
      </c>
      <c r="Q1679" s="184">
        <v>8.5806000000000004</v>
      </c>
      <c r="R1679" s="184">
        <v>8.0185999999999993</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44393</v>
      </c>
      <c r="E1680" s="184">
        <v>37.272399999999998</v>
      </c>
      <c r="F1680" s="184">
        <v>28.3231</v>
      </c>
      <c r="G1680" s="184">
        <v>18.569299999999998</v>
      </c>
      <c r="H1680" s="184">
        <v>12.705500000000001</v>
      </c>
      <c r="I1680" s="184">
        <v>12.4117</v>
      </c>
      <c r="J1680" s="184">
        <v>4.7484000000000002</v>
      </c>
      <c r="K1680" s="184">
        <v>5.5754999999999999</v>
      </c>
      <c r="L1680" s="184">
        <v>3.7122999999999999</v>
      </c>
      <c r="M1680" s="184">
        <v>3.7951999999999999</v>
      </c>
      <c r="N1680" s="184">
        <v>4.1704999999999997</v>
      </c>
      <c r="O1680" s="184">
        <v>7.8616000000000001</v>
      </c>
      <c r="P1680" s="184">
        <v>7.0807000000000002</v>
      </c>
      <c r="Q1680" s="184">
        <v>7.2239000000000004</v>
      </c>
      <c r="R1680" s="184">
        <v>7.3071999999999999</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44393</v>
      </c>
      <c r="E1688" s="184">
        <v>3980.9328313253</v>
      </c>
      <c r="F1688" s="184">
        <v>32.173999999999999</v>
      </c>
      <c r="G1688" s="184">
        <v>29.5853</v>
      </c>
      <c r="H1688" s="184">
        <v>20.787400000000002</v>
      </c>
      <c r="I1688" s="184">
        <v>-93.417699999999996</v>
      </c>
      <c r="J1688" s="184">
        <v>-42.956800000000001</v>
      </c>
      <c r="K1688" s="184">
        <v>-5.6790000000000003</v>
      </c>
      <c r="L1688" s="184">
        <v>4.5350999999999999</v>
      </c>
      <c r="M1688" s="184">
        <v>11.4779</v>
      </c>
      <c r="N1688" s="184">
        <v>4.8093000000000004</v>
      </c>
      <c r="O1688" s="184">
        <v>2.1112000000000002</v>
      </c>
      <c r="P1688" s="184">
        <v>4.6872999999999996</v>
      </c>
      <c r="Q1688" s="184">
        <v>7.3540000000000001</v>
      </c>
      <c r="R1688" s="184">
        <v>-1.1295999999999999</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44393</v>
      </c>
      <c r="E1689" s="184">
        <v>4221.3687</v>
      </c>
      <c r="F1689" s="184">
        <v>32.173400000000001</v>
      </c>
      <c r="G1689" s="184">
        <v>29.585100000000001</v>
      </c>
      <c r="H1689" s="184">
        <v>20.787400000000002</v>
      </c>
      <c r="I1689" s="184">
        <v>-93.417699999999996</v>
      </c>
      <c r="J1689" s="184">
        <v>-42.956800000000001</v>
      </c>
      <c r="K1689" s="184">
        <v>-5.6795</v>
      </c>
      <c r="L1689" s="184">
        <v>4.6805000000000003</v>
      </c>
      <c r="M1689" s="184">
        <v>11.8527</v>
      </c>
      <c r="N1689" s="184">
        <v>5.2786999999999997</v>
      </c>
      <c r="O1689" s="184">
        <v>2.7808000000000002</v>
      </c>
      <c r="P1689" s="184">
        <v>5.3852000000000002</v>
      </c>
      <c r="Q1689" s="184">
        <v>7.3478000000000003</v>
      </c>
      <c r="R1689" s="184">
        <v>-0.54100000000000004</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44393</v>
      </c>
      <c r="E1690" s="184">
        <v>25.0303</v>
      </c>
      <c r="F1690" s="184">
        <v>30.648599999999998</v>
      </c>
      <c r="G1690" s="184">
        <v>17.377800000000001</v>
      </c>
      <c r="H1690" s="184">
        <v>11.148</v>
      </c>
      <c r="I1690" s="184">
        <v>9.7858999999999998</v>
      </c>
      <c r="J1690" s="184">
        <v>5.3754</v>
      </c>
      <c r="K1690" s="184">
        <v>6.3583999999999996</v>
      </c>
      <c r="L1690" s="184">
        <v>4.1269999999999998</v>
      </c>
      <c r="M1690" s="184">
        <v>4.7874999999999996</v>
      </c>
      <c r="N1690" s="184">
        <v>5.2055999999999996</v>
      </c>
      <c r="O1690" s="184">
        <v>8.7591999999999999</v>
      </c>
      <c r="P1690" s="184">
        <v>8.0594000000000001</v>
      </c>
      <c r="Q1690" s="184">
        <v>8.6448</v>
      </c>
      <c r="R1690" s="184">
        <v>8.4652999999999992</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44393</v>
      </c>
      <c r="E1691" s="184">
        <v>25.454799999999999</v>
      </c>
      <c r="F1691" s="184">
        <v>31.142499999999998</v>
      </c>
      <c r="G1691" s="184">
        <v>17.8066</v>
      </c>
      <c r="H1691" s="184">
        <v>11.661199999999999</v>
      </c>
      <c r="I1691" s="184">
        <v>10.313599999999999</v>
      </c>
      <c r="J1691" s="184">
        <v>5.8883000000000001</v>
      </c>
      <c r="K1691" s="184">
        <v>6.8741000000000003</v>
      </c>
      <c r="L1691" s="184">
        <v>4.6464999999999996</v>
      </c>
      <c r="M1691" s="184">
        <v>5.3159999999999998</v>
      </c>
      <c r="N1691" s="184">
        <v>5.7449000000000003</v>
      </c>
      <c r="O1691" s="184">
        <v>9.0725999999999996</v>
      </c>
      <c r="P1691" s="184">
        <v>8.3111999999999995</v>
      </c>
      <c r="Q1691" s="184">
        <v>8.7348999999999997</v>
      </c>
      <c r="R1691" s="184">
        <v>8.8524999999999991</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44393</v>
      </c>
      <c r="E1692" s="184">
        <v>31.5139</v>
      </c>
      <c r="F1692" s="184">
        <v>28.0504</v>
      </c>
      <c r="G1692" s="184">
        <v>18.6372</v>
      </c>
      <c r="H1692" s="184">
        <v>12.2895</v>
      </c>
      <c r="I1692" s="184">
        <v>10.574199999999999</v>
      </c>
      <c r="J1692" s="184">
        <v>2.6930000000000001</v>
      </c>
      <c r="K1692" s="184">
        <v>5.1017000000000001</v>
      </c>
      <c r="L1692" s="184">
        <v>3.6585999999999999</v>
      </c>
      <c r="M1692" s="184">
        <v>3.8780000000000001</v>
      </c>
      <c r="N1692" s="184">
        <v>3.5836999999999999</v>
      </c>
      <c r="O1692" s="184">
        <v>3.1959</v>
      </c>
      <c r="P1692" s="184">
        <v>4.3032000000000004</v>
      </c>
      <c r="Q1692" s="184">
        <v>6.3616999999999999</v>
      </c>
      <c r="R1692" s="184">
        <v>5.1761999999999997</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44393</v>
      </c>
      <c r="E1693" s="184">
        <v>34.092399999999998</v>
      </c>
      <c r="F1693" s="184">
        <v>29.144100000000002</v>
      </c>
      <c r="G1693" s="184">
        <v>19.659700000000001</v>
      </c>
      <c r="H1693" s="184">
        <v>13.3249</v>
      </c>
      <c r="I1693" s="184">
        <v>11.6142</v>
      </c>
      <c r="J1693" s="184">
        <v>3.7263999999999999</v>
      </c>
      <c r="K1693" s="184">
        <v>6.1653000000000002</v>
      </c>
      <c r="L1693" s="184">
        <v>4.7481999999999998</v>
      </c>
      <c r="M1693" s="184">
        <v>4.9581999999999997</v>
      </c>
      <c r="N1693" s="184">
        <v>4.6627000000000001</v>
      </c>
      <c r="O1693" s="184">
        <v>4.2154999999999996</v>
      </c>
      <c r="P1693" s="184">
        <v>5.3124000000000002</v>
      </c>
      <c r="Q1693" s="184">
        <v>6.9200999999999997</v>
      </c>
      <c r="R1693" s="184">
        <v>6.2336</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44393</v>
      </c>
      <c r="E1694" s="184">
        <v>46.585000000000001</v>
      </c>
      <c r="F1694" s="184">
        <v>19.284600000000001</v>
      </c>
      <c r="G1694" s="184">
        <v>5.9053000000000004</v>
      </c>
      <c r="H1694" s="184">
        <v>6.2195999999999998</v>
      </c>
      <c r="I1694" s="184">
        <v>5.2320000000000002</v>
      </c>
      <c r="J1694" s="184">
        <v>3.024</v>
      </c>
      <c r="K1694" s="184">
        <v>5.3933999999999997</v>
      </c>
      <c r="L1694" s="184">
        <v>3.8121999999999998</v>
      </c>
      <c r="M1694" s="184">
        <v>4.7183999999999999</v>
      </c>
      <c r="N1694" s="184">
        <v>5.0176999999999996</v>
      </c>
      <c r="O1694" s="184">
        <v>8.4886999999999997</v>
      </c>
      <c r="P1694" s="184">
        <v>7.7939999999999996</v>
      </c>
      <c r="Q1694" s="184">
        <v>8.1079000000000008</v>
      </c>
      <c r="R1694" s="184">
        <v>8.1390999999999991</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44393</v>
      </c>
      <c r="E1695" s="184">
        <v>49.494100000000003</v>
      </c>
      <c r="F1695" s="184">
        <v>19.996200000000002</v>
      </c>
      <c r="G1695" s="184">
        <v>6.6654</v>
      </c>
      <c r="H1695" s="184">
        <v>6.9730999999999996</v>
      </c>
      <c r="I1695" s="184">
        <v>5.9923999999999999</v>
      </c>
      <c r="J1695" s="184">
        <v>3.7826</v>
      </c>
      <c r="K1695" s="184">
        <v>6.1639999999999997</v>
      </c>
      <c r="L1695" s="184">
        <v>4.5869</v>
      </c>
      <c r="M1695" s="184">
        <v>5.5065</v>
      </c>
      <c r="N1695" s="184">
        <v>5.8181000000000003</v>
      </c>
      <c r="O1695" s="184">
        <v>9.3132999999999999</v>
      </c>
      <c r="P1695" s="184">
        <v>8.6522000000000006</v>
      </c>
      <c r="Q1695" s="184">
        <v>9.1447000000000003</v>
      </c>
      <c r="R1695" s="184">
        <v>8.9574999999999996</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44393</v>
      </c>
      <c r="E1696" s="184">
        <v>20.261900000000001</v>
      </c>
      <c r="F1696" s="184">
        <v>49.244900000000001</v>
      </c>
      <c r="G1696" s="184">
        <v>26.056000000000001</v>
      </c>
      <c r="H1696" s="184">
        <v>12.614599999999999</v>
      </c>
      <c r="I1696" s="184">
        <v>11.5283</v>
      </c>
      <c r="J1696" s="184">
        <v>4.2300000000000004</v>
      </c>
      <c r="K1696" s="184">
        <v>5.7466999999999997</v>
      </c>
      <c r="L1696" s="184">
        <v>3.6101999999999999</v>
      </c>
      <c r="M1696" s="184">
        <v>4.3438999999999997</v>
      </c>
      <c r="N1696" s="184">
        <v>5.1620999999999997</v>
      </c>
      <c r="O1696" s="184">
        <v>4.9513999999999996</v>
      </c>
      <c r="P1696" s="184">
        <v>5.3891</v>
      </c>
      <c r="Q1696" s="184">
        <v>7.0797999999999996</v>
      </c>
      <c r="R1696" s="184">
        <v>5.6943999999999999</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44393</v>
      </c>
      <c r="E1697" s="184">
        <v>21.715800000000002</v>
      </c>
      <c r="F1697" s="184">
        <v>49.651200000000003</v>
      </c>
      <c r="G1697" s="184">
        <v>26.502300000000002</v>
      </c>
      <c r="H1697" s="184">
        <v>13.046799999999999</v>
      </c>
      <c r="I1697" s="184">
        <v>11.9765</v>
      </c>
      <c r="J1697" s="184">
        <v>4.6680999999999999</v>
      </c>
      <c r="K1697" s="184">
        <v>6.1931000000000003</v>
      </c>
      <c r="L1697" s="184">
        <v>4.0378999999999996</v>
      </c>
      <c r="M1697" s="184">
        <v>4.7576999999999998</v>
      </c>
      <c r="N1697" s="184">
        <v>5.6010999999999997</v>
      </c>
      <c r="O1697" s="184">
        <v>5.6772</v>
      </c>
      <c r="P1697" s="184">
        <v>6.3144</v>
      </c>
      <c r="Q1697" s="184">
        <v>7.4565999999999999</v>
      </c>
      <c r="R1697" s="184">
        <v>6.2808000000000002</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44393</v>
      </c>
      <c r="E1698" s="184">
        <v>47.650500000000001</v>
      </c>
      <c r="F1698" s="184">
        <v>26.599399999999999</v>
      </c>
      <c r="G1698" s="184">
        <v>19.769200000000001</v>
      </c>
      <c r="H1698" s="184">
        <v>12.438700000000001</v>
      </c>
      <c r="I1698" s="184">
        <v>11.1875</v>
      </c>
      <c r="J1698" s="184">
        <v>5.6588000000000003</v>
      </c>
      <c r="K1698" s="184">
        <v>5.9671000000000003</v>
      </c>
      <c r="L1698" s="184">
        <v>4.4311999999999996</v>
      </c>
      <c r="M1698" s="184">
        <v>4.2613000000000003</v>
      </c>
      <c r="N1698" s="184">
        <v>4.7510000000000003</v>
      </c>
      <c r="O1698" s="184">
        <v>8.8430999999999997</v>
      </c>
      <c r="P1698" s="184">
        <v>7.9954999999999998</v>
      </c>
      <c r="Q1698" s="184">
        <v>8.5885999999999996</v>
      </c>
      <c r="R1698" s="184">
        <v>8.1788000000000007</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44393</v>
      </c>
      <c r="E1699" s="184">
        <v>45.352699999999999</v>
      </c>
      <c r="F1699" s="184">
        <v>26.174900000000001</v>
      </c>
      <c r="G1699" s="184">
        <v>19.292200000000001</v>
      </c>
      <c r="H1699" s="184">
        <v>11.961499999999999</v>
      </c>
      <c r="I1699" s="184">
        <v>10.7074</v>
      </c>
      <c r="J1699" s="184">
        <v>5.1726000000000001</v>
      </c>
      <c r="K1699" s="184">
        <v>5.4766000000000004</v>
      </c>
      <c r="L1699" s="184">
        <v>3.9352999999999998</v>
      </c>
      <c r="M1699" s="184">
        <v>3.7488999999999999</v>
      </c>
      <c r="N1699" s="184">
        <v>4.2255000000000003</v>
      </c>
      <c r="O1699" s="184">
        <v>8.2992000000000008</v>
      </c>
      <c r="P1699" s="184">
        <v>7.4497</v>
      </c>
      <c r="Q1699" s="184">
        <v>7.6153000000000004</v>
      </c>
      <c r="R1699" s="184">
        <v>7.6317000000000004</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44393</v>
      </c>
      <c r="E1700" s="184">
        <v>1709.1434999999999</v>
      </c>
      <c r="F1700" s="184">
        <v>3.6778</v>
      </c>
      <c r="G1700" s="184">
        <v>16.9801</v>
      </c>
      <c r="H1700" s="184">
        <v>8.4128000000000007</v>
      </c>
      <c r="I1700" s="184">
        <v>4.2553999999999998</v>
      </c>
      <c r="J1700" s="184">
        <v>0.79520000000000002</v>
      </c>
      <c r="K1700" s="184">
        <v>3.1543000000000001</v>
      </c>
      <c r="L1700" s="184">
        <v>2.2448000000000001</v>
      </c>
      <c r="M1700" s="184">
        <v>2.7694999999999999</v>
      </c>
      <c r="N1700" s="184">
        <v>3.0306000000000002</v>
      </c>
      <c r="O1700" s="184">
        <v>5.3692000000000002</v>
      </c>
      <c r="P1700" s="184">
        <v>5.9172000000000002</v>
      </c>
      <c r="Q1700" s="184">
        <v>7.0721999999999996</v>
      </c>
      <c r="R1700" s="184">
        <v>3.5266999999999999</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44393</v>
      </c>
      <c r="E1701" s="184">
        <v>1875.0626</v>
      </c>
      <c r="F1701" s="184">
        <v>4.9781000000000004</v>
      </c>
      <c r="G1701" s="184">
        <v>18.2807</v>
      </c>
      <c r="H1701" s="184">
        <v>9.7146000000000008</v>
      </c>
      <c r="I1701" s="184">
        <v>5.5578000000000003</v>
      </c>
      <c r="J1701" s="184">
        <v>2.0962999999999998</v>
      </c>
      <c r="K1701" s="184">
        <v>4.4653</v>
      </c>
      <c r="L1701" s="184">
        <v>3.6206999999999998</v>
      </c>
      <c r="M1701" s="184">
        <v>4.141</v>
      </c>
      <c r="N1701" s="184">
        <v>4.4081000000000001</v>
      </c>
      <c r="O1701" s="184">
        <v>6.6326000000000001</v>
      </c>
      <c r="P1701" s="184">
        <v>7.1132</v>
      </c>
      <c r="Q1701" s="184">
        <v>8.3191000000000006</v>
      </c>
      <c r="R1701" s="184">
        <v>4.8045999999999998</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44393</v>
      </c>
      <c r="E1702" s="184">
        <v>2865.7039</v>
      </c>
      <c r="F1702" s="184">
        <v>33.0182</v>
      </c>
      <c r="G1702" s="184">
        <v>19.5305</v>
      </c>
      <c r="H1702" s="184">
        <v>11.729699999999999</v>
      </c>
      <c r="I1702" s="184">
        <v>11.5512</v>
      </c>
      <c r="J1702" s="184">
        <v>3.5192000000000001</v>
      </c>
      <c r="K1702" s="184">
        <v>5.2701000000000002</v>
      </c>
      <c r="L1702" s="184">
        <v>3.1583999999999999</v>
      </c>
      <c r="M1702" s="184">
        <v>3.3773</v>
      </c>
      <c r="N1702" s="184">
        <v>3.3283999999999998</v>
      </c>
      <c r="O1702" s="184">
        <v>7.6914999999999996</v>
      </c>
      <c r="P1702" s="184">
        <v>7.0179999999999998</v>
      </c>
      <c r="Q1702" s="184">
        <v>7.6272000000000002</v>
      </c>
      <c r="R1702" s="184">
        <v>7.0015000000000001</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44393</v>
      </c>
      <c r="E1703" s="184">
        <v>3080.4301</v>
      </c>
      <c r="F1703" s="184">
        <v>33.868600000000001</v>
      </c>
      <c r="G1703" s="184">
        <v>20.382000000000001</v>
      </c>
      <c r="H1703" s="184">
        <v>12.578200000000001</v>
      </c>
      <c r="I1703" s="184">
        <v>12.4034</v>
      </c>
      <c r="J1703" s="184">
        <v>4.3712</v>
      </c>
      <c r="K1703" s="184">
        <v>6.1319999999999997</v>
      </c>
      <c r="L1703" s="184">
        <v>4.0235000000000003</v>
      </c>
      <c r="M1703" s="184">
        <v>4.2514000000000003</v>
      </c>
      <c r="N1703" s="184">
        <v>4.2102000000000004</v>
      </c>
      <c r="O1703" s="184">
        <v>8.6091999999999995</v>
      </c>
      <c r="P1703" s="184">
        <v>7.8391000000000002</v>
      </c>
      <c r="Q1703" s="184">
        <v>8.2723999999999993</v>
      </c>
      <c r="R1703" s="184">
        <v>7.9131</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44393</v>
      </c>
      <c r="E1706" s="184">
        <v>41.496600000000001</v>
      </c>
      <c r="F1706" s="184">
        <v>37.597200000000001</v>
      </c>
      <c r="G1706" s="184">
        <v>20.2349</v>
      </c>
      <c r="H1706" s="184">
        <v>9.5043000000000006</v>
      </c>
      <c r="I1706" s="184">
        <v>7.4222000000000001</v>
      </c>
      <c r="J1706" s="184">
        <v>3.3458000000000001</v>
      </c>
      <c r="K1706" s="184">
        <v>5.6170999999999998</v>
      </c>
      <c r="L1706" s="184">
        <v>3.1349999999999998</v>
      </c>
      <c r="M1706" s="184">
        <v>3.7441</v>
      </c>
      <c r="N1706" s="184">
        <v>4.1093000000000002</v>
      </c>
      <c r="O1706" s="184">
        <v>8.1617999999999995</v>
      </c>
      <c r="P1706" s="184">
        <v>7.4199000000000002</v>
      </c>
      <c r="Q1706" s="184">
        <v>7.6852</v>
      </c>
      <c r="R1706" s="184">
        <v>7.4297000000000004</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44393</v>
      </c>
      <c r="E1707" s="184">
        <v>44.267699999999998</v>
      </c>
      <c r="F1707" s="184">
        <v>38.380899999999997</v>
      </c>
      <c r="G1707" s="184">
        <v>21.034300000000002</v>
      </c>
      <c r="H1707" s="184">
        <v>10.315200000000001</v>
      </c>
      <c r="I1707" s="184">
        <v>8.2417999999999996</v>
      </c>
      <c r="J1707" s="184">
        <v>4.1670999999999996</v>
      </c>
      <c r="K1707" s="184">
        <v>6.4528999999999996</v>
      </c>
      <c r="L1707" s="184">
        <v>3.9714</v>
      </c>
      <c r="M1707" s="184">
        <v>4.5845000000000002</v>
      </c>
      <c r="N1707" s="184">
        <v>4.9580000000000002</v>
      </c>
      <c r="O1707" s="184">
        <v>9.0518999999999998</v>
      </c>
      <c r="P1707" s="184">
        <v>8.3173999999999992</v>
      </c>
      <c r="Q1707" s="184">
        <v>8.7359000000000009</v>
      </c>
      <c r="R1707" s="184">
        <v>8.3089999999999993</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44393</v>
      </c>
      <c r="E1708" s="184">
        <v>22.0197</v>
      </c>
      <c r="F1708" s="184">
        <v>24.7151</v>
      </c>
      <c r="G1708" s="184">
        <v>21.199000000000002</v>
      </c>
      <c r="H1708" s="184">
        <v>13.0329</v>
      </c>
      <c r="I1708" s="184">
        <v>10.0314</v>
      </c>
      <c r="J1708" s="184">
        <v>3.9802</v>
      </c>
      <c r="K1708" s="184">
        <v>5.9748999999999999</v>
      </c>
      <c r="L1708" s="184">
        <v>4.1307999999999998</v>
      </c>
      <c r="M1708" s="184">
        <v>4.3250999999999999</v>
      </c>
      <c r="N1708" s="184">
        <v>4.3888999999999996</v>
      </c>
      <c r="O1708" s="184">
        <v>8.5297000000000001</v>
      </c>
      <c r="P1708" s="184">
        <v>7.9024999999999999</v>
      </c>
      <c r="Q1708" s="184">
        <v>8.4524000000000008</v>
      </c>
      <c r="R1708" s="184">
        <v>7.9493999999999998</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44393</v>
      </c>
      <c r="E1709" s="184">
        <v>21.165900000000001</v>
      </c>
      <c r="F1709" s="184">
        <v>24.331299999999999</v>
      </c>
      <c r="G1709" s="184">
        <v>20.728899999999999</v>
      </c>
      <c r="H1709" s="184">
        <v>12.569599999999999</v>
      </c>
      <c r="I1709" s="184">
        <v>9.5564</v>
      </c>
      <c r="J1709" s="184">
        <v>3.4992000000000001</v>
      </c>
      <c r="K1709" s="184">
        <v>5.4882</v>
      </c>
      <c r="L1709" s="184">
        <v>3.633</v>
      </c>
      <c r="M1709" s="184">
        <v>3.8210000000000002</v>
      </c>
      <c r="N1709" s="184">
        <v>3.8765999999999998</v>
      </c>
      <c r="O1709" s="184">
        <v>7.9965999999999999</v>
      </c>
      <c r="P1709" s="184">
        <v>7.3666</v>
      </c>
      <c r="Q1709" s="184">
        <v>8.1599000000000004</v>
      </c>
      <c r="R1709" s="184">
        <v>7.4241999999999999</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44393</v>
      </c>
      <c r="E1710" s="184">
        <v>12.1701</v>
      </c>
      <c r="F1710" s="184">
        <v>17.403400000000001</v>
      </c>
      <c r="G1710" s="184">
        <v>18.021599999999999</v>
      </c>
      <c r="H1710" s="184">
        <v>11.5939</v>
      </c>
      <c r="I1710" s="184">
        <v>9.6327999999999996</v>
      </c>
      <c r="J1710" s="184">
        <v>4.4146999999999998</v>
      </c>
      <c r="K1710" s="184">
        <v>5.7805</v>
      </c>
      <c r="L1710" s="184">
        <v>3.8494999999999999</v>
      </c>
      <c r="M1710" s="184">
        <v>3.9390999999999998</v>
      </c>
      <c r="N1710" s="184">
        <v>4.1889000000000003</v>
      </c>
      <c r="O1710" s="184"/>
      <c r="P1710" s="184"/>
      <c r="Q1710" s="184">
        <v>8.3292999999999999</v>
      </c>
      <c r="R1710" s="184">
        <v>7.2813999999999997</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44393</v>
      </c>
      <c r="E1711" s="184">
        <v>11.8596</v>
      </c>
      <c r="F1711" s="184">
        <v>16.318999999999999</v>
      </c>
      <c r="G1711" s="184">
        <v>17.053699999999999</v>
      </c>
      <c r="H1711" s="184">
        <v>10.529299999999999</v>
      </c>
      <c r="I1711" s="184">
        <v>8.5797000000000008</v>
      </c>
      <c r="J1711" s="184">
        <v>3.3639000000000001</v>
      </c>
      <c r="K1711" s="184">
        <v>4.7153</v>
      </c>
      <c r="L1711" s="184">
        <v>2.7808999999999999</v>
      </c>
      <c r="M1711" s="184">
        <v>2.8614000000000002</v>
      </c>
      <c r="N1711" s="184">
        <v>3.0992000000000002</v>
      </c>
      <c r="O1711" s="184"/>
      <c r="P1711" s="184"/>
      <c r="Q1711" s="184">
        <v>7.1947999999999999</v>
      </c>
      <c r="R1711" s="184">
        <v>6.1584000000000003</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44393</v>
      </c>
      <c r="E1712" s="184">
        <v>10.2484</v>
      </c>
      <c r="F1712" s="184">
        <v>36.006999999999998</v>
      </c>
      <c r="G1712" s="184">
        <v>23.909199999999998</v>
      </c>
      <c r="H1712" s="184">
        <v>13.4156</v>
      </c>
      <c r="I1712" s="184">
        <v>9.8310999999999993</v>
      </c>
      <c r="J1712" s="184">
        <v>4.7553999999999998</v>
      </c>
      <c r="K1712" s="184">
        <v>6.4340999999999999</v>
      </c>
      <c r="L1712" s="184"/>
      <c r="M1712" s="184"/>
      <c r="N1712" s="184"/>
      <c r="O1712" s="184"/>
      <c r="P1712" s="184"/>
      <c r="Q1712" s="184">
        <v>6.3403</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44393</v>
      </c>
      <c r="E1713" s="184">
        <v>10.2113</v>
      </c>
      <c r="F1713" s="184">
        <v>35.063499999999998</v>
      </c>
      <c r="G1713" s="184">
        <v>22.919699999999999</v>
      </c>
      <c r="H1713" s="184">
        <v>12.4381</v>
      </c>
      <c r="I1713" s="184">
        <v>8.8384</v>
      </c>
      <c r="J1713" s="184">
        <v>3.7768000000000002</v>
      </c>
      <c r="K1713" s="184">
        <v>5.4908999999999999</v>
      </c>
      <c r="L1713" s="184"/>
      <c r="M1713" s="184"/>
      <c r="N1713" s="184"/>
      <c r="O1713" s="184"/>
      <c r="P1713" s="184"/>
      <c r="Q1713" s="184">
        <v>5.3933</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44393</v>
      </c>
      <c r="E1714" s="184">
        <v>12.597300000000001</v>
      </c>
      <c r="F1714" s="184">
        <v>34.221899999999998</v>
      </c>
      <c r="G1714" s="184">
        <v>21.2851</v>
      </c>
      <c r="H1714" s="184">
        <v>13.404</v>
      </c>
      <c r="I1714" s="184">
        <v>12.3935</v>
      </c>
      <c r="J1714" s="184">
        <v>5.0041000000000002</v>
      </c>
      <c r="K1714" s="184">
        <v>5.3887</v>
      </c>
      <c r="L1714" s="184">
        <v>3.9281000000000001</v>
      </c>
      <c r="M1714" s="184">
        <v>3.7883</v>
      </c>
      <c r="N1714" s="184">
        <v>3.8815</v>
      </c>
      <c r="O1714" s="184">
        <v>7.5411000000000001</v>
      </c>
      <c r="P1714" s="184"/>
      <c r="Q1714" s="184">
        <v>7.1642999999999999</v>
      </c>
      <c r="R1714" s="184">
        <v>6.6835000000000004</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44393</v>
      </c>
      <c r="E1715" s="184">
        <v>12.9305</v>
      </c>
      <c r="F1715" s="184">
        <v>35.318899999999999</v>
      </c>
      <c r="G1715" s="184">
        <v>22.152100000000001</v>
      </c>
      <c r="H1715" s="184">
        <v>14.152200000000001</v>
      </c>
      <c r="I1715" s="184">
        <v>13.2127</v>
      </c>
      <c r="J1715" s="184">
        <v>5.8239000000000001</v>
      </c>
      <c r="K1715" s="184">
        <v>6.2309999999999999</v>
      </c>
      <c r="L1715" s="184">
        <v>4.7830000000000004</v>
      </c>
      <c r="M1715" s="184">
        <v>4.6555</v>
      </c>
      <c r="N1715" s="184">
        <v>4.7470999999999997</v>
      </c>
      <c r="O1715" s="184">
        <v>8.3879000000000001</v>
      </c>
      <c r="P1715" s="184"/>
      <c r="Q1715" s="184">
        <v>8.0060000000000002</v>
      </c>
      <c r="R1715" s="184">
        <v>7.5511999999999997</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44393</v>
      </c>
      <c r="E1716" s="184">
        <v>41.590400000000002</v>
      </c>
      <c r="F1716" s="184">
        <v>35.489800000000002</v>
      </c>
      <c r="G1716" s="184">
        <v>24.417100000000001</v>
      </c>
      <c r="H1716" s="184">
        <v>13.147</v>
      </c>
      <c r="I1716" s="184">
        <v>11.016400000000001</v>
      </c>
      <c r="J1716" s="184">
        <v>4.2625000000000002</v>
      </c>
      <c r="K1716" s="184">
        <v>6.8433999999999999</v>
      </c>
      <c r="L1716" s="184">
        <v>5.3441000000000001</v>
      </c>
      <c r="M1716" s="184">
        <v>5.4306999999999999</v>
      </c>
      <c r="N1716" s="184">
        <v>5.5392999999999999</v>
      </c>
      <c r="O1716" s="184">
        <v>8.1803000000000008</v>
      </c>
      <c r="P1716" s="184">
        <v>7.3864999999999998</v>
      </c>
      <c r="Q1716" s="184">
        <v>7.9688999999999997</v>
      </c>
      <c r="R1716" s="184">
        <v>7.9168000000000003</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44393</v>
      </c>
      <c r="E1717" s="184">
        <v>43.994500000000002</v>
      </c>
      <c r="F1717" s="184">
        <v>36.208599999999997</v>
      </c>
      <c r="G1717" s="184">
        <v>25.245999999999999</v>
      </c>
      <c r="H1717" s="184">
        <v>13.9755</v>
      </c>
      <c r="I1717" s="184">
        <v>11.8405</v>
      </c>
      <c r="J1717" s="184">
        <v>5.0848000000000004</v>
      </c>
      <c r="K1717" s="184">
        <v>7.6615000000000002</v>
      </c>
      <c r="L1717" s="184">
        <v>6.1699000000000002</v>
      </c>
      <c r="M1717" s="184">
        <v>6.2840999999999996</v>
      </c>
      <c r="N1717" s="184">
        <v>6.4108000000000001</v>
      </c>
      <c r="O1717" s="184">
        <v>9.0166000000000004</v>
      </c>
      <c r="P1717" s="184">
        <v>8.1472999999999995</v>
      </c>
      <c r="Q1717" s="184">
        <v>8.7927999999999997</v>
      </c>
      <c r="R1717" s="184">
        <v>8.7950999999999997</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44393</v>
      </c>
      <c r="E1718" s="184">
        <v>35.970399999999998</v>
      </c>
      <c r="F1718" s="184">
        <v>8.9316999999999993</v>
      </c>
      <c r="G1718" s="184">
        <v>7.0732999999999997</v>
      </c>
      <c r="H1718" s="184">
        <v>7.0110000000000001</v>
      </c>
      <c r="I1718" s="184">
        <v>7.8076999999999996</v>
      </c>
      <c r="J1718" s="184">
        <v>4.1951000000000001</v>
      </c>
      <c r="K1718" s="184">
        <v>6.1407999999999996</v>
      </c>
      <c r="L1718" s="184">
        <v>3.8075999999999999</v>
      </c>
      <c r="M1718" s="184">
        <v>3.5472999999999999</v>
      </c>
      <c r="N1718" s="184">
        <v>3.9277000000000002</v>
      </c>
      <c r="O1718" s="184">
        <v>3.9123000000000001</v>
      </c>
      <c r="P1718" s="184">
        <v>5.1341999999999999</v>
      </c>
      <c r="Q1718" s="184">
        <v>7.1727999999999996</v>
      </c>
      <c r="R1718" s="184">
        <v>8.8350000000000009</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44393</v>
      </c>
      <c r="E1719" s="184">
        <v>38.616100000000003</v>
      </c>
      <c r="F1719" s="184">
        <v>9.7382000000000009</v>
      </c>
      <c r="G1719" s="184">
        <v>7.7870999999999997</v>
      </c>
      <c r="H1719" s="184">
        <v>7.7351000000000001</v>
      </c>
      <c r="I1719" s="184">
        <v>8.5347000000000008</v>
      </c>
      <c r="J1719" s="184">
        <v>4.9255000000000004</v>
      </c>
      <c r="K1719" s="184">
        <v>6.8799000000000001</v>
      </c>
      <c r="L1719" s="184">
        <v>4.5435999999999996</v>
      </c>
      <c r="M1719" s="184">
        <v>4.2824999999999998</v>
      </c>
      <c r="N1719" s="184">
        <v>4.6626000000000003</v>
      </c>
      <c r="O1719" s="184">
        <v>4.7423000000000002</v>
      </c>
      <c r="P1719" s="184">
        <v>6.0042</v>
      </c>
      <c r="Q1719" s="184">
        <v>7.6534000000000004</v>
      </c>
      <c r="R1719" s="184">
        <v>9.6369000000000007</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44393</v>
      </c>
      <c r="E1720" s="184">
        <v>34.890999999999998</v>
      </c>
      <c r="F1720" s="184">
        <v>42.2072</v>
      </c>
      <c r="G1720" s="184">
        <v>19.349</v>
      </c>
      <c r="H1720" s="184">
        <v>10.677199999999999</v>
      </c>
      <c r="I1720" s="184">
        <v>10.6088</v>
      </c>
      <c r="J1720" s="184">
        <v>3.2726999999999999</v>
      </c>
      <c r="K1720" s="184">
        <v>5.3174000000000001</v>
      </c>
      <c r="L1720" s="184">
        <v>3.1189</v>
      </c>
      <c r="M1720" s="184">
        <v>3.5118</v>
      </c>
      <c r="N1720" s="184">
        <v>3.6088</v>
      </c>
      <c r="O1720" s="184">
        <v>4.2827999999999999</v>
      </c>
      <c r="P1720" s="184">
        <v>5.1025</v>
      </c>
      <c r="Q1720" s="184">
        <v>7.1029</v>
      </c>
      <c r="R1720" s="184">
        <v>7.1325000000000003</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44393</v>
      </c>
      <c r="E1721" s="184">
        <v>36.935099999999998</v>
      </c>
      <c r="F1721" s="184">
        <v>42.642000000000003</v>
      </c>
      <c r="G1721" s="184">
        <v>19.763500000000001</v>
      </c>
      <c r="H1721" s="184">
        <v>11.077400000000001</v>
      </c>
      <c r="I1721" s="184">
        <v>11.015599999999999</v>
      </c>
      <c r="J1721" s="184">
        <v>3.6707000000000001</v>
      </c>
      <c r="K1721" s="184">
        <v>5.7253999999999996</v>
      </c>
      <c r="L1721" s="184">
        <v>3.5251000000000001</v>
      </c>
      <c r="M1721" s="184">
        <v>3.9312</v>
      </c>
      <c r="N1721" s="184">
        <v>4.0346000000000002</v>
      </c>
      <c r="O1721" s="184">
        <v>4.8143000000000002</v>
      </c>
      <c r="P1721" s="184">
        <v>5.7740999999999998</v>
      </c>
      <c r="Q1721" s="184">
        <v>7.3113999999999999</v>
      </c>
      <c r="R1721" s="184">
        <v>7.5773999999999999</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44393</v>
      </c>
      <c r="E1722" s="184">
        <v>26.4697</v>
      </c>
      <c r="F1722" s="184">
        <v>30.776199999999999</v>
      </c>
      <c r="G1722" s="184">
        <v>15.8324</v>
      </c>
      <c r="H1722" s="184">
        <v>11.6088</v>
      </c>
      <c r="I1722" s="184">
        <v>10.0159</v>
      </c>
      <c r="J1722" s="184">
        <v>4.8223000000000003</v>
      </c>
      <c r="K1722" s="184">
        <v>5.7515999999999998</v>
      </c>
      <c r="L1722" s="184">
        <v>3.4636999999999998</v>
      </c>
      <c r="M1722" s="184">
        <v>4.0911</v>
      </c>
      <c r="N1722" s="184">
        <v>4.3186</v>
      </c>
      <c r="O1722" s="184">
        <v>8.4931999999999999</v>
      </c>
      <c r="P1722" s="184">
        <v>7.9276</v>
      </c>
      <c r="Q1722" s="184">
        <v>8.4741999999999997</v>
      </c>
      <c r="R1722" s="184">
        <v>7.8506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44393</v>
      </c>
      <c r="E1723" s="184">
        <v>25.4087</v>
      </c>
      <c r="F1723" s="184">
        <v>30.191800000000001</v>
      </c>
      <c r="G1723" s="184">
        <v>15.2942</v>
      </c>
      <c r="H1723" s="184">
        <v>11.0847</v>
      </c>
      <c r="I1723" s="184">
        <v>9.5155999999999992</v>
      </c>
      <c r="J1723" s="184">
        <v>4.32</v>
      </c>
      <c r="K1723" s="184">
        <v>5.2439</v>
      </c>
      <c r="L1723" s="184">
        <v>2.9546000000000001</v>
      </c>
      <c r="M1723" s="184">
        <v>3.5754999999999999</v>
      </c>
      <c r="N1723" s="184">
        <v>3.7974999999999999</v>
      </c>
      <c r="O1723" s="184">
        <v>7.9344000000000001</v>
      </c>
      <c r="P1723" s="184">
        <v>7.335</v>
      </c>
      <c r="Q1723" s="184">
        <v>6.8959999999999999</v>
      </c>
      <c r="R1723" s="184">
        <v>7.3122999999999996</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44393</v>
      </c>
      <c r="E1724" s="184">
        <v>32.755299999999998</v>
      </c>
      <c r="F1724" s="184">
        <v>14.938000000000001</v>
      </c>
      <c r="G1724" s="184">
        <v>11.302300000000001</v>
      </c>
      <c r="H1724" s="184">
        <v>7.78</v>
      </c>
      <c r="I1724" s="184">
        <v>7.3193000000000001</v>
      </c>
      <c r="J1724" s="184">
        <v>3.3933</v>
      </c>
      <c r="K1724" s="184">
        <v>4.1196000000000002</v>
      </c>
      <c r="L1724" s="184">
        <v>3.4268999999999998</v>
      </c>
      <c r="M1724" s="184">
        <v>3.4601000000000002</v>
      </c>
      <c r="N1724" s="184">
        <v>3.5554000000000001</v>
      </c>
      <c r="O1724" s="184">
        <v>2.8609</v>
      </c>
      <c r="P1724" s="184">
        <v>4.2205000000000004</v>
      </c>
      <c r="Q1724" s="184">
        <v>6.4871999999999996</v>
      </c>
      <c r="R1724" s="184">
        <v>4.1881000000000004</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44393</v>
      </c>
      <c r="E1725" s="184">
        <v>35.0854</v>
      </c>
      <c r="F1725" s="184">
        <v>15.611499999999999</v>
      </c>
      <c r="G1725" s="184">
        <v>12.0449</v>
      </c>
      <c r="H1725" s="184">
        <v>8.5147999999999993</v>
      </c>
      <c r="I1725" s="184">
        <v>8.0501000000000005</v>
      </c>
      <c r="J1725" s="184">
        <v>4.1266999999999996</v>
      </c>
      <c r="K1725" s="184">
        <v>4.8550000000000004</v>
      </c>
      <c r="L1725" s="184">
        <v>4.1113</v>
      </c>
      <c r="M1725" s="184">
        <v>4.1711999999999998</v>
      </c>
      <c r="N1725" s="184">
        <v>4.2836999999999996</v>
      </c>
      <c r="O1725" s="184">
        <v>3.5756000000000001</v>
      </c>
      <c r="P1725" s="184">
        <v>5.0834000000000001</v>
      </c>
      <c r="Q1725" s="184">
        <v>7.0499000000000001</v>
      </c>
      <c r="R1725" s="184">
        <v>4.8971</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44393</v>
      </c>
      <c r="E1726" s="184">
        <v>38.470500000000001</v>
      </c>
      <c r="F1726" s="184">
        <v>30.671299999999999</v>
      </c>
      <c r="G1726" s="184">
        <v>19.449400000000001</v>
      </c>
      <c r="H1726" s="184">
        <v>12.676600000000001</v>
      </c>
      <c r="I1726" s="184">
        <v>11.373799999999999</v>
      </c>
      <c r="J1726" s="184">
        <v>4.2972999999999999</v>
      </c>
      <c r="K1726" s="184">
        <v>5.6201999999999996</v>
      </c>
      <c r="L1726" s="184">
        <v>3.1086</v>
      </c>
      <c r="M1726" s="184">
        <v>3.4382000000000001</v>
      </c>
      <c r="N1726" s="184">
        <v>3.5484</v>
      </c>
      <c r="O1726" s="184">
        <v>5.6805000000000003</v>
      </c>
      <c r="P1726" s="184">
        <v>5.8597999999999999</v>
      </c>
      <c r="Q1726" s="184">
        <v>7.3684000000000003</v>
      </c>
      <c r="R1726" s="184">
        <v>7.0548999999999999</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44393</v>
      </c>
      <c r="E1727" s="184">
        <v>41.170299999999997</v>
      </c>
      <c r="F1727" s="184">
        <v>31.588899999999999</v>
      </c>
      <c r="G1727" s="184">
        <v>20.3658</v>
      </c>
      <c r="H1727" s="184">
        <v>13.5998</v>
      </c>
      <c r="I1727" s="184">
        <v>12.292199999999999</v>
      </c>
      <c r="J1727" s="184">
        <v>5.2234999999999996</v>
      </c>
      <c r="K1727" s="184">
        <v>6.5538999999999996</v>
      </c>
      <c r="L1727" s="184">
        <v>4.0481999999999996</v>
      </c>
      <c r="M1727" s="184">
        <v>4.4103000000000003</v>
      </c>
      <c r="N1727" s="184">
        <v>4.5336999999999996</v>
      </c>
      <c r="O1727" s="184">
        <v>6.6497999999999999</v>
      </c>
      <c r="P1727" s="184">
        <v>6.7973999999999997</v>
      </c>
      <c r="Q1727" s="184">
        <v>8.1039999999999992</v>
      </c>
      <c r="R1727" s="184">
        <v>8.0646000000000004</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44393</v>
      </c>
      <c r="E1728" s="184">
        <v>24.823</v>
      </c>
      <c r="F1728" s="184">
        <v>20.1557</v>
      </c>
      <c r="G1728" s="184">
        <v>12.216699999999999</v>
      </c>
      <c r="H1728" s="184">
        <v>9.5120000000000005</v>
      </c>
      <c r="I1728" s="184">
        <v>9.3600999999999992</v>
      </c>
      <c r="J1728" s="184">
        <v>5.7122999999999999</v>
      </c>
      <c r="K1728" s="184">
        <v>6.4808000000000003</v>
      </c>
      <c r="L1728" s="184">
        <v>4.8116000000000003</v>
      </c>
      <c r="M1728" s="184">
        <v>4.8769</v>
      </c>
      <c r="N1728" s="184">
        <v>5.1402999999999999</v>
      </c>
      <c r="O1728" s="184">
        <v>4.1912000000000003</v>
      </c>
      <c r="P1728" s="184">
        <v>5.4740000000000002</v>
      </c>
      <c r="Q1728" s="184">
        <v>7.2628000000000004</v>
      </c>
      <c r="R1728" s="184">
        <v>8.5571000000000002</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44393</v>
      </c>
      <c r="E1729" s="184">
        <v>23.850300000000001</v>
      </c>
      <c r="F1729" s="184">
        <v>19.599399999999999</v>
      </c>
      <c r="G1729" s="184">
        <v>11.5909</v>
      </c>
      <c r="H1729" s="184">
        <v>8.9132999999999996</v>
      </c>
      <c r="I1729" s="184">
        <v>8.7523999999999997</v>
      </c>
      <c r="J1729" s="184">
        <v>5.0970000000000004</v>
      </c>
      <c r="K1729" s="184">
        <v>5.8593999999999999</v>
      </c>
      <c r="L1729" s="184">
        <v>4.1882999999999999</v>
      </c>
      <c r="M1729" s="184">
        <v>4.2774999999999999</v>
      </c>
      <c r="N1729" s="184">
        <v>4.5483000000000002</v>
      </c>
      <c r="O1729" s="184">
        <v>3.6930999999999998</v>
      </c>
      <c r="P1729" s="184">
        <v>4.9695999999999998</v>
      </c>
      <c r="Q1729" s="184">
        <v>6.484</v>
      </c>
      <c r="R1729" s="184">
        <v>8.0421999999999993</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27.375916666666672</v>
      </c>
      <c r="G1730" s="186">
        <v>17.770501851851851</v>
      </c>
      <c r="H1730" s="186">
        <v>11.282437037037036</v>
      </c>
      <c r="I1730" s="186">
        <v>5.908859259259259</v>
      </c>
      <c r="J1730" s="186">
        <v>2.5820296296296288</v>
      </c>
      <c r="K1730" s="186">
        <v>5.2874925925925931</v>
      </c>
      <c r="L1730" s="186">
        <v>4.0589711538461533</v>
      </c>
      <c r="M1730" s="186">
        <v>4.5657615384615378</v>
      </c>
      <c r="N1730" s="186">
        <v>4.6067615384615381</v>
      </c>
      <c r="O1730" s="186">
        <v>6.4755579999999995</v>
      </c>
      <c r="P1730" s="186">
        <v>6.6423208333333337</v>
      </c>
      <c r="Q1730" s="186">
        <v>7.5688685185185172</v>
      </c>
      <c r="R1730" s="186">
        <v>6.7043307692307668</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29.082250000000002</v>
      </c>
      <c r="G1731" s="186">
        <v>18.603249999999999</v>
      </c>
      <c r="H1731" s="186">
        <v>11.5541</v>
      </c>
      <c r="I1731" s="186">
        <v>9.7652000000000001</v>
      </c>
      <c r="J1731" s="186">
        <v>4.3086500000000001</v>
      </c>
      <c r="K1731" s="186">
        <v>5.7491500000000002</v>
      </c>
      <c r="L1731" s="186">
        <v>4.0430499999999991</v>
      </c>
      <c r="M1731" s="186">
        <v>4.2798999999999996</v>
      </c>
      <c r="N1731" s="186">
        <v>4.5537000000000001</v>
      </c>
      <c r="O1731" s="186">
        <v>7.7765500000000003</v>
      </c>
      <c r="P1731" s="186">
        <v>7.2664</v>
      </c>
      <c r="Q1731" s="186">
        <v>7.6212499999999999</v>
      </c>
      <c r="R1731" s="186">
        <v>7.5431999999999997</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44393</v>
      </c>
      <c r="E1734" s="184">
        <v>53.473599999999998</v>
      </c>
      <c r="F1734" s="184">
        <v>0.98450000000000004</v>
      </c>
      <c r="G1734" s="184">
        <v>1.9138999999999999</v>
      </c>
      <c r="H1734" s="184">
        <v>2.6358999999999999</v>
      </c>
      <c r="I1734" s="184">
        <v>4.9203000000000001</v>
      </c>
      <c r="J1734" s="184">
        <v>8.5711999999999993</v>
      </c>
      <c r="K1734" s="184">
        <v>24.841799999999999</v>
      </c>
      <c r="L1734" s="184">
        <v>40.9589</v>
      </c>
      <c r="M1734" s="184">
        <v>78.031700000000001</v>
      </c>
      <c r="N1734" s="184">
        <v>113.5809</v>
      </c>
      <c r="O1734" s="184">
        <v>13.1989</v>
      </c>
      <c r="P1734" s="184">
        <v>13.549799999999999</v>
      </c>
      <c r="Q1734" s="184">
        <v>12.496600000000001</v>
      </c>
      <c r="R1734" s="184">
        <v>27.9954</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44393</v>
      </c>
      <c r="E1735" s="184">
        <v>58.261699999999998</v>
      </c>
      <c r="F1735" s="184">
        <v>0.98750000000000004</v>
      </c>
      <c r="G1735" s="184">
        <v>1.9229000000000001</v>
      </c>
      <c r="H1735" s="184">
        <v>2.6555</v>
      </c>
      <c r="I1735" s="184">
        <v>4.9619999999999997</v>
      </c>
      <c r="J1735" s="184">
        <v>8.6641999999999992</v>
      </c>
      <c r="K1735" s="184">
        <v>25.172599999999999</v>
      </c>
      <c r="L1735" s="184">
        <v>41.636000000000003</v>
      </c>
      <c r="M1735" s="184">
        <v>79.374399999999994</v>
      </c>
      <c r="N1735" s="184">
        <v>115.884</v>
      </c>
      <c r="O1735" s="184">
        <v>14.492699999999999</v>
      </c>
      <c r="P1735" s="184">
        <v>14.8438</v>
      </c>
      <c r="Q1735" s="184">
        <v>18.909300000000002</v>
      </c>
      <c r="R1735" s="184">
        <v>29.434899999999999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44393</v>
      </c>
      <c r="E1736" s="184">
        <v>60.45</v>
      </c>
      <c r="F1736" s="184">
        <v>3.3099999999999997E-2</v>
      </c>
      <c r="G1736" s="184">
        <v>1.3581000000000001</v>
      </c>
      <c r="H1736" s="184">
        <v>2.7536999999999998</v>
      </c>
      <c r="I1736" s="184">
        <v>4.3320999999999996</v>
      </c>
      <c r="J1736" s="184">
        <v>9.5703999999999994</v>
      </c>
      <c r="K1736" s="184">
        <v>24.870899999999999</v>
      </c>
      <c r="L1736" s="184">
        <v>37.074800000000003</v>
      </c>
      <c r="M1736" s="184">
        <v>66.483099999999993</v>
      </c>
      <c r="N1736" s="184">
        <v>96.075299999999999</v>
      </c>
      <c r="O1736" s="184">
        <v>29.5854</v>
      </c>
      <c r="P1736" s="184">
        <v>22.962900000000001</v>
      </c>
      <c r="Q1736" s="184">
        <v>26.582100000000001</v>
      </c>
      <c r="R1736" s="184">
        <v>40.166899999999998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44393</v>
      </c>
      <c r="E1737" s="184">
        <v>54.98</v>
      </c>
      <c r="F1737" s="184">
        <v>3.6400000000000002E-2</v>
      </c>
      <c r="G1737" s="184">
        <v>1.3455999999999999</v>
      </c>
      <c r="H1737" s="184">
        <v>2.7280000000000002</v>
      </c>
      <c r="I1737" s="184">
        <v>4.2670000000000003</v>
      </c>
      <c r="J1737" s="184">
        <v>9.4346999999999994</v>
      </c>
      <c r="K1737" s="184">
        <v>24.389099999999999</v>
      </c>
      <c r="L1737" s="184">
        <v>36.021799999999999</v>
      </c>
      <c r="M1737" s="184">
        <v>64.463099999999997</v>
      </c>
      <c r="N1737" s="184">
        <v>92.8446</v>
      </c>
      <c r="O1737" s="184">
        <v>27.738800000000001</v>
      </c>
      <c r="P1737" s="184">
        <v>21.3629</v>
      </c>
      <c r="Q1737" s="184">
        <v>25.018999999999998</v>
      </c>
      <c r="R1737" s="184">
        <v>37.891500000000001</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44393</v>
      </c>
      <c r="E1738" s="184">
        <v>25.21</v>
      </c>
      <c r="F1738" s="184">
        <v>0.75939999999999996</v>
      </c>
      <c r="G1738" s="184">
        <v>2.2303000000000002</v>
      </c>
      <c r="H1738" s="184">
        <v>4.1736000000000004</v>
      </c>
      <c r="I1738" s="184">
        <v>4.4325000000000001</v>
      </c>
      <c r="J1738" s="184">
        <v>9.7041000000000004</v>
      </c>
      <c r="K1738" s="184">
        <v>29.681100000000001</v>
      </c>
      <c r="L1738" s="184">
        <v>47.082799999999999</v>
      </c>
      <c r="M1738" s="184">
        <v>80.716800000000006</v>
      </c>
      <c r="N1738" s="184">
        <v>125.29040000000001</v>
      </c>
      <c r="O1738" s="184"/>
      <c r="P1738" s="184"/>
      <c r="Q1738" s="184">
        <v>43.195700000000002</v>
      </c>
      <c r="R1738" s="184">
        <v>56.200099999999999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44393</v>
      </c>
      <c r="E1739" s="184">
        <v>24.05</v>
      </c>
      <c r="F1739" s="184">
        <v>0.79630000000000001</v>
      </c>
      <c r="G1739" s="184">
        <v>2.2534000000000001</v>
      </c>
      <c r="H1739" s="184">
        <v>4.1576000000000004</v>
      </c>
      <c r="I1739" s="184">
        <v>4.3837000000000002</v>
      </c>
      <c r="J1739" s="184">
        <v>9.6171000000000006</v>
      </c>
      <c r="K1739" s="184">
        <v>29.162199999999999</v>
      </c>
      <c r="L1739" s="184">
        <v>45.845999999999997</v>
      </c>
      <c r="M1739" s="184">
        <v>78.280199999999994</v>
      </c>
      <c r="N1739" s="184">
        <v>121.25109999999999</v>
      </c>
      <c r="O1739" s="184"/>
      <c r="P1739" s="184"/>
      <c r="Q1739" s="184">
        <v>40.600299999999997</v>
      </c>
      <c r="R1739" s="184">
        <v>53.387599999999999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44393</v>
      </c>
      <c r="E1740" s="184">
        <v>21.08</v>
      </c>
      <c r="F1740" s="184">
        <v>0.95789999999999997</v>
      </c>
      <c r="G1740" s="184">
        <v>2.6789999999999998</v>
      </c>
      <c r="H1740" s="184">
        <v>4.9278000000000004</v>
      </c>
      <c r="I1740" s="184">
        <v>6.6802000000000001</v>
      </c>
      <c r="J1740" s="184">
        <v>9.7917000000000005</v>
      </c>
      <c r="K1740" s="184">
        <v>30.364899999999999</v>
      </c>
      <c r="L1740" s="184">
        <v>45.580100000000002</v>
      </c>
      <c r="M1740" s="184">
        <v>79.2517</v>
      </c>
      <c r="N1740" s="184">
        <v>116.6495</v>
      </c>
      <c r="O1740" s="184"/>
      <c r="P1740" s="184"/>
      <c r="Q1740" s="184">
        <v>36.153300000000002</v>
      </c>
      <c r="R1740" s="184">
        <v>46.736400000000003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44393</v>
      </c>
      <c r="E1741" s="184">
        <v>20.21</v>
      </c>
      <c r="F1741" s="184">
        <v>0.94910000000000005</v>
      </c>
      <c r="G1741" s="184">
        <v>2.6408999999999998</v>
      </c>
      <c r="H1741" s="184">
        <v>4.8780000000000001</v>
      </c>
      <c r="I1741" s="184">
        <v>6.5928000000000004</v>
      </c>
      <c r="J1741" s="184">
        <v>9.5986999999999991</v>
      </c>
      <c r="K1741" s="184">
        <v>29.800899999999999</v>
      </c>
      <c r="L1741" s="184">
        <v>44.357100000000003</v>
      </c>
      <c r="M1741" s="184">
        <v>76.970200000000006</v>
      </c>
      <c r="N1741" s="184">
        <v>112.961</v>
      </c>
      <c r="O1741" s="184"/>
      <c r="P1741" s="184"/>
      <c r="Q1741" s="184">
        <v>33.799100000000003</v>
      </c>
      <c r="R1741" s="184">
        <v>44.271099999999997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44393</v>
      </c>
      <c r="E1742" s="184">
        <v>106.69</v>
      </c>
      <c r="F1742" s="184">
        <v>0.3206</v>
      </c>
      <c r="G1742" s="184">
        <v>1.2123999999999999</v>
      </c>
      <c r="H1742" s="184">
        <v>3.7437</v>
      </c>
      <c r="I1742" s="184">
        <v>5.2698999999999998</v>
      </c>
      <c r="J1742" s="184">
        <v>8.2773000000000003</v>
      </c>
      <c r="K1742" s="184">
        <v>25.966699999999999</v>
      </c>
      <c r="L1742" s="184">
        <v>38.707999999999998</v>
      </c>
      <c r="M1742" s="184">
        <v>69.734499999999997</v>
      </c>
      <c r="N1742" s="184">
        <v>102.37869999999999</v>
      </c>
      <c r="O1742" s="184">
        <v>22.584599999999998</v>
      </c>
      <c r="P1742" s="184">
        <v>16.642099999999999</v>
      </c>
      <c r="Q1742" s="184">
        <v>23.538399999999999</v>
      </c>
      <c r="R1742" s="184">
        <v>38.645200000000003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44393</v>
      </c>
      <c r="E1743" s="184">
        <v>100.604</v>
      </c>
      <c r="F1743" s="184">
        <v>0.31709999999999999</v>
      </c>
      <c r="G1743" s="184">
        <v>1.2052</v>
      </c>
      <c r="H1743" s="184">
        <v>3.7262</v>
      </c>
      <c r="I1743" s="184">
        <v>5.2354000000000003</v>
      </c>
      <c r="J1743" s="184">
        <v>8.2007999999999992</v>
      </c>
      <c r="K1743" s="184">
        <v>25.6922</v>
      </c>
      <c r="L1743" s="184">
        <v>38.0899</v>
      </c>
      <c r="M1743" s="184">
        <v>68.594999999999999</v>
      </c>
      <c r="N1743" s="184">
        <v>100.5942</v>
      </c>
      <c r="O1743" s="184">
        <v>21.564499999999999</v>
      </c>
      <c r="P1743" s="184">
        <v>15.8384</v>
      </c>
      <c r="Q1743" s="184">
        <v>17.791599999999999</v>
      </c>
      <c r="R1743" s="184">
        <v>37.423400000000001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44393</v>
      </c>
      <c r="E1744" s="184">
        <v>22.76</v>
      </c>
      <c r="F1744" s="184">
        <v>0.57450000000000001</v>
      </c>
      <c r="G1744" s="184">
        <v>1.3628</v>
      </c>
      <c r="H1744" s="184">
        <v>2.4117999999999999</v>
      </c>
      <c r="I1744" s="184">
        <v>3.7044000000000001</v>
      </c>
      <c r="J1744" s="184">
        <v>7.0102000000000002</v>
      </c>
      <c r="K1744" s="184">
        <v>26.0383</v>
      </c>
      <c r="L1744" s="184">
        <v>42.1434</v>
      </c>
      <c r="M1744" s="184">
        <v>79.325599999999994</v>
      </c>
      <c r="N1744" s="184">
        <v>113.4284</v>
      </c>
      <c r="O1744" s="184"/>
      <c r="P1744" s="184"/>
      <c r="Q1744" s="184">
        <v>40.113799999999998</v>
      </c>
      <c r="R1744" s="184">
        <v>44.920999999999999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44393</v>
      </c>
      <c r="E1745" s="184">
        <v>21.916</v>
      </c>
      <c r="F1745" s="184">
        <v>0.56899999999999995</v>
      </c>
      <c r="G1745" s="184">
        <v>1.3504</v>
      </c>
      <c r="H1745" s="184">
        <v>2.3776999999999999</v>
      </c>
      <c r="I1745" s="184">
        <v>3.6364000000000001</v>
      </c>
      <c r="J1745" s="184">
        <v>6.8655999999999997</v>
      </c>
      <c r="K1745" s="184">
        <v>25.535599999999999</v>
      </c>
      <c r="L1745" s="184">
        <v>41.020499999999998</v>
      </c>
      <c r="M1745" s="184">
        <v>77.2136</v>
      </c>
      <c r="N1745" s="184">
        <v>110.0844</v>
      </c>
      <c r="O1745" s="184"/>
      <c r="P1745" s="184"/>
      <c r="Q1745" s="184">
        <v>37.959099999999999</v>
      </c>
      <c r="R1745" s="184">
        <v>42.660400000000003</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44393</v>
      </c>
      <c r="E1746" s="184">
        <v>83.390699999999995</v>
      </c>
      <c r="F1746" s="184">
        <v>0.83120000000000005</v>
      </c>
      <c r="G1746" s="184">
        <v>1.7669999999999999</v>
      </c>
      <c r="H1746" s="184">
        <v>3.0796000000000001</v>
      </c>
      <c r="I1746" s="184">
        <v>5.6566999999999998</v>
      </c>
      <c r="J1746" s="184">
        <v>9.1693999999999996</v>
      </c>
      <c r="K1746" s="184">
        <v>26.297699999999999</v>
      </c>
      <c r="L1746" s="184">
        <v>34.761699999999998</v>
      </c>
      <c r="M1746" s="184">
        <v>76.878299999999996</v>
      </c>
      <c r="N1746" s="184">
        <v>107.6906</v>
      </c>
      <c r="O1746" s="184">
        <v>14.216799999999999</v>
      </c>
      <c r="P1746" s="184">
        <v>13.3363</v>
      </c>
      <c r="Q1746" s="184">
        <v>14.6487</v>
      </c>
      <c r="R1746" s="184">
        <v>26.971900000000002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44393</v>
      </c>
      <c r="E1747" s="184">
        <v>91.262500000000003</v>
      </c>
      <c r="F1747" s="184">
        <v>0.83350000000000002</v>
      </c>
      <c r="G1747" s="184">
        <v>1.7743</v>
      </c>
      <c r="H1747" s="184">
        <v>3.0964999999999998</v>
      </c>
      <c r="I1747" s="184">
        <v>5.6909999999999998</v>
      </c>
      <c r="J1747" s="184">
        <v>9.2446000000000002</v>
      </c>
      <c r="K1747" s="184">
        <v>26.5627</v>
      </c>
      <c r="L1747" s="184">
        <v>35.326000000000001</v>
      </c>
      <c r="M1747" s="184">
        <v>77.981099999999998</v>
      </c>
      <c r="N1747" s="184">
        <v>109.42570000000001</v>
      </c>
      <c r="O1747" s="184">
        <v>15.305</v>
      </c>
      <c r="P1747" s="184">
        <v>14.5562</v>
      </c>
      <c r="Q1747" s="184">
        <v>21.573399999999999</v>
      </c>
      <c r="R1747" s="184">
        <v>28.0749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44393</v>
      </c>
      <c r="E1748" s="184">
        <v>76.382999999999996</v>
      </c>
      <c r="F1748" s="184">
        <v>1.0384</v>
      </c>
      <c r="G1748" s="184">
        <v>2.2625999999999999</v>
      </c>
      <c r="H1748" s="184">
        <v>4.0910000000000002</v>
      </c>
      <c r="I1748" s="184">
        <v>4.5811999999999999</v>
      </c>
      <c r="J1748" s="184">
        <v>8.5942000000000007</v>
      </c>
      <c r="K1748" s="184">
        <v>29.377199999999998</v>
      </c>
      <c r="L1748" s="184">
        <v>46.7014</v>
      </c>
      <c r="M1748" s="184">
        <v>84.830399999999997</v>
      </c>
      <c r="N1748" s="184">
        <v>114.3242</v>
      </c>
      <c r="O1748" s="184">
        <v>18.950399999999998</v>
      </c>
      <c r="P1748" s="184">
        <v>20.755199999999999</v>
      </c>
      <c r="Q1748" s="184">
        <v>20.1602</v>
      </c>
      <c r="R1748" s="184">
        <v>31.5427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44393</v>
      </c>
      <c r="E1749" s="184">
        <v>69.741</v>
      </c>
      <c r="F1749" s="184">
        <v>1.0344</v>
      </c>
      <c r="G1749" s="184">
        <v>2.2534999999999998</v>
      </c>
      <c r="H1749" s="184">
        <v>4.0709</v>
      </c>
      <c r="I1749" s="184">
        <v>4.5404</v>
      </c>
      <c r="J1749" s="184">
        <v>8.5058000000000007</v>
      </c>
      <c r="K1749" s="184">
        <v>29.059200000000001</v>
      </c>
      <c r="L1749" s="184">
        <v>45.996400000000001</v>
      </c>
      <c r="M1749" s="184">
        <v>83.519300000000001</v>
      </c>
      <c r="N1749" s="184">
        <v>112.2561</v>
      </c>
      <c r="O1749" s="184">
        <v>17.632100000000001</v>
      </c>
      <c r="P1749" s="184">
        <v>19.343399999999999</v>
      </c>
      <c r="Q1749" s="184">
        <v>15.7318</v>
      </c>
      <c r="R1749" s="184">
        <v>30.241800000000001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44393</v>
      </c>
      <c r="E1750" s="184">
        <v>80.085800000000006</v>
      </c>
      <c r="F1750" s="184">
        <v>0.51929999999999998</v>
      </c>
      <c r="G1750" s="184">
        <v>1.3302</v>
      </c>
      <c r="H1750" s="184">
        <v>2.4449999999999998</v>
      </c>
      <c r="I1750" s="184">
        <v>3.3289</v>
      </c>
      <c r="J1750" s="184">
        <v>9.7169000000000008</v>
      </c>
      <c r="K1750" s="184">
        <v>26.6267</v>
      </c>
      <c r="L1750" s="184">
        <v>38.361899999999999</v>
      </c>
      <c r="M1750" s="184">
        <v>71.108900000000006</v>
      </c>
      <c r="N1750" s="184">
        <v>101.0428</v>
      </c>
      <c r="O1750" s="184">
        <v>15.8063</v>
      </c>
      <c r="P1750" s="184">
        <v>13.4422</v>
      </c>
      <c r="Q1750" s="184">
        <v>13.731</v>
      </c>
      <c r="R1750" s="184">
        <v>31.812100000000001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44393</v>
      </c>
      <c r="E1751" s="184">
        <v>86.618300000000005</v>
      </c>
      <c r="F1751" s="184">
        <v>0.52339999999999998</v>
      </c>
      <c r="G1751" s="184">
        <v>1.3424</v>
      </c>
      <c r="H1751" s="184">
        <v>2.4733999999999998</v>
      </c>
      <c r="I1751" s="184">
        <v>3.3856000000000002</v>
      </c>
      <c r="J1751" s="184">
        <v>9.8462999999999994</v>
      </c>
      <c r="K1751" s="184">
        <v>27.076599999999999</v>
      </c>
      <c r="L1751" s="184">
        <v>39.351100000000002</v>
      </c>
      <c r="M1751" s="184">
        <v>72.942599999999999</v>
      </c>
      <c r="N1751" s="184">
        <v>103.9263</v>
      </c>
      <c r="O1751" s="184">
        <v>17.242100000000001</v>
      </c>
      <c r="P1751" s="184">
        <v>14.6213</v>
      </c>
      <c r="Q1751" s="184">
        <v>18.250800000000002</v>
      </c>
      <c r="R1751" s="184">
        <v>33.681100000000001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44393</v>
      </c>
      <c r="E1752" s="184">
        <v>47.66</v>
      </c>
      <c r="F1752" s="184">
        <v>0.67600000000000005</v>
      </c>
      <c r="G1752" s="184">
        <v>2.3186</v>
      </c>
      <c r="H1752" s="184">
        <v>4.7473000000000001</v>
      </c>
      <c r="I1752" s="184">
        <v>7.4875999999999996</v>
      </c>
      <c r="J1752" s="184">
        <v>10.2475</v>
      </c>
      <c r="K1752" s="184">
        <v>32.241999999999997</v>
      </c>
      <c r="L1752" s="184">
        <v>45.349200000000003</v>
      </c>
      <c r="M1752" s="184">
        <v>84.086500000000001</v>
      </c>
      <c r="N1752" s="184">
        <v>117.9241</v>
      </c>
      <c r="O1752" s="184">
        <v>24.571100000000001</v>
      </c>
      <c r="P1752" s="184">
        <v>18.1065</v>
      </c>
      <c r="Q1752" s="184">
        <v>12.023199999999999</v>
      </c>
      <c r="R1752" s="184">
        <v>37.819000000000003</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44393</v>
      </c>
      <c r="E1753" s="184">
        <v>51.02</v>
      </c>
      <c r="F1753" s="184">
        <v>0.67090000000000005</v>
      </c>
      <c r="G1753" s="184">
        <v>2.3264999999999998</v>
      </c>
      <c r="H1753" s="184">
        <v>4.7638999999999996</v>
      </c>
      <c r="I1753" s="184">
        <v>7.5464000000000002</v>
      </c>
      <c r="J1753" s="184">
        <v>10.3851</v>
      </c>
      <c r="K1753" s="184">
        <v>32.726300000000002</v>
      </c>
      <c r="L1753" s="184">
        <v>46.398899999999998</v>
      </c>
      <c r="M1753" s="184">
        <v>86.068600000000004</v>
      </c>
      <c r="N1753" s="184">
        <v>121.24890000000001</v>
      </c>
      <c r="O1753" s="184">
        <v>26.180099999999999</v>
      </c>
      <c r="P1753" s="184">
        <v>19.257100000000001</v>
      </c>
      <c r="Q1753" s="184">
        <v>18.138000000000002</v>
      </c>
      <c r="R1753" s="184">
        <v>39.803199999999997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44393</v>
      </c>
      <c r="E1754" s="184">
        <v>15.16</v>
      </c>
      <c r="F1754" s="184">
        <v>0</v>
      </c>
      <c r="G1754" s="184">
        <v>0.59719999999999995</v>
      </c>
      <c r="H1754" s="184">
        <v>2.1562999999999999</v>
      </c>
      <c r="I1754" s="184">
        <v>2.9192</v>
      </c>
      <c r="J1754" s="184">
        <v>6.3860000000000001</v>
      </c>
      <c r="K1754" s="184">
        <v>20.8931</v>
      </c>
      <c r="L1754" s="184">
        <v>37.070500000000003</v>
      </c>
      <c r="M1754" s="184">
        <v>69.5749</v>
      </c>
      <c r="N1754" s="184">
        <v>94.858599999999996</v>
      </c>
      <c r="O1754" s="184">
        <v>14.824199999999999</v>
      </c>
      <c r="P1754" s="184"/>
      <c r="Q1754" s="184">
        <v>10.760400000000001</v>
      </c>
      <c r="R1754" s="184">
        <v>29.5961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44393</v>
      </c>
      <c r="E1755" s="184">
        <v>16.27</v>
      </c>
      <c r="F1755" s="184">
        <v>0</v>
      </c>
      <c r="G1755" s="184">
        <v>0.61839999999999995</v>
      </c>
      <c r="H1755" s="184">
        <v>2.1343000000000001</v>
      </c>
      <c r="I1755" s="184">
        <v>2.9746999999999999</v>
      </c>
      <c r="J1755" s="184">
        <v>6.4790999999999999</v>
      </c>
      <c r="K1755" s="184">
        <v>21.146699999999999</v>
      </c>
      <c r="L1755" s="184">
        <v>37.648099999999999</v>
      </c>
      <c r="M1755" s="184">
        <v>70.724000000000004</v>
      </c>
      <c r="N1755" s="184">
        <v>96.735200000000006</v>
      </c>
      <c r="O1755" s="184">
        <v>16.3704</v>
      </c>
      <c r="P1755" s="184"/>
      <c r="Q1755" s="184">
        <v>12.6996</v>
      </c>
      <c r="R1755" s="184">
        <v>30.819400000000002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44393</v>
      </c>
      <c r="E1756" s="184">
        <v>22.03</v>
      </c>
      <c r="F1756" s="184">
        <v>1.1013999999999999</v>
      </c>
      <c r="G1756" s="184">
        <v>2.9921000000000002</v>
      </c>
      <c r="H1756" s="184">
        <v>5.1050000000000004</v>
      </c>
      <c r="I1756" s="184">
        <v>5.9135</v>
      </c>
      <c r="J1756" s="184">
        <v>9.2216000000000005</v>
      </c>
      <c r="K1756" s="184">
        <v>31.758400000000002</v>
      </c>
      <c r="L1756" s="184">
        <v>40.676900000000003</v>
      </c>
      <c r="M1756" s="184">
        <v>75.958500000000001</v>
      </c>
      <c r="N1756" s="184">
        <v>114.9268</v>
      </c>
      <c r="O1756" s="184"/>
      <c r="P1756" s="184"/>
      <c r="Q1756" s="184">
        <v>76.580799999999996</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44393</v>
      </c>
      <c r="E1757" s="184">
        <v>21.45</v>
      </c>
      <c r="F1757" s="184">
        <v>1.1315</v>
      </c>
      <c r="G1757" s="184">
        <v>2.9765000000000001</v>
      </c>
      <c r="H1757" s="184">
        <v>5.0441000000000003</v>
      </c>
      <c r="I1757" s="184">
        <v>5.8213999999999997</v>
      </c>
      <c r="J1757" s="184">
        <v>9.1047999999999991</v>
      </c>
      <c r="K1757" s="184">
        <v>31.192699999999999</v>
      </c>
      <c r="L1757" s="184">
        <v>39.285699999999999</v>
      </c>
      <c r="M1757" s="184">
        <v>73.403400000000005</v>
      </c>
      <c r="N1757" s="184">
        <v>110.9145</v>
      </c>
      <c r="O1757" s="184"/>
      <c r="P1757" s="184"/>
      <c r="Q1757" s="184">
        <v>73.221400000000003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44393</v>
      </c>
      <c r="E1758" s="184">
        <v>20.76</v>
      </c>
      <c r="F1758" s="184">
        <v>0.7278</v>
      </c>
      <c r="G1758" s="184">
        <v>1.8646</v>
      </c>
      <c r="H1758" s="184">
        <v>3.5928</v>
      </c>
      <c r="I1758" s="184">
        <v>5.4341999999999997</v>
      </c>
      <c r="J1758" s="184">
        <v>9.9575999999999993</v>
      </c>
      <c r="K1758" s="184">
        <v>30.402000000000001</v>
      </c>
      <c r="L1758" s="184">
        <v>44.870899999999999</v>
      </c>
      <c r="M1758" s="184">
        <v>80.364900000000006</v>
      </c>
      <c r="N1758" s="184">
        <v>101.5534</v>
      </c>
      <c r="O1758" s="184"/>
      <c r="P1758" s="184"/>
      <c r="Q1758" s="184">
        <v>30.9054</v>
      </c>
      <c r="R1758" s="184">
        <v>42.3855</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44393</v>
      </c>
      <c r="E1759" s="184">
        <v>19.86</v>
      </c>
      <c r="F1759" s="184">
        <v>0.70989999999999998</v>
      </c>
      <c r="G1759" s="184">
        <v>1.8462000000000001</v>
      </c>
      <c r="H1759" s="184">
        <v>3.5453999999999999</v>
      </c>
      <c r="I1759" s="184">
        <v>5.3581000000000003</v>
      </c>
      <c r="J1759" s="184">
        <v>9.7843999999999998</v>
      </c>
      <c r="K1759" s="184">
        <v>29.803899999999999</v>
      </c>
      <c r="L1759" s="184">
        <v>43.704799999999999</v>
      </c>
      <c r="M1759" s="184">
        <v>78.116600000000005</v>
      </c>
      <c r="N1759" s="184">
        <v>98.203599999999994</v>
      </c>
      <c r="O1759" s="184"/>
      <c r="P1759" s="184"/>
      <c r="Q1759" s="184">
        <v>28.7837</v>
      </c>
      <c r="R1759" s="184">
        <v>40.161299999999997</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44393</v>
      </c>
      <c r="E1760" s="184">
        <v>16.508299999999998</v>
      </c>
      <c r="F1760" s="184">
        <v>0.44419999999999998</v>
      </c>
      <c r="G1760" s="184">
        <v>0.82199999999999995</v>
      </c>
      <c r="H1760" s="184">
        <v>2.3574000000000002</v>
      </c>
      <c r="I1760" s="184">
        <v>4.4260999999999999</v>
      </c>
      <c r="J1760" s="184">
        <v>7.5290999999999997</v>
      </c>
      <c r="K1760" s="184">
        <v>28.038799999999998</v>
      </c>
      <c r="L1760" s="184">
        <v>35.654200000000003</v>
      </c>
      <c r="M1760" s="184">
        <v>71.596800000000002</v>
      </c>
      <c r="N1760" s="184">
        <v>94.448599999999999</v>
      </c>
      <c r="O1760" s="184"/>
      <c r="P1760" s="184"/>
      <c r="Q1760" s="184">
        <v>42.657299999999999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44393</v>
      </c>
      <c r="E1761" s="184">
        <v>16.001799999999999</v>
      </c>
      <c r="F1761" s="184">
        <v>0.43809999999999999</v>
      </c>
      <c r="G1761" s="184">
        <v>0.80379999999999996</v>
      </c>
      <c r="H1761" s="184">
        <v>2.3132999999999999</v>
      </c>
      <c r="I1761" s="184">
        <v>4.3360000000000003</v>
      </c>
      <c r="J1761" s="184">
        <v>7.3304999999999998</v>
      </c>
      <c r="K1761" s="184">
        <v>27.322800000000001</v>
      </c>
      <c r="L1761" s="184">
        <v>34.173499999999997</v>
      </c>
      <c r="M1761" s="184">
        <v>68.804299999999998</v>
      </c>
      <c r="N1761" s="184">
        <v>90.214600000000004</v>
      </c>
      <c r="O1761" s="184"/>
      <c r="P1761" s="184"/>
      <c r="Q1761" s="184">
        <v>39.5411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44393</v>
      </c>
      <c r="E1762" s="184">
        <v>146.733</v>
      </c>
      <c r="F1762" s="184">
        <v>0.53169999999999995</v>
      </c>
      <c r="G1762" s="184">
        <v>1.0022</v>
      </c>
      <c r="H1762" s="184">
        <v>2.0503</v>
      </c>
      <c r="I1762" s="184">
        <v>3.0392000000000001</v>
      </c>
      <c r="J1762" s="184">
        <v>6.4671000000000003</v>
      </c>
      <c r="K1762" s="184">
        <v>22.825099999999999</v>
      </c>
      <c r="L1762" s="184">
        <v>42.435699999999997</v>
      </c>
      <c r="M1762" s="184">
        <v>84.060500000000005</v>
      </c>
      <c r="N1762" s="184">
        <v>124.49630000000001</v>
      </c>
      <c r="O1762" s="184">
        <v>26.345500000000001</v>
      </c>
      <c r="P1762" s="184">
        <v>20.190899999999999</v>
      </c>
      <c r="Q1762" s="184">
        <v>17.7958</v>
      </c>
      <c r="R1762" s="184">
        <v>45.581699999999998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44393</v>
      </c>
      <c r="E1763" s="184">
        <v>163.62200000000001</v>
      </c>
      <c r="F1763" s="184">
        <v>0.53580000000000005</v>
      </c>
      <c r="G1763" s="184">
        <v>1.0149999999999999</v>
      </c>
      <c r="H1763" s="184">
        <v>2.0794000000000001</v>
      </c>
      <c r="I1763" s="184">
        <v>3.0981999999999998</v>
      </c>
      <c r="J1763" s="184">
        <v>6.5961999999999996</v>
      </c>
      <c r="K1763" s="184">
        <v>23.267800000000001</v>
      </c>
      <c r="L1763" s="184">
        <v>43.486499999999999</v>
      </c>
      <c r="M1763" s="184">
        <v>86.090599999999995</v>
      </c>
      <c r="N1763" s="184">
        <v>127.8096</v>
      </c>
      <c r="O1763" s="184">
        <v>28.084499999999998</v>
      </c>
      <c r="P1763" s="184">
        <v>21.8979</v>
      </c>
      <c r="Q1763" s="184">
        <v>21.7667</v>
      </c>
      <c r="R1763" s="184">
        <v>47.665799999999997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44393</v>
      </c>
      <c r="E1764" s="184">
        <v>42.316000000000003</v>
      </c>
      <c r="F1764" s="184">
        <v>0.18940000000000001</v>
      </c>
      <c r="G1764" s="184">
        <v>1.4723999999999999</v>
      </c>
      <c r="H1764" s="184">
        <v>2.5966999999999998</v>
      </c>
      <c r="I1764" s="184">
        <v>4.7218</v>
      </c>
      <c r="J1764" s="184">
        <v>9.2617999999999991</v>
      </c>
      <c r="K1764" s="184">
        <v>29.157900000000001</v>
      </c>
      <c r="L1764" s="184">
        <v>46.219799999999999</v>
      </c>
      <c r="M1764" s="184">
        <v>84.495999999999995</v>
      </c>
      <c r="N1764" s="184">
        <v>114.6277</v>
      </c>
      <c r="O1764" s="184">
        <v>17.3033</v>
      </c>
      <c r="P1764" s="184">
        <v>20.232600000000001</v>
      </c>
      <c r="Q1764" s="184">
        <v>22.240100000000002</v>
      </c>
      <c r="R1764" s="184">
        <v>32.328699999999998</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44393</v>
      </c>
      <c r="E1765" s="184">
        <v>39.707000000000001</v>
      </c>
      <c r="F1765" s="184">
        <v>0.1867</v>
      </c>
      <c r="G1765" s="184">
        <v>1.4641999999999999</v>
      </c>
      <c r="H1765" s="184">
        <v>2.5756000000000001</v>
      </c>
      <c r="I1765" s="184">
        <v>4.6794000000000002</v>
      </c>
      <c r="J1765" s="184">
        <v>9.1661000000000001</v>
      </c>
      <c r="K1765" s="184">
        <v>28.8185</v>
      </c>
      <c r="L1765" s="184">
        <v>45.462899999999998</v>
      </c>
      <c r="M1765" s="184">
        <v>83.049099999999996</v>
      </c>
      <c r="N1765" s="184">
        <v>112.371</v>
      </c>
      <c r="O1765" s="184">
        <v>16.021699999999999</v>
      </c>
      <c r="P1765" s="184">
        <v>19.050599999999999</v>
      </c>
      <c r="Q1765" s="184">
        <v>21.161999999999999</v>
      </c>
      <c r="R1765" s="184">
        <v>30.880800000000001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44393</v>
      </c>
      <c r="E1766" s="184">
        <v>76.357100000000003</v>
      </c>
      <c r="F1766" s="184">
        <v>0.64649999999999996</v>
      </c>
      <c r="G1766" s="184">
        <v>1.6434</v>
      </c>
      <c r="H1766" s="184">
        <v>3.1522000000000001</v>
      </c>
      <c r="I1766" s="184">
        <v>4.3567</v>
      </c>
      <c r="J1766" s="184">
        <v>8.2342999999999993</v>
      </c>
      <c r="K1766" s="184">
        <v>27.919799999999999</v>
      </c>
      <c r="L1766" s="184">
        <v>47.462200000000003</v>
      </c>
      <c r="M1766" s="184">
        <v>86.356800000000007</v>
      </c>
      <c r="N1766" s="184">
        <v>117.14870000000001</v>
      </c>
      <c r="O1766" s="184">
        <v>23.9054</v>
      </c>
      <c r="P1766" s="184">
        <v>22.360299999999999</v>
      </c>
      <c r="Q1766" s="184">
        <v>20.630199999999999</v>
      </c>
      <c r="R1766" s="184">
        <v>41.415300000000002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44393</v>
      </c>
      <c r="E1767" s="184">
        <v>82.735900000000001</v>
      </c>
      <c r="F1767" s="184">
        <v>0.64859999999999995</v>
      </c>
      <c r="G1767" s="184">
        <v>1.6500999999999999</v>
      </c>
      <c r="H1767" s="184">
        <v>3.1680999999999999</v>
      </c>
      <c r="I1767" s="184">
        <v>4.3880999999999997</v>
      </c>
      <c r="J1767" s="184">
        <v>8.3055000000000003</v>
      </c>
      <c r="K1767" s="184">
        <v>28.193200000000001</v>
      </c>
      <c r="L1767" s="184">
        <v>48.104999999999997</v>
      </c>
      <c r="M1767" s="184">
        <v>87.563800000000001</v>
      </c>
      <c r="N1767" s="184">
        <v>119.0154</v>
      </c>
      <c r="O1767" s="184">
        <v>25.049600000000002</v>
      </c>
      <c r="P1767" s="184">
        <v>23.633500000000002</v>
      </c>
      <c r="Q1767" s="184">
        <v>26.652200000000001</v>
      </c>
      <c r="R1767" s="184">
        <v>42.6233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44393</v>
      </c>
      <c r="E1768" s="184">
        <v>21.61</v>
      </c>
      <c r="F1768" s="184">
        <v>0.60519999999999996</v>
      </c>
      <c r="G1768" s="184">
        <v>2.1749000000000001</v>
      </c>
      <c r="H1768" s="184">
        <v>3.6947999999999999</v>
      </c>
      <c r="I1768" s="184">
        <v>4.4970999999999997</v>
      </c>
      <c r="J1768" s="184">
        <v>8.2665000000000006</v>
      </c>
      <c r="K1768" s="184">
        <v>28.937899999999999</v>
      </c>
      <c r="L1768" s="184">
        <v>42.546199999999999</v>
      </c>
      <c r="M1768" s="184">
        <v>77.860100000000003</v>
      </c>
      <c r="N1768" s="184">
        <v>109.39919999999999</v>
      </c>
      <c r="O1768" s="184"/>
      <c r="P1768" s="184"/>
      <c r="Q1768" s="184">
        <v>42.444800000000001</v>
      </c>
      <c r="R1768" s="184">
        <v>47.2941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44393</v>
      </c>
      <c r="E1769" s="184">
        <v>20.79</v>
      </c>
      <c r="F1769" s="184">
        <v>0.5806</v>
      </c>
      <c r="G1769" s="184">
        <v>2.1621999999999999</v>
      </c>
      <c r="H1769" s="184">
        <v>3.6391</v>
      </c>
      <c r="I1769" s="184">
        <v>4.4199000000000002</v>
      </c>
      <c r="J1769" s="184">
        <v>8.1122999999999994</v>
      </c>
      <c r="K1769" s="184">
        <v>28.333300000000001</v>
      </c>
      <c r="L1769" s="184">
        <v>41.3324</v>
      </c>
      <c r="M1769" s="184">
        <v>75.591200000000001</v>
      </c>
      <c r="N1769" s="184">
        <v>105.63800000000001</v>
      </c>
      <c r="O1769" s="184"/>
      <c r="P1769" s="184"/>
      <c r="Q1769" s="184">
        <v>39.937199999999997</v>
      </c>
      <c r="R1769" s="184">
        <v>44.694400000000002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44393</v>
      </c>
      <c r="E1770" s="184">
        <v>137.922369658836</v>
      </c>
      <c r="F1770" s="184">
        <v>0.26269999999999999</v>
      </c>
      <c r="G1770" s="184">
        <v>0.55589999999999995</v>
      </c>
      <c r="H1770" s="184">
        <v>2.4639000000000002</v>
      </c>
      <c r="I1770" s="184">
        <v>4.6448999999999998</v>
      </c>
      <c r="J1770" s="184">
        <v>10.0076</v>
      </c>
      <c r="K1770" s="184">
        <v>36.789400000000001</v>
      </c>
      <c r="L1770" s="184">
        <v>62.459400000000002</v>
      </c>
      <c r="M1770" s="184">
        <v>105.50530000000001</v>
      </c>
      <c r="N1770" s="184">
        <v>178.1618</v>
      </c>
      <c r="O1770" s="184">
        <v>33.932299999999998</v>
      </c>
      <c r="P1770" s="184">
        <v>21.4895</v>
      </c>
      <c r="Q1770" s="184">
        <v>11.178100000000001</v>
      </c>
      <c r="R1770" s="184">
        <v>66.525000000000006</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44393</v>
      </c>
      <c r="E1771" s="184">
        <v>126.8942</v>
      </c>
      <c r="F1771" s="184">
        <v>0.26769999999999999</v>
      </c>
      <c r="G1771" s="184">
        <v>0.57279999999999998</v>
      </c>
      <c r="H1771" s="184">
        <v>2.5022000000000002</v>
      </c>
      <c r="I1771" s="184">
        <v>4.734</v>
      </c>
      <c r="J1771" s="184">
        <v>10.200100000000001</v>
      </c>
      <c r="K1771" s="184">
        <v>37.485100000000003</v>
      </c>
      <c r="L1771" s="184">
        <v>64.135400000000004</v>
      </c>
      <c r="M1771" s="184">
        <v>108.2971</v>
      </c>
      <c r="N1771" s="184">
        <v>182.17019999999999</v>
      </c>
      <c r="O1771" s="184">
        <v>34.906500000000001</v>
      </c>
      <c r="P1771" s="184">
        <v>22.089400000000001</v>
      </c>
      <c r="Q1771" s="184">
        <v>16.659500000000001</v>
      </c>
      <c r="R1771" s="184">
        <v>67.970299999999995</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44393</v>
      </c>
      <c r="E1772" s="184">
        <v>104.9914</v>
      </c>
      <c r="F1772" s="184">
        <v>-7.4300000000000005E-2</v>
      </c>
      <c r="G1772" s="184">
        <v>0.30270000000000002</v>
      </c>
      <c r="H1772" s="184">
        <v>1.7689999999999999</v>
      </c>
      <c r="I1772" s="184">
        <v>3.1282000000000001</v>
      </c>
      <c r="J1772" s="184">
        <v>5.9088000000000003</v>
      </c>
      <c r="K1772" s="184">
        <v>20.142900000000001</v>
      </c>
      <c r="L1772" s="184">
        <v>30.3752</v>
      </c>
      <c r="M1772" s="184">
        <v>65.893900000000002</v>
      </c>
      <c r="N1772" s="184">
        <v>93.485100000000003</v>
      </c>
      <c r="O1772" s="184">
        <v>24.926100000000002</v>
      </c>
      <c r="P1772" s="184">
        <v>23.581199999999999</v>
      </c>
      <c r="Q1772" s="184">
        <v>27.958100000000002</v>
      </c>
      <c r="R1772" s="184">
        <v>39.264000000000003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44393</v>
      </c>
      <c r="E1773" s="184">
        <v>95.437200000000004</v>
      </c>
      <c r="F1773" s="184">
        <v>-7.8200000000000006E-2</v>
      </c>
      <c r="G1773" s="184">
        <v>0.29289999999999999</v>
      </c>
      <c r="H1773" s="184">
        <v>1.7472000000000001</v>
      </c>
      <c r="I1773" s="184">
        <v>3.0851999999999999</v>
      </c>
      <c r="J1773" s="184">
        <v>5.8128000000000002</v>
      </c>
      <c r="K1773" s="184">
        <v>19.8004</v>
      </c>
      <c r="L1773" s="184">
        <v>29.658300000000001</v>
      </c>
      <c r="M1773" s="184">
        <v>64.571299999999994</v>
      </c>
      <c r="N1773" s="184">
        <v>91.465599999999995</v>
      </c>
      <c r="O1773" s="184">
        <v>23.460699999999999</v>
      </c>
      <c r="P1773" s="184">
        <v>22.178000000000001</v>
      </c>
      <c r="Q1773" s="184">
        <v>20.955100000000002</v>
      </c>
      <c r="R1773" s="184">
        <v>37.657299999999999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44393</v>
      </c>
      <c r="E1774" s="184">
        <v>136.3398</v>
      </c>
      <c r="F1774" s="184">
        <v>0.90539999999999998</v>
      </c>
      <c r="G1774" s="184">
        <v>2.1671999999999998</v>
      </c>
      <c r="H1774" s="184">
        <v>3.5981000000000001</v>
      </c>
      <c r="I1774" s="184">
        <v>4.1618000000000004</v>
      </c>
      <c r="J1774" s="184">
        <v>8.3219999999999992</v>
      </c>
      <c r="K1774" s="184">
        <v>26.0093</v>
      </c>
      <c r="L1774" s="184">
        <v>39.810899999999997</v>
      </c>
      <c r="M1774" s="184">
        <v>75.316299999999998</v>
      </c>
      <c r="N1774" s="184">
        <v>109.20959999999999</v>
      </c>
      <c r="O1774" s="184">
        <v>16.011099999999999</v>
      </c>
      <c r="P1774" s="184">
        <v>12.7662</v>
      </c>
      <c r="Q1774" s="184">
        <v>17.241299999999999</v>
      </c>
      <c r="R1774" s="184">
        <v>32.575800000000001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44393</v>
      </c>
      <c r="E1775" s="184">
        <v>144.31610000000001</v>
      </c>
      <c r="F1775" s="184">
        <v>0.90820000000000001</v>
      </c>
      <c r="G1775" s="184">
        <v>2.1758999999999999</v>
      </c>
      <c r="H1775" s="184">
        <v>3.6185</v>
      </c>
      <c r="I1775" s="184">
        <v>4.2027000000000001</v>
      </c>
      <c r="J1775" s="184">
        <v>8.4138000000000002</v>
      </c>
      <c r="K1775" s="184">
        <v>26.329599999999999</v>
      </c>
      <c r="L1775" s="184">
        <v>40.517400000000002</v>
      </c>
      <c r="M1775" s="184">
        <v>76.641099999999994</v>
      </c>
      <c r="N1775" s="184">
        <v>111.32550000000001</v>
      </c>
      <c r="O1775" s="184">
        <v>17.100100000000001</v>
      </c>
      <c r="P1775" s="184">
        <v>13.680199999999999</v>
      </c>
      <c r="Q1775" s="184">
        <v>18.233599999999999</v>
      </c>
      <c r="R1775" s="184">
        <v>33.868000000000002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44393</v>
      </c>
      <c r="E1776" s="184">
        <v>20.7715</v>
      </c>
      <c r="F1776" s="184">
        <v>0.9325</v>
      </c>
      <c r="G1776" s="184">
        <v>0.76939999999999997</v>
      </c>
      <c r="H1776" s="184">
        <v>2.6497999999999999</v>
      </c>
      <c r="I1776" s="184">
        <v>3.5066000000000002</v>
      </c>
      <c r="J1776" s="184">
        <v>6.2089999999999996</v>
      </c>
      <c r="K1776" s="184">
        <v>30.302399999999999</v>
      </c>
      <c r="L1776" s="184">
        <v>51.421199999999999</v>
      </c>
      <c r="M1776" s="184">
        <v>84.964399999999998</v>
      </c>
      <c r="N1776" s="184">
        <v>106.2834</v>
      </c>
      <c r="O1776" s="184"/>
      <c r="P1776" s="184"/>
      <c r="Q1776" s="184">
        <v>31.4025</v>
      </c>
      <c r="R1776" s="184">
        <v>41.913200000000003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44393</v>
      </c>
      <c r="E1777" s="184">
        <v>19.738099999999999</v>
      </c>
      <c r="F1777" s="184">
        <v>0.92759999999999998</v>
      </c>
      <c r="G1777" s="184">
        <v>0.75449999999999995</v>
      </c>
      <c r="H1777" s="184">
        <v>2.6145</v>
      </c>
      <c r="I1777" s="184">
        <v>3.4356</v>
      </c>
      <c r="J1777" s="184">
        <v>6.0544000000000002</v>
      </c>
      <c r="K1777" s="184">
        <v>29.729600000000001</v>
      </c>
      <c r="L1777" s="184">
        <v>50.088200000000001</v>
      </c>
      <c r="M1777" s="184">
        <v>82.4696</v>
      </c>
      <c r="N1777" s="184">
        <v>102.6541</v>
      </c>
      <c r="O1777" s="184"/>
      <c r="P1777" s="184"/>
      <c r="Q1777" s="184">
        <v>28.921099999999999</v>
      </c>
      <c r="R1777" s="184">
        <v>39.369100000000003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44393</v>
      </c>
      <c r="E1778" s="184">
        <v>28.86</v>
      </c>
      <c r="F1778" s="184">
        <v>0.52249999999999996</v>
      </c>
      <c r="G1778" s="184">
        <v>2.4493999999999998</v>
      </c>
      <c r="H1778" s="184">
        <v>3.6638000000000002</v>
      </c>
      <c r="I1778" s="184">
        <v>5.8693999999999997</v>
      </c>
      <c r="J1778" s="184">
        <v>10.702</v>
      </c>
      <c r="K1778" s="184">
        <v>27.9255</v>
      </c>
      <c r="L1778" s="184">
        <v>45.170999999999999</v>
      </c>
      <c r="M1778" s="184">
        <v>72.298500000000004</v>
      </c>
      <c r="N1778" s="184">
        <v>113.7778</v>
      </c>
      <c r="O1778" s="184">
        <v>24.378399999999999</v>
      </c>
      <c r="P1778" s="184">
        <v>17.635899999999999</v>
      </c>
      <c r="Q1778" s="184">
        <v>16.089500000000001</v>
      </c>
      <c r="R1778" s="184">
        <v>45.973599999999998</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44393</v>
      </c>
      <c r="E1779" s="184">
        <v>27.28</v>
      </c>
      <c r="F1779" s="184">
        <v>0.4788</v>
      </c>
      <c r="G1779" s="184">
        <v>2.4409000000000001</v>
      </c>
      <c r="H1779" s="184">
        <v>3.6474000000000002</v>
      </c>
      <c r="I1779" s="184">
        <v>5.8185000000000002</v>
      </c>
      <c r="J1779" s="184">
        <v>10.579700000000001</v>
      </c>
      <c r="K1779" s="184">
        <v>27.6556</v>
      </c>
      <c r="L1779" s="184">
        <v>44.568100000000001</v>
      </c>
      <c r="M1779" s="184">
        <v>71.249200000000002</v>
      </c>
      <c r="N1779" s="184">
        <v>112.1306</v>
      </c>
      <c r="O1779" s="184">
        <v>23.540199999999999</v>
      </c>
      <c r="P1779" s="184">
        <v>16.7423</v>
      </c>
      <c r="Q1779" s="184">
        <v>15.1731</v>
      </c>
      <c r="R1779" s="184">
        <v>44.898600000000002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44393</v>
      </c>
      <c r="E1780" s="184">
        <v>13.941000000000001</v>
      </c>
      <c r="F1780" s="184">
        <v>0.63160000000000005</v>
      </c>
      <c r="G1780" s="184">
        <v>1.6738</v>
      </c>
      <c r="H1780" s="184">
        <v>2.8378000000000001</v>
      </c>
      <c r="I1780" s="184">
        <v>3.9565999999999999</v>
      </c>
      <c r="J1780" s="184">
        <v>7.6051000000000002</v>
      </c>
      <c r="K1780" s="184">
        <v>24.872399999999999</v>
      </c>
      <c r="L1780" s="184">
        <v>37.048699999999997</v>
      </c>
      <c r="M1780" s="184"/>
      <c r="N1780" s="184"/>
      <c r="O1780" s="184"/>
      <c r="P1780" s="184"/>
      <c r="Q1780" s="184">
        <v>39.409999999999997</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44393</v>
      </c>
      <c r="E1781" s="184">
        <v>13.7845</v>
      </c>
      <c r="F1781" s="184">
        <v>0.62629999999999997</v>
      </c>
      <c r="G1781" s="184">
        <v>1.6571</v>
      </c>
      <c r="H1781" s="184">
        <v>2.8010999999999999</v>
      </c>
      <c r="I1781" s="184">
        <v>3.8834</v>
      </c>
      <c r="J1781" s="184">
        <v>7.4420999999999999</v>
      </c>
      <c r="K1781" s="184">
        <v>24.297799999999999</v>
      </c>
      <c r="L1781" s="184">
        <v>35.691600000000001</v>
      </c>
      <c r="M1781" s="184"/>
      <c r="N1781" s="184"/>
      <c r="O1781" s="184"/>
      <c r="P1781" s="184"/>
      <c r="Q1781" s="184">
        <v>37.844999999999999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0.58751458333333328</v>
      </c>
      <c r="G1782" s="186">
        <v>1.620160416666667</v>
      </c>
      <c r="H1782" s="186">
        <v>3.1886499999999995</v>
      </c>
      <c r="I1782" s="186">
        <v>4.613437499999999</v>
      </c>
      <c r="J1782" s="186">
        <v>8.5099187499999989</v>
      </c>
      <c r="K1782" s="186">
        <v>27.517429166666673</v>
      </c>
      <c r="L1782" s="186">
        <v>42.330137499999999</v>
      </c>
      <c r="M1782" s="186">
        <v>78.188560869565194</v>
      </c>
      <c r="N1782" s="186">
        <v>111.78013260869562</v>
      </c>
      <c r="O1782" s="186">
        <v>21.507626666666667</v>
      </c>
      <c r="P1782" s="186">
        <v>18.433807142857145</v>
      </c>
      <c r="Q1782" s="186">
        <v>27.067937499999996</v>
      </c>
      <c r="R1782" s="186">
        <v>40.122426190476176</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0.61575000000000002</v>
      </c>
      <c r="G1783" s="186">
        <v>1.6536</v>
      </c>
      <c r="H1783" s="186">
        <v>2.9587000000000003</v>
      </c>
      <c r="I1783" s="186">
        <v>4.4292999999999996</v>
      </c>
      <c r="J1783" s="186">
        <v>8.5826999999999991</v>
      </c>
      <c r="K1783" s="186">
        <v>27.787700000000001</v>
      </c>
      <c r="L1783" s="186">
        <v>41.889700000000005</v>
      </c>
      <c r="M1783" s="186">
        <v>77.920600000000007</v>
      </c>
      <c r="N1783" s="186">
        <v>111.12</v>
      </c>
      <c r="O1783" s="186">
        <v>22.074549999999999</v>
      </c>
      <c r="P1783" s="186">
        <v>19.153849999999998</v>
      </c>
      <c r="Q1783" s="186">
        <v>22.003399999999999</v>
      </c>
      <c r="R1783" s="186">
        <v>39.586150000000004</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44393</v>
      </c>
      <c r="E1786" s="184">
        <v>11.89</v>
      </c>
      <c r="F1786" s="184">
        <v>-8.4000000000000005E-2</v>
      </c>
      <c r="G1786" s="184">
        <v>1.7109000000000001</v>
      </c>
      <c r="H1786" s="184">
        <v>1.9725999999999999</v>
      </c>
      <c r="I1786" s="184">
        <v>2.3235999999999999</v>
      </c>
      <c r="J1786" s="184">
        <v>3.5714000000000001</v>
      </c>
      <c r="K1786" s="184">
        <v>13.998100000000001</v>
      </c>
      <c r="L1786" s="184">
        <v>15.6615</v>
      </c>
      <c r="M1786" s="184"/>
      <c r="N1786" s="184"/>
      <c r="O1786" s="184"/>
      <c r="P1786" s="184"/>
      <c r="Q1786" s="184">
        <v>18.899999999999999</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44393</v>
      </c>
      <c r="E1787" s="184">
        <v>11.76</v>
      </c>
      <c r="F1787" s="184">
        <v>-8.5000000000000006E-2</v>
      </c>
      <c r="G1787" s="184">
        <v>1.6422000000000001</v>
      </c>
      <c r="H1787" s="184">
        <v>1.9064000000000001</v>
      </c>
      <c r="I1787" s="184">
        <v>2.2608999999999999</v>
      </c>
      <c r="J1787" s="184">
        <v>3.4300999999999999</v>
      </c>
      <c r="K1787" s="184">
        <v>13.4041</v>
      </c>
      <c r="L1787" s="184">
        <v>14.5083</v>
      </c>
      <c r="M1787" s="184"/>
      <c r="N1787" s="184"/>
      <c r="O1787" s="184"/>
      <c r="P1787" s="184"/>
      <c r="Q1787" s="184">
        <v>17.600000000000001</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44393</v>
      </c>
      <c r="E1788" s="184">
        <v>15.29</v>
      </c>
      <c r="F1788" s="184">
        <v>-0.13059999999999999</v>
      </c>
      <c r="G1788" s="184">
        <v>0.6583</v>
      </c>
      <c r="H1788" s="184">
        <v>0.85750000000000004</v>
      </c>
      <c r="I1788" s="184">
        <v>1.0575000000000001</v>
      </c>
      <c r="J1788" s="184">
        <v>1.7299</v>
      </c>
      <c r="K1788" s="184">
        <v>8.2860999999999994</v>
      </c>
      <c r="L1788" s="184">
        <v>10.7971</v>
      </c>
      <c r="M1788" s="184">
        <v>38.245899999999999</v>
      </c>
      <c r="N1788" s="184">
        <v>45.480499999999999</v>
      </c>
      <c r="O1788" s="184"/>
      <c r="P1788" s="184"/>
      <c r="Q1788" s="184">
        <v>34.7224</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44393</v>
      </c>
      <c r="E1789" s="184">
        <v>14.94</v>
      </c>
      <c r="F1789" s="184">
        <v>-0.13370000000000001</v>
      </c>
      <c r="G1789" s="184">
        <v>0.60609999999999997</v>
      </c>
      <c r="H1789" s="184">
        <v>0.80969999999999998</v>
      </c>
      <c r="I1789" s="184">
        <v>1.0142</v>
      </c>
      <c r="J1789" s="184">
        <v>1.6327</v>
      </c>
      <c r="K1789" s="184">
        <v>7.7922000000000002</v>
      </c>
      <c r="L1789" s="184">
        <v>9.8529</v>
      </c>
      <c r="M1789" s="184">
        <v>36.563099999999999</v>
      </c>
      <c r="N1789" s="184">
        <v>43.103400000000001</v>
      </c>
      <c r="O1789" s="184"/>
      <c r="P1789" s="184"/>
      <c r="Q1789" s="184">
        <v>32.5503</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44393</v>
      </c>
      <c r="E1790" s="184">
        <v>13.13</v>
      </c>
      <c r="F1790" s="184">
        <v>0</v>
      </c>
      <c r="G1790" s="184">
        <v>0.61299999999999999</v>
      </c>
      <c r="H1790" s="184">
        <v>1</v>
      </c>
      <c r="I1790" s="184">
        <v>0.9224</v>
      </c>
      <c r="J1790" s="184">
        <v>3.0611999999999999</v>
      </c>
      <c r="K1790" s="184">
        <v>11.7447</v>
      </c>
      <c r="L1790" s="184">
        <v>12.414400000000001</v>
      </c>
      <c r="M1790" s="184">
        <v>31.4314</v>
      </c>
      <c r="N1790" s="184"/>
      <c r="O1790" s="184"/>
      <c r="P1790" s="184"/>
      <c r="Q1790" s="184">
        <v>31.3</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44393</v>
      </c>
      <c r="E1791" s="184">
        <v>13.3</v>
      </c>
      <c r="F1791" s="184">
        <v>0</v>
      </c>
      <c r="G1791" s="184">
        <v>0.68130000000000002</v>
      </c>
      <c r="H1791" s="184">
        <v>1.0638000000000001</v>
      </c>
      <c r="I1791" s="184">
        <v>0.98709999999999998</v>
      </c>
      <c r="J1791" s="184">
        <v>3.2608999999999999</v>
      </c>
      <c r="K1791" s="184">
        <v>12.2363</v>
      </c>
      <c r="L1791" s="184">
        <v>13.384499999999999</v>
      </c>
      <c r="M1791" s="184">
        <v>33.133099999999999</v>
      </c>
      <c r="N1791" s="184"/>
      <c r="O1791" s="184"/>
      <c r="P1791" s="184"/>
      <c r="Q1791" s="184">
        <v>33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44393</v>
      </c>
      <c r="E1792" s="184">
        <v>11.76</v>
      </c>
      <c r="F1792" s="184">
        <v>0.25580000000000003</v>
      </c>
      <c r="G1792" s="184">
        <v>1.7301</v>
      </c>
      <c r="H1792" s="184">
        <v>2.3498999999999999</v>
      </c>
      <c r="I1792" s="184">
        <v>2.9771999999999998</v>
      </c>
      <c r="J1792" s="184">
        <v>6.2331000000000003</v>
      </c>
      <c r="K1792" s="184">
        <v>18.428999999999998</v>
      </c>
      <c r="L1792" s="184"/>
      <c r="M1792" s="184"/>
      <c r="N1792" s="184"/>
      <c r="O1792" s="184"/>
      <c r="P1792" s="184"/>
      <c r="Q1792" s="184">
        <v>17.600000000000001</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44393</v>
      </c>
      <c r="E1793" s="184">
        <v>11.69</v>
      </c>
      <c r="F1793" s="184">
        <v>0.25729999999999997</v>
      </c>
      <c r="G1793" s="184">
        <v>1.7405999999999999</v>
      </c>
      <c r="H1793" s="184">
        <v>2.2747000000000002</v>
      </c>
      <c r="I1793" s="184">
        <v>2.9049</v>
      </c>
      <c r="J1793" s="184">
        <v>6.0799000000000003</v>
      </c>
      <c r="K1793" s="184">
        <v>17.9617</v>
      </c>
      <c r="L1793" s="184"/>
      <c r="M1793" s="184"/>
      <c r="N1793" s="184"/>
      <c r="O1793" s="184"/>
      <c r="P1793" s="184"/>
      <c r="Q1793" s="184">
        <v>16.899999999999999</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44393</v>
      </c>
      <c r="E1794" s="184">
        <v>11.771000000000001</v>
      </c>
      <c r="F1794" s="184">
        <v>-1.7000000000000001E-2</v>
      </c>
      <c r="G1794" s="184">
        <v>0.58960000000000001</v>
      </c>
      <c r="H1794" s="184">
        <v>1.3082</v>
      </c>
      <c r="I1794" s="184">
        <v>1.8693</v>
      </c>
      <c r="J1794" s="184">
        <v>2.7138</v>
      </c>
      <c r="K1794" s="184">
        <v>10.5985</v>
      </c>
      <c r="L1794" s="184">
        <v>14.8278</v>
      </c>
      <c r="M1794" s="184"/>
      <c r="N1794" s="184"/>
      <c r="O1794" s="184"/>
      <c r="P1794" s="184"/>
      <c r="Q1794" s="184">
        <v>17.71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44393</v>
      </c>
      <c r="E1795" s="184">
        <v>11.646000000000001</v>
      </c>
      <c r="F1795" s="184">
        <v>-2.58E-2</v>
      </c>
      <c r="G1795" s="184">
        <v>0.5786</v>
      </c>
      <c r="H1795" s="184">
        <v>1.2784</v>
      </c>
      <c r="I1795" s="184">
        <v>1.8007</v>
      </c>
      <c r="J1795" s="184">
        <v>2.5627</v>
      </c>
      <c r="K1795" s="184">
        <v>10.127700000000001</v>
      </c>
      <c r="L1795" s="184">
        <v>13.8194</v>
      </c>
      <c r="M1795" s="184"/>
      <c r="N1795" s="184"/>
      <c r="O1795" s="184"/>
      <c r="P1795" s="184"/>
      <c r="Q1795" s="184">
        <v>16.46</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44393</v>
      </c>
      <c r="E1796" s="184">
        <v>27.128</v>
      </c>
      <c r="F1796" s="184">
        <v>0.23280000000000001</v>
      </c>
      <c r="G1796" s="184">
        <v>1.0015000000000001</v>
      </c>
      <c r="H1796" s="184">
        <v>1.2919</v>
      </c>
      <c r="I1796" s="184">
        <v>1.2692000000000001</v>
      </c>
      <c r="J1796" s="184">
        <v>0.79890000000000005</v>
      </c>
      <c r="K1796" s="184">
        <v>7.7619999999999996</v>
      </c>
      <c r="L1796" s="184">
        <v>9.2461000000000002</v>
      </c>
      <c r="M1796" s="184"/>
      <c r="N1796" s="184"/>
      <c r="O1796" s="184"/>
      <c r="P1796" s="184"/>
      <c r="Q1796" s="184">
        <v>21.623000000000001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44393</v>
      </c>
      <c r="E1797" s="184">
        <v>16.5776</v>
      </c>
      <c r="F1797" s="184">
        <v>0.26919999999999999</v>
      </c>
      <c r="G1797" s="184">
        <v>1.7230000000000001</v>
      </c>
      <c r="H1797" s="184">
        <v>2.5327999999999999</v>
      </c>
      <c r="I1797" s="184">
        <v>3.4077000000000002</v>
      </c>
      <c r="J1797" s="184">
        <v>4.4428999999999998</v>
      </c>
      <c r="K1797" s="184">
        <v>19.796800000000001</v>
      </c>
      <c r="L1797" s="184">
        <v>31.726099999999999</v>
      </c>
      <c r="M1797" s="184"/>
      <c r="N1797" s="184"/>
      <c r="O1797" s="184"/>
      <c r="P1797" s="184"/>
      <c r="Q1797" s="184">
        <v>65.775999999999996</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44393</v>
      </c>
      <c r="E1798" s="184">
        <v>16.4316</v>
      </c>
      <c r="F1798" s="184">
        <v>0.26600000000000001</v>
      </c>
      <c r="G1798" s="184">
        <v>1.7128000000000001</v>
      </c>
      <c r="H1798" s="184">
        <v>2.5085000000000002</v>
      </c>
      <c r="I1798" s="184">
        <v>3.3603000000000001</v>
      </c>
      <c r="J1798" s="184">
        <v>4.3402000000000003</v>
      </c>
      <c r="K1798" s="184">
        <v>19.460799999999999</v>
      </c>
      <c r="L1798" s="184">
        <v>30.955200000000001</v>
      </c>
      <c r="M1798" s="184"/>
      <c r="N1798" s="184"/>
      <c r="O1798" s="184"/>
      <c r="P1798" s="184"/>
      <c r="Q1798" s="184">
        <v>64.316000000000003</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44393</v>
      </c>
      <c r="E1799" s="184">
        <v>16.13</v>
      </c>
      <c r="F1799" s="184">
        <v>0</v>
      </c>
      <c r="G1799" s="184">
        <v>1.1919999999999999</v>
      </c>
      <c r="H1799" s="184">
        <v>1.6383000000000001</v>
      </c>
      <c r="I1799" s="184">
        <v>1.3828</v>
      </c>
      <c r="J1799" s="184">
        <v>2.1533000000000002</v>
      </c>
      <c r="K1799" s="184">
        <v>10.2529</v>
      </c>
      <c r="L1799" s="184">
        <v>15.2966</v>
      </c>
      <c r="M1799" s="184">
        <v>43.505299999999998</v>
      </c>
      <c r="N1799" s="184">
        <v>60.817500000000003</v>
      </c>
      <c r="O1799" s="184"/>
      <c r="P1799" s="184"/>
      <c r="Q1799" s="184">
        <v>26.797599999999999</v>
      </c>
      <c r="R1799" s="184">
        <v>26.458300000000001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44393</v>
      </c>
      <c r="E1800" s="184">
        <v>15.93</v>
      </c>
      <c r="F1800" s="184">
        <v>0</v>
      </c>
      <c r="G1800" s="184">
        <v>1.2071000000000001</v>
      </c>
      <c r="H1800" s="184">
        <v>1.6592</v>
      </c>
      <c r="I1800" s="184">
        <v>1.4004000000000001</v>
      </c>
      <c r="J1800" s="184">
        <v>2.1154000000000002</v>
      </c>
      <c r="K1800" s="184">
        <v>10.0898</v>
      </c>
      <c r="L1800" s="184">
        <v>14.9351</v>
      </c>
      <c r="M1800" s="184">
        <v>42.741900000000001</v>
      </c>
      <c r="N1800" s="184">
        <v>59.619199999999999</v>
      </c>
      <c r="O1800" s="184"/>
      <c r="P1800" s="184"/>
      <c r="Q1800" s="184">
        <v>26.014399999999998</v>
      </c>
      <c r="R1800" s="184">
        <v>25.672899999999998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44393</v>
      </c>
      <c r="E1801" s="184">
        <v>159.54849999999999</v>
      </c>
      <c r="F1801" s="184">
        <v>-0.1439</v>
      </c>
      <c r="G1801" s="184">
        <v>0.95109999999999995</v>
      </c>
      <c r="H1801" s="184">
        <v>1.6429</v>
      </c>
      <c r="I1801" s="184">
        <v>1.3494999999999999</v>
      </c>
      <c r="J1801" s="184">
        <v>2.3329</v>
      </c>
      <c r="K1801" s="184">
        <v>11.0878</v>
      </c>
      <c r="L1801" s="184">
        <v>11.9764</v>
      </c>
      <c r="M1801" s="184">
        <v>38.8566</v>
      </c>
      <c r="N1801" s="184">
        <v>51.117199999999997</v>
      </c>
      <c r="O1801" s="184">
        <v>15.8094</v>
      </c>
      <c r="P1801" s="184">
        <v>14.409800000000001</v>
      </c>
      <c r="Q1801" s="184">
        <v>15.033099999999999</v>
      </c>
      <c r="R1801" s="184">
        <v>19.517900000000001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44393</v>
      </c>
      <c r="E1802" s="184">
        <v>659.50682298441802</v>
      </c>
      <c r="F1802" s="184">
        <v>-0.1459</v>
      </c>
      <c r="G1802" s="184">
        <v>0.94489999999999996</v>
      </c>
      <c r="H1802" s="184">
        <v>1.6281000000000001</v>
      </c>
      <c r="I1802" s="184">
        <v>1.3202</v>
      </c>
      <c r="J1802" s="184">
        <v>2.2696000000000001</v>
      </c>
      <c r="K1802" s="184">
        <v>10.866400000000001</v>
      </c>
      <c r="L1802" s="184">
        <v>11.5207</v>
      </c>
      <c r="M1802" s="184">
        <v>38.024700000000003</v>
      </c>
      <c r="N1802" s="184">
        <v>49.944699999999997</v>
      </c>
      <c r="O1802" s="184">
        <v>14.875</v>
      </c>
      <c r="P1802" s="184">
        <v>13.458600000000001</v>
      </c>
      <c r="Q1802" s="184">
        <v>14.691599999999999</v>
      </c>
      <c r="R1802" s="184">
        <v>18.569199999999999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3.0305882352941169E-2</v>
      </c>
      <c r="G1803" s="186">
        <v>1.1343000000000001</v>
      </c>
      <c r="H1803" s="186">
        <v>1.6307588235294117</v>
      </c>
      <c r="I1803" s="186">
        <v>1.8592882352941176</v>
      </c>
      <c r="J1803" s="186">
        <v>3.1017000000000006</v>
      </c>
      <c r="K1803" s="186">
        <v>12.582052941176471</v>
      </c>
      <c r="L1803" s="186">
        <v>15.394806666666669</v>
      </c>
      <c r="M1803" s="186">
        <v>37.812750000000001</v>
      </c>
      <c r="N1803" s="186">
        <v>51.680416666666666</v>
      </c>
      <c r="O1803" s="186">
        <v>15.3422</v>
      </c>
      <c r="P1803" s="186">
        <v>13.934200000000001</v>
      </c>
      <c r="Q1803" s="186">
        <v>27.705552941176474</v>
      </c>
      <c r="R1803" s="186">
        <v>22.554575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v>
      </c>
      <c r="G1804" s="186">
        <v>1.0015000000000001</v>
      </c>
      <c r="H1804" s="186">
        <v>1.6383000000000001</v>
      </c>
      <c r="I1804" s="186">
        <v>1.4004000000000001</v>
      </c>
      <c r="J1804" s="186">
        <v>2.7138</v>
      </c>
      <c r="K1804" s="186">
        <v>11.0878</v>
      </c>
      <c r="L1804" s="186">
        <v>13.8194</v>
      </c>
      <c r="M1804" s="186">
        <v>38.135300000000001</v>
      </c>
      <c r="N1804" s="186">
        <v>50.530949999999997</v>
      </c>
      <c r="O1804" s="186">
        <v>15.3422</v>
      </c>
      <c r="P1804" s="186">
        <v>13.934200000000001</v>
      </c>
      <c r="Q1804" s="186">
        <v>21.623000000000001</v>
      </c>
      <c r="R1804" s="186">
        <v>22.595399999999998</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44393</v>
      </c>
      <c r="E1807" s="184">
        <v>247.4323</v>
      </c>
      <c r="F1807" s="184">
        <v>9.7238000000000007</v>
      </c>
      <c r="G1807" s="184">
        <v>8.3649000000000004</v>
      </c>
      <c r="H1807" s="184">
        <v>5.9283999999999999</v>
      </c>
      <c r="I1807" s="184">
        <v>5.8620999999999999</v>
      </c>
      <c r="J1807" s="184">
        <v>4.5209000000000001</v>
      </c>
      <c r="K1807" s="184">
        <v>4.4874000000000001</v>
      </c>
      <c r="L1807" s="184">
        <v>4.3356000000000003</v>
      </c>
      <c r="M1807" s="184">
        <v>4.28</v>
      </c>
      <c r="N1807" s="184">
        <v>4.7244000000000002</v>
      </c>
      <c r="O1807" s="184">
        <v>7.4391999999999996</v>
      </c>
      <c r="P1807" s="184">
        <v>7.4844999999999997</v>
      </c>
      <c r="Q1807" s="184">
        <v>7.7927</v>
      </c>
      <c r="R1807" s="184">
        <v>6.6052999999999997</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44393</v>
      </c>
      <c r="E1808" s="184">
        <v>432.62569999999999</v>
      </c>
      <c r="F1808" s="184">
        <v>9.7555999999999994</v>
      </c>
      <c r="G1808" s="184">
        <v>8.4709000000000003</v>
      </c>
      <c r="H1808" s="184">
        <v>6.0490000000000004</v>
      </c>
      <c r="I1808" s="184">
        <v>6.2031999999999998</v>
      </c>
      <c r="J1808" s="184">
        <v>4.8326000000000002</v>
      </c>
      <c r="K1808" s="184">
        <v>4.7211999999999996</v>
      </c>
      <c r="L1808" s="184">
        <v>4.4252000000000002</v>
      </c>
      <c r="M1808" s="184">
        <v>4.3746</v>
      </c>
      <c r="N1808" s="184">
        <v>4.7533000000000003</v>
      </c>
      <c r="O1808" s="184">
        <v>7.2937000000000003</v>
      </c>
      <c r="P1808" s="184">
        <v>7.4227999999999996</v>
      </c>
      <c r="Q1808" s="184">
        <v>8.2870000000000008</v>
      </c>
      <c r="R1808" s="184">
        <v>6.4805999999999999</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44393</v>
      </c>
      <c r="E1809" s="184">
        <v>428.22500000000002</v>
      </c>
      <c r="F1809" s="184">
        <v>9.5830000000000002</v>
      </c>
      <c r="G1809" s="184">
        <v>8.2990999999999993</v>
      </c>
      <c r="H1809" s="184">
        <v>5.8769</v>
      </c>
      <c r="I1809" s="184">
        <v>6.0316000000000001</v>
      </c>
      <c r="J1809" s="184">
        <v>4.6616999999999997</v>
      </c>
      <c r="K1809" s="184">
        <v>4.5480999999999998</v>
      </c>
      <c r="L1809" s="184">
        <v>4.2530999999999999</v>
      </c>
      <c r="M1809" s="184">
        <v>4.21</v>
      </c>
      <c r="N1809" s="184">
        <v>4.5926999999999998</v>
      </c>
      <c r="O1809" s="184">
        <v>7.1512000000000002</v>
      </c>
      <c r="P1809" s="184">
        <v>7.2812999999999999</v>
      </c>
      <c r="Q1809" s="184">
        <v>7.6444999999999999</v>
      </c>
      <c r="R1809" s="184">
        <v>6.3323999999999998</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44393</v>
      </c>
      <c r="E1810" s="184">
        <v>12.118399999999999</v>
      </c>
      <c r="F1810" s="184">
        <v>6.6275000000000004</v>
      </c>
      <c r="G1810" s="184">
        <v>6.1273999999999997</v>
      </c>
      <c r="H1810" s="184">
        <v>5.3409000000000004</v>
      </c>
      <c r="I1810" s="184">
        <v>5.1736000000000004</v>
      </c>
      <c r="J1810" s="184">
        <v>4.4336000000000002</v>
      </c>
      <c r="K1810" s="184">
        <v>4.3967999999999998</v>
      </c>
      <c r="L1810" s="184">
        <v>4.3954000000000004</v>
      </c>
      <c r="M1810" s="184">
        <v>4.4211</v>
      </c>
      <c r="N1810" s="184">
        <v>4.6349</v>
      </c>
      <c r="O1810" s="184"/>
      <c r="P1810" s="184"/>
      <c r="Q1810" s="184">
        <v>6.9759000000000002</v>
      </c>
      <c r="R1810" s="184">
        <v>6.0688000000000004</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44393</v>
      </c>
      <c r="E1811" s="184">
        <v>11.815200000000001</v>
      </c>
      <c r="F1811" s="184">
        <v>5.8704999999999998</v>
      </c>
      <c r="G1811" s="184">
        <v>5.2539999999999996</v>
      </c>
      <c r="H1811" s="184">
        <v>4.4611000000000001</v>
      </c>
      <c r="I1811" s="184">
        <v>4.2877999999999998</v>
      </c>
      <c r="J1811" s="184">
        <v>3.5527000000000002</v>
      </c>
      <c r="K1811" s="184">
        <v>3.5066000000000002</v>
      </c>
      <c r="L1811" s="184">
        <v>3.4935999999999998</v>
      </c>
      <c r="M1811" s="184">
        <v>3.5082</v>
      </c>
      <c r="N1811" s="184">
        <v>3.7075999999999998</v>
      </c>
      <c r="O1811" s="184"/>
      <c r="P1811" s="184"/>
      <c r="Q1811" s="184">
        <v>6.0288000000000004</v>
      </c>
      <c r="R1811" s="184">
        <v>5.1185999999999998</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44393</v>
      </c>
      <c r="E1812" s="184">
        <v>1209.3791000000001</v>
      </c>
      <c r="F1812" s="184">
        <v>7.0938999999999997</v>
      </c>
      <c r="G1812" s="184">
        <v>5.4097999999999997</v>
      </c>
      <c r="H1812" s="184">
        <v>5.1246</v>
      </c>
      <c r="I1812" s="184">
        <v>5.4401999999999999</v>
      </c>
      <c r="J1812" s="184">
        <v>4.2834000000000003</v>
      </c>
      <c r="K1812" s="184">
        <v>3.9742999999999999</v>
      </c>
      <c r="L1812" s="184">
        <v>3.91</v>
      </c>
      <c r="M1812" s="184">
        <v>3.66</v>
      </c>
      <c r="N1812" s="184">
        <v>3.7414000000000001</v>
      </c>
      <c r="O1812" s="184">
        <v>6.1265999999999998</v>
      </c>
      <c r="P1812" s="184"/>
      <c r="Q1812" s="184">
        <v>6.2702</v>
      </c>
      <c r="R1812" s="184">
        <v>5.1189</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44393</v>
      </c>
      <c r="E1813" s="184">
        <v>1216.5418</v>
      </c>
      <c r="F1813" s="184">
        <v>7.3342000000000001</v>
      </c>
      <c r="G1813" s="184">
        <v>5.6492000000000004</v>
      </c>
      <c r="H1813" s="184">
        <v>5.3644999999999996</v>
      </c>
      <c r="I1813" s="184">
        <v>5.6806000000000001</v>
      </c>
      <c r="J1813" s="184">
        <v>4.5240999999999998</v>
      </c>
      <c r="K1813" s="184">
        <v>4.1891999999999996</v>
      </c>
      <c r="L1813" s="184">
        <v>4.1155999999999997</v>
      </c>
      <c r="M1813" s="184">
        <v>3.8632</v>
      </c>
      <c r="N1813" s="184">
        <v>3.9420999999999999</v>
      </c>
      <c r="O1813" s="184">
        <v>6.3288000000000002</v>
      </c>
      <c r="P1813" s="184"/>
      <c r="Q1813" s="184">
        <v>6.4710999999999999</v>
      </c>
      <c r="R1813" s="184">
        <v>5.3150000000000004</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44393</v>
      </c>
      <c r="E1814" s="184">
        <v>2595.4029999999998</v>
      </c>
      <c r="F1814" s="184">
        <v>4.6780999999999997</v>
      </c>
      <c r="G1814" s="184">
        <v>4.3925999999999998</v>
      </c>
      <c r="H1814" s="184">
        <v>4.1593999999999998</v>
      </c>
      <c r="I1814" s="184">
        <v>4.2878999999999996</v>
      </c>
      <c r="J1814" s="184">
        <v>3.6149</v>
      </c>
      <c r="K1814" s="184">
        <v>3.4988999999999999</v>
      </c>
      <c r="L1814" s="184">
        <v>3.4925999999999999</v>
      </c>
      <c r="M1814" s="184">
        <v>3.3727</v>
      </c>
      <c r="N1814" s="184">
        <v>3.5415000000000001</v>
      </c>
      <c r="O1814" s="184">
        <v>6.1398999999999999</v>
      </c>
      <c r="P1814" s="184">
        <v>6.9641999999999999</v>
      </c>
      <c r="Q1814" s="184">
        <v>7.9618000000000002</v>
      </c>
      <c r="R1814" s="184">
        <v>5.1161000000000003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44393</v>
      </c>
      <c r="E1815" s="184">
        <v>2545.0418</v>
      </c>
      <c r="F1815" s="184">
        <v>4.4707999999999997</v>
      </c>
      <c r="G1815" s="184">
        <v>4.1825000000000001</v>
      </c>
      <c r="H1815" s="184">
        <v>3.9483999999999999</v>
      </c>
      <c r="I1815" s="184">
        <v>4.0774999999999997</v>
      </c>
      <c r="J1815" s="184">
        <v>3.4037000000000002</v>
      </c>
      <c r="K1815" s="184">
        <v>3.2801999999999998</v>
      </c>
      <c r="L1815" s="184">
        <v>3.2583000000000002</v>
      </c>
      <c r="M1815" s="184">
        <v>3.1339999999999999</v>
      </c>
      <c r="N1815" s="184">
        <v>3.2995000000000001</v>
      </c>
      <c r="O1815" s="184">
        <v>5.8939000000000004</v>
      </c>
      <c r="P1815" s="184">
        <v>6.7488000000000001</v>
      </c>
      <c r="Q1815" s="184">
        <v>7.4452999999999996</v>
      </c>
      <c r="R1815" s="184">
        <v>4.8686999999999996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44393</v>
      </c>
      <c r="E1816" s="184">
        <v>3196.0136000000002</v>
      </c>
      <c r="F1816" s="184">
        <v>3.7690999999999999</v>
      </c>
      <c r="G1816" s="184">
        <v>4.2697000000000003</v>
      </c>
      <c r="H1816" s="184">
        <v>3.8273999999999999</v>
      </c>
      <c r="I1816" s="184">
        <v>3.6049000000000002</v>
      </c>
      <c r="J1816" s="184">
        <v>3.5390999999999999</v>
      </c>
      <c r="K1816" s="184">
        <v>3.3334999999999999</v>
      </c>
      <c r="L1816" s="184">
        <v>3.3317000000000001</v>
      </c>
      <c r="M1816" s="184">
        <v>3.2463000000000002</v>
      </c>
      <c r="N1816" s="184">
        <v>3.2932000000000001</v>
      </c>
      <c r="O1816" s="184">
        <v>5.7149999999999999</v>
      </c>
      <c r="P1816" s="184">
        <v>6.0906000000000002</v>
      </c>
      <c r="Q1816" s="184">
        <v>7.3329000000000004</v>
      </c>
      <c r="R1816" s="184">
        <v>4.9584999999999999</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44393</v>
      </c>
      <c r="E1817" s="184">
        <v>3070.7305999999999</v>
      </c>
      <c r="F1817" s="184">
        <v>3.2334000000000001</v>
      </c>
      <c r="G1817" s="184">
        <v>3.7330999999999999</v>
      </c>
      <c r="H1817" s="184">
        <v>3.3001</v>
      </c>
      <c r="I1817" s="184">
        <v>3.0847000000000002</v>
      </c>
      <c r="J1817" s="184">
        <v>3.0217999999999998</v>
      </c>
      <c r="K1817" s="184">
        <v>2.8008999999999999</v>
      </c>
      <c r="L1817" s="184">
        <v>2.7848999999999999</v>
      </c>
      <c r="M1817" s="184">
        <v>2.6701000000000001</v>
      </c>
      <c r="N1817" s="184">
        <v>2.7097000000000002</v>
      </c>
      <c r="O1817" s="184">
        <v>5.1542000000000003</v>
      </c>
      <c r="P1817" s="184">
        <v>5.4573</v>
      </c>
      <c r="Q1817" s="184">
        <v>7.2072000000000003</v>
      </c>
      <c r="R1817" s="184">
        <v>4.3582999999999998</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44393</v>
      </c>
      <c r="E1818" s="184">
        <v>2885.2691</v>
      </c>
      <c r="F1818" s="184">
        <v>5.7834000000000003</v>
      </c>
      <c r="G1818" s="184">
        <v>4.8461999999999996</v>
      </c>
      <c r="H1818" s="184">
        <v>4.4132999999999996</v>
      </c>
      <c r="I1818" s="184">
        <v>4.3055000000000003</v>
      </c>
      <c r="J1818" s="184">
        <v>4.0890000000000004</v>
      </c>
      <c r="K1818" s="184">
        <v>3.7393999999999998</v>
      </c>
      <c r="L1818" s="184">
        <v>3.7887</v>
      </c>
      <c r="M1818" s="184">
        <v>3.6875</v>
      </c>
      <c r="N1818" s="184">
        <v>3.8075999999999999</v>
      </c>
      <c r="O1818" s="184">
        <v>5.7328000000000001</v>
      </c>
      <c r="P1818" s="184">
        <v>6.3490000000000002</v>
      </c>
      <c r="Q1818" s="184">
        <v>7.4713000000000003</v>
      </c>
      <c r="R1818" s="184">
        <v>5.3917000000000002</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44393</v>
      </c>
      <c r="E1819" s="184">
        <v>2729.9776999999999</v>
      </c>
      <c r="F1819" s="184">
        <v>5.0839999999999996</v>
      </c>
      <c r="G1819" s="184">
        <v>4.1452</v>
      </c>
      <c r="H1819" s="184">
        <v>3.7122999999999999</v>
      </c>
      <c r="I1819" s="184">
        <v>3.6042000000000001</v>
      </c>
      <c r="J1819" s="184">
        <v>3.3866000000000001</v>
      </c>
      <c r="K1819" s="184">
        <v>3.032</v>
      </c>
      <c r="L1819" s="184">
        <v>3.0750000000000002</v>
      </c>
      <c r="M1819" s="184">
        <v>2.9617</v>
      </c>
      <c r="N1819" s="184">
        <v>3.0806</v>
      </c>
      <c r="O1819" s="184">
        <v>4.9687000000000001</v>
      </c>
      <c r="P1819" s="184">
        <v>5.5697999999999999</v>
      </c>
      <c r="Q1819" s="184">
        <v>6.9389000000000003</v>
      </c>
      <c r="R1819" s="184">
        <v>4.6478999999999999</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44393</v>
      </c>
      <c r="E1822" s="184">
        <v>30.5153</v>
      </c>
      <c r="F1822" s="184">
        <v>25.375399999999999</v>
      </c>
      <c r="G1822" s="184">
        <v>18.648199999999999</v>
      </c>
      <c r="H1822" s="184">
        <v>18.347899999999999</v>
      </c>
      <c r="I1822" s="184">
        <v>11.576700000000001</v>
      </c>
      <c r="J1822" s="184">
        <v>16.881</v>
      </c>
      <c r="K1822" s="184">
        <v>8.9080999999999992</v>
      </c>
      <c r="L1822" s="184">
        <v>8.3847000000000005</v>
      </c>
      <c r="M1822" s="184">
        <v>7.9581</v>
      </c>
      <c r="N1822" s="184">
        <v>8.2299000000000007</v>
      </c>
      <c r="O1822" s="184">
        <v>7.4663000000000004</v>
      </c>
      <c r="P1822" s="184">
        <v>7.8678999999999997</v>
      </c>
      <c r="Q1822" s="184">
        <v>8.5580999999999996</v>
      </c>
      <c r="R1822" s="184">
        <v>6.3400999999999996</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44393</v>
      </c>
      <c r="E1823" s="184">
        <v>30.704699999999999</v>
      </c>
      <c r="F1823" s="184">
        <v>25.337800000000001</v>
      </c>
      <c r="G1823" s="184">
        <v>18.652200000000001</v>
      </c>
      <c r="H1823" s="184">
        <v>18.3369</v>
      </c>
      <c r="I1823" s="184">
        <v>11.582000000000001</v>
      </c>
      <c r="J1823" s="184">
        <v>16.881399999999999</v>
      </c>
      <c r="K1823" s="184">
        <v>8.9078999999999997</v>
      </c>
      <c r="L1823" s="184">
        <v>8.4074000000000009</v>
      </c>
      <c r="M1823" s="184">
        <v>8.0053000000000001</v>
      </c>
      <c r="N1823" s="184">
        <v>8.2904999999999998</v>
      </c>
      <c r="O1823" s="184">
        <v>7.5500999999999996</v>
      </c>
      <c r="P1823" s="184">
        <v>7.9493999999999998</v>
      </c>
      <c r="Q1823" s="184">
        <v>8.7841000000000005</v>
      </c>
      <c r="R1823" s="184">
        <v>6.4237000000000002</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44393</v>
      </c>
      <c r="E1824" s="184">
        <v>12.085699999999999</v>
      </c>
      <c r="F1824" s="184">
        <v>9.0625</v>
      </c>
      <c r="G1824" s="184">
        <v>7.0510000000000002</v>
      </c>
      <c r="H1824" s="184">
        <v>5.6580000000000004</v>
      </c>
      <c r="I1824" s="184">
        <v>5.4474999999999998</v>
      </c>
      <c r="J1824" s="184">
        <v>4.4659000000000004</v>
      </c>
      <c r="K1824" s="184">
        <v>4.2664</v>
      </c>
      <c r="L1824" s="184">
        <v>4.2015000000000002</v>
      </c>
      <c r="M1824" s="184">
        <v>4.1235999999999997</v>
      </c>
      <c r="N1824" s="184">
        <v>4.4004000000000003</v>
      </c>
      <c r="O1824" s="184"/>
      <c r="P1824" s="184"/>
      <c r="Q1824" s="184">
        <v>6.9714999999999998</v>
      </c>
      <c r="R1824" s="184">
        <v>6.0952000000000002</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44393</v>
      </c>
      <c r="E1825" s="184">
        <v>11.9794</v>
      </c>
      <c r="F1825" s="184">
        <v>8.5333000000000006</v>
      </c>
      <c r="G1825" s="184">
        <v>6.7069000000000001</v>
      </c>
      <c r="H1825" s="184">
        <v>5.3156999999999996</v>
      </c>
      <c r="I1825" s="184">
        <v>5.1463000000000001</v>
      </c>
      <c r="J1825" s="184">
        <v>4.1578999999999997</v>
      </c>
      <c r="K1825" s="184">
        <v>3.9321999999999999</v>
      </c>
      <c r="L1825" s="184">
        <v>3.8527999999999998</v>
      </c>
      <c r="M1825" s="184">
        <v>3.7862</v>
      </c>
      <c r="N1825" s="184">
        <v>4.0663999999999998</v>
      </c>
      <c r="O1825" s="184"/>
      <c r="P1825" s="184"/>
      <c r="Q1825" s="184">
        <v>6.6359000000000004</v>
      </c>
      <c r="R1825" s="184">
        <v>5.7630999999999997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44393</v>
      </c>
      <c r="E1826" s="184">
        <v>1072.8704</v>
      </c>
      <c r="F1826" s="184">
        <v>6.5162000000000004</v>
      </c>
      <c r="G1826" s="184">
        <v>5.6501000000000001</v>
      </c>
      <c r="H1826" s="184">
        <v>4.8369</v>
      </c>
      <c r="I1826" s="184">
        <v>4.859</v>
      </c>
      <c r="J1826" s="184">
        <v>4.1913999999999998</v>
      </c>
      <c r="K1826" s="184">
        <v>3.847</v>
      </c>
      <c r="L1826" s="184">
        <v>3.8915000000000002</v>
      </c>
      <c r="M1826" s="184">
        <v>3.7301000000000002</v>
      </c>
      <c r="N1826" s="184">
        <v>3.8862000000000001</v>
      </c>
      <c r="O1826" s="184"/>
      <c r="P1826" s="184"/>
      <c r="Q1826" s="184">
        <v>4.9252000000000002</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44393</v>
      </c>
      <c r="E1827" s="184">
        <v>1068.796</v>
      </c>
      <c r="F1827" s="184">
        <v>6.2575000000000003</v>
      </c>
      <c r="G1827" s="184">
        <v>5.3913000000000002</v>
      </c>
      <c r="H1827" s="184">
        <v>4.5777999999999999</v>
      </c>
      <c r="I1827" s="184">
        <v>4.5995999999999997</v>
      </c>
      <c r="J1827" s="184">
        <v>3.9316</v>
      </c>
      <c r="K1827" s="184">
        <v>3.5855000000000001</v>
      </c>
      <c r="L1827" s="184">
        <v>3.6229</v>
      </c>
      <c r="M1827" s="184">
        <v>3.4579</v>
      </c>
      <c r="N1827" s="184">
        <v>3.6124999999999998</v>
      </c>
      <c r="O1827" s="184"/>
      <c r="P1827" s="184"/>
      <c r="Q1827" s="184">
        <v>4.6525999999999996</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44393</v>
      </c>
      <c r="E1828" s="184">
        <v>21.838699999999999</v>
      </c>
      <c r="F1828" s="184">
        <v>6.3521999999999998</v>
      </c>
      <c r="G1828" s="184">
        <v>5.7968000000000002</v>
      </c>
      <c r="H1828" s="184">
        <v>5.1623999999999999</v>
      </c>
      <c r="I1828" s="184">
        <v>4.7960000000000003</v>
      </c>
      <c r="J1828" s="184">
        <v>4.2207999999999997</v>
      </c>
      <c r="K1828" s="184">
        <v>4.2805</v>
      </c>
      <c r="L1828" s="184">
        <v>4.3487</v>
      </c>
      <c r="M1828" s="184">
        <v>4.2805</v>
      </c>
      <c r="N1828" s="184">
        <v>4.7363999999999997</v>
      </c>
      <c r="O1828" s="184">
        <v>6.9669999999999996</v>
      </c>
      <c r="P1828" s="184">
        <v>7.2317999999999998</v>
      </c>
      <c r="Q1828" s="184">
        <v>7.9497999999999998</v>
      </c>
      <c r="R1828" s="184">
        <v>6.2305000000000001</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44393</v>
      </c>
      <c r="E1829" s="184">
        <v>23.2056</v>
      </c>
      <c r="F1829" s="184">
        <v>6.9221000000000004</v>
      </c>
      <c r="G1829" s="184">
        <v>6.3472999999999997</v>
      </c>
      <c r="H1829" s="184">
        <v>5.7135999999999996</v>
      </c>
      <c r="I1829" s="184">
        <v>5.3700999999999999</v>
      </c>
      <c r="J1829" s="184">
        <v>4.7952000000000004</v>
      </c>
      <c r="K1829" s="184">
        <v>4.8651</v>
      </c>
      <c r="L1829" s="184">
        <v>4.9412000000000003</v>
      </c>
      <c r="M1829" s="184">
        <v>4.8802000000000003</v>
      </c>
      <c r="N1829" s="184">
        <v>5.3521000000000001</v>
      </c>
      <c r="O1829" s="184">
        <v>7.5842999999999998</v>
      </c>
      <c r="P1829" s="184">
        <v>7.9528999999999996</v>
      </c>
      <c r="Q1829" s="184">
        <v>8.6913999999999998</v>
      </c>
      <c r="R1829" s="184">
        <v>6.8569000000000004</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44393</v>
      </c>
      <c r="E1830" s="184">
        <v>2188.6003000000001</v>
      </c>
      <c r="F1830" s="184">
        <v>6.9273999999999996</v>
      </c>
      <c r="G1830" s="184">
        <v>4.4217000000000004</v>
      </c>
      <c r="H1830" s="184">
        <v>4.1551999999999998</v>
      </c>
      <c r="I1830" s="184">
        <v>3.8014999999999999</v>
      </c>
      <c r="J1830" s="184">
        <v>3.8481000000000001</v>
      </c>
      <c r="K1830" s="184">
        <v>3.3793000000000002</v>
      </c>
      <c r="L1830" s="184">
        <v>3.2831000000000001</v>
      </c>
      <c r="M1830" s="184">
        <v>3.8050999999999999</v>
      </c>
      <c r="N1830" s="184">
        <v>4.0609000000000002</v>
      </c>
      <c r="O1830" s="184">
        <v>5.7107000000000001</v>
      </c>
      <c r="P1830" s="184">
        <v>5.9657999999999998</v>
      </c>
      <c r="Q1830" s="184">
        <v>7.4688999999999997</v>
      </c>
      <c r="R1830" s="184">
        <v>7.3067000000000002</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44393</v>
      </c>
      <c r="E1831" s="184">
        <v>2291.9942999999998</v>
      </c>
      <c r="F1831" s="184">
        <v>7.2473000000000001</v>
      </c>
      <c r="G1831" s="184">
        <v>4.7422000000000004</v>
      </c>
      <c r="H1831" s="184">
        <v>4.4756</v>
      </c>
      <c r="I1831" s="184">
        <v>4.1220999999999997</v>
      </c>
      <c r="J1831" s="184">
        <v>4.1692</v>
      </c>
      <c r="K1831" s="184">
        <v>3.7021999999999999</v>
      </c>
      <c r="L1831" s="184">
        <v>3.6088</v>
      </c>
      <c r="M1831" s="184">
        <v>4.1398000000000001</v>
      </c>
      <c r="N1831" s="184">
        <v>4.4194000000000004</v>
      </c>
      <c r="O1831" s="184">
        <v>6.1879999999999997</v>
      </c>
      <c r="P1831" s="184">
        <v>6.6146000000000003</v>
      </c>
      <c r="Q1831" s="184">
        <v>7.5948000000000002</v>
      </c>
      <c r="R1831" s="184">
        <v>7.7234999999999996</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44393</v>
      </c>
      <c r="E1832" s="184">
        <v>12.0977</v>
      </c>
      <c r="F1832" s="184">
        <v>5.1298000000000004</v>
      </c>
      <c r="G1832" s="184">
        <v>5.0305999999999997</v>
      </c>
      <c r="H1832" s="184">
        <v>4.3136999999999999</v>
      </c>
      <c r="I1832" s="184">
        <v>4.1227</v>
      </c>
      <c r="J1832" s="184">
        <v>3.8641000000000001</v>
      </c>
      <c r="K1832" s="184">
        <v>3.6501000000000001</v>
      </c>
      <c r="L1832" s="184">
        <v>3.5874000000000001</v>
      </c>
      <c r="M1832" s="184">
        <v>3.4695999999999998</v>
      </c>
      <c r="N1832" s="184">
        <v>3.5743999999999998</v>
      </c>
      <c r="O1832" s="184"/>
      <c r="P1832" s="184"/>
      <c r="Q1832" s="184">
        <v>6.5597000000000003</v>
      </c>
      <c r="R1832" s="184">
        <v>5.5000999999999998</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44393</v>
      </c>
      <c r="E1833" s="184">
        <v>12.039400000000001</v>
      </c>
      <c r="F1833" s="184">
        <v>4.8513999999999999</v>
      </c>
      <c r="G1833" s="184">
        <v>4.8526999999999996</v>
      </c>
      <c r="H1833" s="184">
        <v>4.1611000000000002</v>
      </c>
      <c r="I1833" s="184">
        <v>3.9689000000000001</v>
      </c>
      <c r="J1833" s="184">
        <v>3.6998000000000002</v>
      </c>
      <c r="K1833" s="184">
        <v>3.4916</v>
      </c>
      <c r="L1833" s="184">
        <v>3.4275000000000002</v>
      </c>
      <c r="M1833" s="184">
        <v>3.3069999999999999</v>
      </c>
      <c r="N1833" s="184">
        <v>3.4108000000000001</v>
      </c>
      <c r="O1833" s="184"/>
      <c r="P1833" s="184"/>
      <c r="Q1833" s="184">
        <v>6.3879999999999999</v>
      </c>
      <c r="R1833" s="184">
        <v>5.3388999999999998</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44393</v>
      </c>
      <c r="E1836" s="184">
        <v>2149.7539000000002</v>
      </c>
      <c r="F1836" s="184">
        <v>4.3487999999999998</v>
      </c>
      <c r="G1836" s="184">
        <v>4.9756999999999998</v>
      </c>
      <c r="H1836" s="184">
        <v>4.0212000000000003</v>
      </c>
      <c r="I1836" s="184">
        <v>4.2458999999999998</v>
      </c>
      <c r="J1836" s="184">
        <v>3.4178999999999999</v>
      </c>
      <c r="K1836" s="184">
        <v>3.1875</v>
      </c>
      <c r="L1836" s="184">
        <v>3.2061999999999999</v>
      </c>
      <c r="M1836" s="184">
        <v>3.0905</v>
      </c>
      <c r="N1836" s="184">
        <v>3.1392000000000002</v>
      </c>
      <c r="O1836" s="184">
        <v>5.9508999999999999</v>
      </c>
      <c r="P1836" s="184">
        <v>6.5213000000000001</v>
      </c>
      <c r="Q1836" s="184">
        <v>7.5236000000000001</v>
      </c>
      <c r="R1836" s="184">
        <v>4.8994999999999997</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44393</v>
      </c>
      <c r="E1837" s="184">
        <v>2247.3287</v>
      </c>
      <c r="F1837" s="184">
        <v>4.9981999999999998</v>
      </c>
      <c r="G1837" s="184">
        <v>5.6254</v>
      </c>
      <c r="H1837" s="184">
        <v>4.6719999999999997</v>
      </c>
      <c r="I1837" s="184">
        <v>4.8971</v>
      </c>
      <c r="J1837" s="184">
        <v>4.07</v>
      </c>
      <c r="K1837" s="184">
        <v>3.8431999999999999</v>
      </c>
      <c r="L1837" s="184">
        <v>3.8675999999999999</v>
      </c>
      <c r="M1837" s="184">
        <v>3.7568000000000001</v>
      </c>
      <c r="N1837" s="184">
        <v>3.8113999999999999</v>
      </c>
      <c r="O1837" s="184">
        <v>6.5585000000000004</v>
      </c>
      <c r="P1837" s="184">
        <v>7.0659000000000001</v>
      </c>
      <c r="Q1837" s="184">
        <v>7.8432000000000004</v>
      </c>
      <c r="R1837" s="184">
        <v>5.5399000000000003</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44393</v>
      </c>
      <c r="E1840" s="184">
        <v>34.066800000000001</v>
      </c>
      <c r="F1840" s="184">
        <v>6.5369000000000002</v>
      </c>
      <c r="G1840" s="184">
        <v>5.7526999999999999</v>
      </c>
      <c r="H1840" s="184">
        <v>4.7952000000000004</v>
      </c>
      <c r="I1840" s="184">
        <v>4.5385</v>
      </c>
      <c r="J1840" s="184">
        <v>3.9664000000000001</v>
      </c>
      <c r="K1840" s="184">
        <v>3.4737</v>
      </c>
      <c r="L1840" s="184">
        <v>3.4089999999999998</v>
      </c>
      <c r="M1840" s="184">
        <v>3.3544999999999998</v>
      </c>
      <c r="N1840" s="184">
        <v>3.5436999999999999</v>
      </c>
      <c r="O1840" s="184">
        <v>6.3121999999999998</v>
      </c>
      <c r="P1840" s="184">
        <v>6.6121999999999996</v>
      </c>
      <c r="Q1840" s="184">
        <v>7.5065999999999997</v>
      </c>
      <c r="R1840" s="184">
        <v>5.3860999999999999</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44393</v>
      </c>
      <c r="E1841" s="184">
        <v>35.073700000000002</v>
      </c>
      <c r="F1841" s="184">
        <v>6.9737999999999998</v>
      </c>
      <c r="G1841" s="184">
        <v>6.1778000000000004</v>
      </c>
      <c r="H1841" s="184">
        <v>5.2382999999999997</v>
      </c>
      <c r="I1841" s="184">
        <v>4.9748999999999999</v>
      </c>
      <c r="J1841" s="184">
        <v>4.4074999999999998</v>
      </c>
      <c r="K1841" s="184">
        <v>3.9180999999999999</v>
      </c>
      <c r="L1841" s="184">
        <v>3.8569</v>
      </c>
      <c r="M1841" s="184">
        <v>3.8064</v>
      </c>
      <c r="N1841" s="184">
        <v>4.0003000000000002</v>
      </c>
      <c r="O1841" s="184">
        <v>6.7556000000000003</v>
      </c>
      <c r="P1841" s="184">
        <v>7.0281000000000002</v>
      </c>
      <c r="Q1841" s="184">
        <v>7.9241000000000001</v>
      </c>
      <c r="R1841" s="184">
        <v>5.8502000000000001</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44393</v>
      </c>
      <c r="E1842" s="184">
        <v>34.574300000000001</v>
      </c>
      <c r="F1842" s="184">
        <v>6.6520999999999999</v>
      </c>
      <c r="G1842" s="184">
        <v>5.4569000000000001</v>
      </c>
      <c r="H1842" s="184">
        <v>4.3471000000000002</v>
      </c>
      <c r="I1842" s="184">
        <v>4.0632000000000001</v>
      </c>
      <c r="J1842" s="184">
        <v>3.9257</v>
      </c>
      <c r="K1842" s="184">
        <v>3.5154999999999998</v>
      </c>
      <c r="L1842" s="184">
        <v>3.4925000000000002</v>
      </c>
      <c r="M1842" s="184">
        <v>3.3698000000000001</v>
      </c>
      <c r="N1842" s="184">
        <v>3.3988</v>
      </c>
      <c r="O1842" s="184">
        <v>6.1539999999999999</v>
      </c>
      <c r="P1842" s="184">
        <v>6.5271999999999997</v>
      </c>
      <c r="Q1842" s="184">
        <v>3.8401999999999998</v>
      </c>
      <c r="R1842" s="184">
        <v>5.2041000000000004</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44393</v>
      </c>
      <c r="E1843" s="184">
        <v>35.4636</v>
      </c>
      <c r="F1843" s="184">
        <v>6.8971</v>
      </c>
      <c r="G1843" s="184">
        <v>5.6289999999999996</v>
      </c>
      <c r="H1843" s="184">
        <v>4.5178000000000003</v>
      </c>
      <c r="I1843" s="184">
        <v>4.2267000000000001</v>
      </c>
      <c r="J1843" s="184">
        <v>4.0894000000000004</v>
      </c>
      <c r="K1843" s="184">
        <v>3.6775000000000002</v>
      </c>
      <c r="L1843" s="184">
        <v>3.6558999999999999</v>
      </c>
      <c r="M1843" s="184">
        <v>3.5341999999999998</v>
      </c>
      <c r="N1843" s="184">
        <v>3.5857000000000001</v>
      </c>
      <c r="O1843" s="184">
        <v>6.4391999999999996</v>
      </c>
      <c r="P1843" s="184">
        <v>6.8487</v>
      </c>
      <c r="Q1843" s="184">
        <v>7.8621999999999996</v>
      </c>
      <c r="R1843" s="184">
        <v>5.4626000000000001</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44393</v>
      </c>
      <c r="E1844" s="184">
        <v>1070.1604</v>
      </c>
      <c r="F1844" s="184">
        <v>2.6878000000000002</v>
      </c>
      <c r="G1844" s="184">
        <v>3.9634</v>
      </c>
      <c r="H1844" s="184">
        <v>4.1356000000000002</v>
      </c>
      <c r="I1844" s="184">
        <v>3.7330000000000001</v>
      </c>
      <c r="J1844" s="184">
        <v>3.8268</v>
      </c>
      <c r="K1844" s="184">
        <v>3.4462000000000002</v>
      </c>
      <c r="L1844" s="184">
        <v>3.4131999999999998</v>
      </c>
      <c r="M1844" s="184">
        <v>3.4175</v>
      </c>
      <c r="N1844" s="184">
        <v>3.5053000000000001</v>
      </c>
      <c r="O1844" s="184"/>
      <c r="P1844" s="184"/>
      <c r="Q1844" s="184">
        <v>4.2328999999999999</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44393</v>
      </c>
      <c r="E1845" s="184">
        <v>1066.0781999999999</v>
      </c>
      <c r="F1845" s="184">
        <v>2.4857999999999998</v>
      </c>
      <c r="G1845" s="184">
        <v>3.7627000000000002</v>
      </c>
      <c r="H1845" s="184">
        <v>3.9354</v>
      </c>
      <c r="I1845" s="184">
        <v>3.5329999999999999</v>
      </c>
      <c r="J1845" s="184">
        <v>3.6257999999999999</v>
      </c>
      <c r="K1845" s="184">
        <v>3.2401</v>
      </c>
      <c r="L1845" s="184">
        <v>3.2212000000000001</v>
      </c>
      <c r="M1845" s="184">
        <v>3.22</v>
      </c>
      <c r="N1845" s="184">
        <v>3.3039000000000001</v>
      </c>
      <c r="O1845" s="184"/>
      <c r="P1845" s="184"/>
      <c r="Q1845" s="184">
        <v>3.9895999999999998</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44393</v>
      </c>
      <c r="E1846" s="184">
        <v>1100.1348</v>
      </c>
      <c r="F1846" s="184">
        <v>6.4608999999999996</v>
      </c>
      <c r="G1846" s="184">
        <v>5.6593999999999998</v>
      </c>
      <c r="H1846" s="184">
        <v>5.3019999999999996</v>
      </c>
      <c r="I1846" s="184">
        <v>5.1989000000000001</v>
      </c>
      <c r="J1846" s="184">
        <v>4.4143999999999997</v>
      </c>
      <c r="K1846" s="184">
        <v>4.0311000000000003</v>
      </c>
      <c r="L1846" s="184">
        <v>3.9218000000000002</v>
      </c>
      <c r="M1846" s="184">
        <v>3.8245</v>
      </c>
      <c r="N1846" s="184">
        <v>4.0282</v>
      </c>
      <c r="O1846" s="184"/>
      <c r="P1846" s="184"/>
      <c r="Q1846" s="184">
        <v>5.6115000000000004</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44393</v>
      </c>
      <c r="E1847" s="184">
        <v>1092.0585000000001</v>
      </c>
      <c r="F1847" s="184">
        <v>6.0406000000000004</v>
      </c>
      <c r="G1847" s="184">
        <v>5.2397</v>
      </c>
      <c r="H1847" s="184">
        <v>4.8810000000000002</v>
      </c>
      <c r="I1847" s="184">
        <v>4.7774999999999999</v>
      </c>
      <c r="J1847" s="184">
        <v>3.9927999999999999</v>
      </c>
      <c r="K1847" s="184">
        <v>3.6070000000000002</v>
      </c>
      <c r="L1847" s="184">
        <v>3.4940000000000002</v>
      </c>
      <c r="M1847" s="184">
        <v>3.3932000000000002</v>
      </c>
      <c r="N1847" s="184">
        <v>3.5924</v>
      </c>
      <c r="O1847" s="184"/>
      <c r="P1847" s="184"/>
      <c r="Q1847" s="184">
        <v>5.1672000000000002</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44393</v>
      </c>
      <c r="E1848" s="184">
        <v>1028.9607000000001</v>
      </c>
      <c r="F1848" s="184">
        <v>5.1656000000000004</v>
      </c>
      <c r="G1848" s="184">
        <v>5.2735000000000003</v>
      </c>
      <c r="H1848" s="184">
        <v>4.7556000000000003</v>
      </c>
      <c r="I1848" s="184">
        <v>4.5365000000000002</v>
      </c>
      <c r="J1848" s="184">
        <v>4.1193999999999997</v>
      </c>
      <c r="K1848" s="184">
        <v>3.8574999999999999</v>
      </c>
      <c r="L1848" s="184">
        <v>3.7461000000000002</v>
      </c>
      <c r="M1848" s="184">
        <v>3.6863000000000001</v>
      </c>
      <c r="N1848" s="184"/>
      <c r="O1848" s="184"/>
      <c r="P1848" s="184"/>
      <c r="Q1848" s="184">
        <v>3.7484999999999999</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44393</v>
      </c>
      <c r="E1849" s="184">
        <v>1026.9226000000001</v>
      </c>
      <c r="F1849" s="184">
        <v>4.9375999999999998</v>
      </c>
      <c r="G1849" s="184">
        <v>5.048</v>
      </c>
      <c r="H1849" s="184">
        <v>4.5667</v>
      </c>
      <c r="I1849" s="184">
        <v>4.3281999999999998</v>
      </c>
      <c r="J1849" s="184">
        <v>3.8996</v>
      </c>
      <c r="K1849" s="184">
        <v>3.6259999999999999</v>
      </c>
      <c r="L1849" s="184">
        <v>3.5371999999999999</v>
      </c>
      <c r="M1849" s="184">
        <v>3.4274</v>
      </c>
      <c r="N1849" s="184"/>
      <c r="O1849" s="184"/>
      <c r="P1849" s="184"/>
      <c r="Q1849" s="184">
        <v>3.4847000000000001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44393</v>
      </c>
      <c r="E1850" s="184">
        <v>14.0799</v>
      </c>
      <c r="F1850" s="184">
        <v>4.4074999999999998</v>
      </c>
      <c r="G1850" s="184">
        <v>4.0627000000000004</v>
      </c>
      <c r="H1850" s="184">
        <v>4.1882000000000001</v>
      </c>
      <c r="I1850" s="184">
        <v>4.1543999999999999</v>
      </c>
      <c r="J1850" s="184">
        <v>3.4316</v>
      </c>
      <c r="K1850" s="184">
        <v>3.1987999999999999</v>
      </c>
      <c r="L1850" s="184">
        <v>3.2185999999999999</v>
      </c>
      <c r="M1850" s="184">
        <v>3.1949000000000001</v>
      </c>
      <c r="N1850" s="184">
        <v>3.2469999999999999</v>
      </c>
      <c r="O1850" s="184">
        <v>0.1024</v>
      </c>
      <c r="P1850" s="184">
        <v>2.5564</v>
      </c>
      <c r="Q1850" s="184">
        <v>4.4476000000000004</v>
      </c>
      <c r="R1850" s="184">
        <v>4.3296999999999999</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44393</v>
      </c>
      <c r="E1851" s="184">
        <v>13.631500000000001</v>
      </c>
      <c r="F1851" s="184">
        <v>3.4811999999999999</v>
      </c>
      <c r="G1851" s="184">
        <v>3.3033000000000001</v>
      </c>
      <c r="H1851" s="184">
        <v>3.4066000000000001</v>
      </c>
      <c r="I1851" s="184">
        <v>3.3513000000000002</v>
      </c>
      <c r="J1851" s="184">
        <v>2.6297000000000001</v>
      </c>
      <c r="K1851" s="184">
        <v>2.3946000000000001</v>
      </c>
      <c r="L1851" s="184">
        <v>2.4075000000000002</v>
      </c>
      <c r="M1851" s="184">
        <v>2.5945999999999998</v>
      </c>
      <c r="N1851" s="184">
        <v>2.7947000000000002</v>
      </c>
      <c r="O1851" s="184">
        <v>-7.7299999999999994E-2</v>
      </c>
      <c r="P1851" s="184">
        <v>2.2557999999999998</v>
      </c>
      <c r="Q1851" s="184">
        <v>4.0186000000000002</v>
      </c>
      <c r="R1851" s="184">
        <v>4.1012000000000004</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44393</v>
      </c>
      <c r="E1852" s="184">
        <v>2331.6170000000002</v>
      </c>
      <c r="F1852" s="184">
        <v>4.6139000000000001</v>
      </c>
      <c r="G1852" s="184">
        <v>4.6908000000000003</v>
      </c>
      <c r="H1852" s="184">
        <v>4.0117000000000003</v>
      </c>
      <c r="I1852" s="184">
        <v>3.5105</v>
      </c>
      <c r="J1852" s="184">
        <v>3.2589999999999999</v>
      </c>
      <c r="K1852" s="184">
        <v>2.9134000000000002</v>
      </c>
      <c r="L1852" s="184">
        <v>2.8408000000000002</v>
      </c>
      <c r="M1852" s="184">
        <v>2.7845</v>
      </c>
      <c r="N1852" s="184">
        <v>2.9116</v>
      </c>
      <c r="O1852" s="184">
        <v>5.6</v>
      </c>
      <c r="P1852" s="184">
        <v>6.2091000000000003</v>
      </c>
      <c r="Q1852" s="184">
        <v>7.3986000000000001</v>
      </c>
      <c r="R1852" s="184">
        <v>4.4490999999999996</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44393</v>
      </c>
      <c r="E1853" s="184">
        <v>2206.7979999999998</v>
      </c>
      <c r="F1853" s="184">
        <v>3.6937000000000002</v>
      </c>
      <c r="G1853" s="184">
        <v>3.7694999999999999</v>
      </c>
      <c r="H1853" s="184">
        <v>3.0903</v>
      </c>
      <c r="I1853" s="184">
        <v>2.5893000000000002</v>
      </c>
      <c r="J1853" s="184">
        <v>2.3370000000000002</v>
      </c>
      <c r="K1853" s="184">
        <v>1.9878</v>
      </c>
      <c r="L1853" s="184">
        <v>1.9105000000000001</v>
      </c>
      <c r="M1853" s="184">
        <v>1.8492999999999999</v>
      </c>
      <c r="N1853" s="184">
        <v>1.9705999999999999</v>
      </c>
      <c r="O1853" s="184">
        <v>4.7420999999999998</v>
      </c>
      <c r="P1853" s="184">
        <v>5.4141000000000004</v>
      </c>
      <c r="Q1853" s="184">
        <v>7.1829000000000001</v>
      </c>
      <c r="R1853" s="184">
        <v>3.6200999999999999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44393</v>
      </c>
      <c r="E1854" s="184">
        <v>3192.4301999999998</v>
      </c>
      <c r="F1854" s="184">
        <v>11.9689</v>
      </c>
      <c r="G1854" s="184">
        <v>9.8004999999999995</v>
      </c>
      <c r="H1854" s="184">
        <v>6.9577999999999998</v>
      </c>
      <c r="I1854" s="184">
        <v>68.097200000000001</v>
      </c>
      <c r="J1854" s="184">
        <v>34.027999999999999</v>
      </c>
      <c r="K1854" s="184">
        <v>18.530100000000001</v>
      </c>
      <c r="L1854" s="184">
        <v>11.7492</v>
      </c>
      <c r="M1854" s="184">
        <v>9.6501000000000001</v>
      </c>
      <c r="N1854" s="184">
        <v>7.5941999999999998</v>
      </c>
      <c r="O1854" s="184">
        <v>5.0922000000000001</v>
      </c>
      <c r="P1854" s="184">
        <v>5.5075000000000003</v>
      </c>
      <c r="Q1854" s="184">
        <v>6.0941999999999998</v>
      </c>
      <c r="R1854" s="184">
        <v>4.8228999999999997</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44393</v>
      </c>
      <c r="E1855" s="184">
        <v>3413.5972999999999</v>
      </c>
      <c r="F1855" s="184">
        <v>12.842000000000001</v>
      </c>
      <c r="G1855" s="184">
        <v>10.673400000000001</v>
      </c>
      <c r="H1855" s="184">
        <v>7.8296999999999999</v>
      </c>
      <c r="I1855" s="184">
        <v>68.991100000000003</v>
      </c>
      <c r="J1855" s="184">
        <v>34.923099999999998</v>
      </c>
      <c r="K1855" s="184">
        <v>19.4132</v>
      </c>
      <c r="L1855" s="184">
        <v>12.603899999999999</v>
      </c>
      <c r="M1855" s="184">
        <v>10.5037</v>
      </c>
      <c r="N1855" s="184">
        <v>8.4449000000000005</v>
      </c>
      <c r="O1855" s="184">
        <v>5.9180000000000001</v>
      </c>
      <c r="P1855" s="184">
        <v>6.4005999999999998</v>
      </c>
      <c r="Q1855" s="184">
        <v>7.4043000000000001</v>
      </c>
      <c r="R1855" s="184">
        <v>5.6456</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44393</v>
      </c>
      <c r="E1858" s="184">
        <v>27.330500000000001</v>
      </c>
      <c r="F1858" s="184">
        <v>6.1444000000000001</v>
      </c>
      <c r="G1858" s="184">
        <v>6.1909999999999998</v>
      </c>
      <c r="H1858" s="184">
        <v>4.8122999999999996</v>
      </c>
      <c r="I1858" s="184">
        <v>4.4241999999999999</v>
      </c>
      <c r="J1858" s="184">
        <v>3.6568999999999998</v>
      </c>
      <c r="K1858" s="184">
        <v>3.5011000000000001</v>
      </c>
      <c r="L1858" s="184">
        <v>3.4651000000000001</v>
      </c>
      <c r="M1858" s="184">
        <v>3.4279000000000002</v>
      </c>
      <c r="N1858" s="184">
        <v>3.589</v>
      </c>
      <c r="O1858" s="184">
        <v>8.3230000000000004</v>
      </c>
      <c r="P1858" s="184">
        <v>7.8620000000000001</v>
      </c>
      <c r="Q1858" s="184">
        <v>8.0145999999999997</v>
      </c>
      <c r="R1858" s="184">
        <v>7.2534000000000001</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44393</v>
      </c>
      <c r="E1859" s="184">
        <v>27.893000000000001</v>
      </c>
      <c r="F1859" s="184">
        <v>6.5439999999999996</v>
      </c>
      <c r="G1859" s="184">
        <v>6.6337000000000002</v>
      </c>
      <c r="H1859" s="184">
        <v>5.2770000000000001</v>
      </c>
      <c r="I1859" s="184">
        <v>4.8883000000000001</v>
      </c>
      <c r="J1859" s="184">
        <v>4.1272000000000002</v>
      </c>
      <c r="K1859" s="184">
        <v>3.9704000000000002</v>
      </c>
      <c r="L1859" s="184">
        <v>3.9375</v>
      </c>
      <c r="M1859" s="184">
        <v>3.9026999999999998</v>
      </c>
      <c r="N1859" s="184">
        <v>4.0655000000000001</v>
      </c>
      <c r="O1859" s="184">
        <v>8.6120999999999999</v>
      </c>
      <c r="P1859" s="184">
        <v>8.1327999999999996</v>
      </c>
      <c r="Q1859" s="184">
        <v>8.7484999999999999</v>
      </c>
      <c r="R1859" s="184">
        <v>7.5021000000000004</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44393</v>
      </c>
      <c r="E1860" s="184">
        <v>2194.5911999999998</v>
      </c>
      <c r="F1860" s="184">
        <v>3.5428999999999999</v>
      </c>
      <c r="G1860" s="184">
        <v>4.0456000000000003</v>
      </c>
      <c r="H1860" s="184">
        <v>3.7566999999999999</v>
      </c>
      <c r="I1860" s="184">
        <v>3.4581</v>
      </c>
      <c r="J1860" s="184">
        <v>3.0525000000000002</v>
      </c>
      <c r="K1860" s="184">
        <v>2.9165999999999999</v>
      </c>
      <c r="L1860" s="184">
        <v>2.8574999999999999</v>
      </c>
      <c r="M1860" s="184">
        <v>2.7139000000000002</v>
      </c>
      <c r="N1860" s="184">
        <v>2.7782</v>
      </c>
      <c r="O1860" s="184">
        <v>3.1212</v>
      </c>
      <c r="P1860" s="184">
        <v>4.5438000000000001</v>
      </c>
      <c r="Q1860" s="184">
        <v>5.9682000000000004</v>
      </c>
      <c r="R1860" s="184">
        <v>4.0391000000000004</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44393</v>
      </c>
      <c r="E1861" s="184">
        <v>2284.7350999999999</v>
      </c>
      <c r="F1861" s="184">
        <v>4.3411</v>
      </c>
      <c r="G1861" s="184">
        <v>4.8446999999999996</v>
      </c>
      <c r="H1861" s="184">
        <v>4.5566000000000004</v>
      </c>
      <c r="I1861" s="184">
        <v>4.2591999999999999</v>
      </c>
      <c r="J1861" s="184">
        <v>3.8544999999999998</v>
      </c>
      <c r="K1861" s="184">
        <v>3.7317</v>
      </c>
      <c r="L1861" s="184">
        <v>3.6848999999999998</v>
      </c>
      <c r="M1861" s="184">
        <v>3.5451999999999999</v>
      </c>
      <c r="N1861" s="184">
        <v>3.6171000000000002</v>
      </c>
      <c r="O1861" s="184">
        <v>3.9790999999999999</v>
      </c>
      <c r="P1861" s="184">
        <v>5.3235999999999999</v>
      </c>
      <c r="Q1861" s="184">
        <v>6.9592999999999998</v>
      </c>
      <c r="R1861" s="184">
        <v>4.891</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44393</v>
      </c>
      <c r="E1862" s="184">
        <v>4769.2213000000002</v>
      </c>
      <c r="F1862" s="184">
        <v>4.6414999999999997</v>
      </c>
      <c r="G1862" s="184">
        <v>5.3514999999999997</v>
      </c>
      <c r="H1862" s="184">
        <v>4.5762</v>
      </c>
      <c r="I1862" s="184">
        <v>4.2884000000000002</v>
      </c>
      <c r="J1862" s="184">
        <v>4.0861999999999998</v>
      </c>
      <c r="K1862" s="184">
        <v>3.6981999999999999</v>
      </c>
      <c r="L1862" s="184">
        <v>3.7282000000000002</v>
      </c>
      <c r="M1862" s="184">
        <v>3.6520000000000001</v>
      </c>
      <c r="N1862" s="184">
        <v>3.8473000000000002</v>
      </c>
      <c r="O1862" s="184">
        <v>6.6452999999999998</v>
      </c>
      <c r="P1862" s="184">
        <v>6.8175999999999997</v>
      </c>
      <c r="Q1862" s="184">
        <v>7.6574999999999998</v>
      </c>
      <c r="R1862" s="184">
        <v>5.6920000000000002</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44393</v>
      </c>
      <c r="E1863" s="184">
        <v>4725.1306999999997</v>
      </c>
      <c r="F1863" s="184">
        <v>4.4622999999999999</v>
      </c>
      <c r="G1863" s="184">
        <v>5.1712999999999996</v>
      </c>
      <c r="H1863" s="184">
        <v>4.3960999999999997</v>
      </c>
      <c r="I1863" s="184">
        <v>4.1079999999999997</v>
      </c>
      <c r="J1863" s="184">
        <v>3.9043000000000001</v>
      </c>
      <c r="K1863" s="184">
        <v>3.5160999999999998</v>
      </c>
      <c r="L1863" s="184">
        <v>3.5445000000000002</v>
      </c>
      <c r="M1863" s="184">
        <v>3.4666000000000001</v>
      </c>
      <c r="N1863" s="184">
        <v>3.6634000000000002</v>
      </c>
      <c r="O1863" s="184">
        <v>6.4772999999999996</v>
      </c>
      <c r="P1863" s="184">
        <v>6.6706000000000003</v>
      </c>
      <c r="Q1863" s="184">
        <v>7.2538</v>
      </c>
      <c r="R1863" s="184">
        <v>5.5125000000000002</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44393</v>
      </c>
      <c r="E1864" s="184">
        <v>11.1959</v>
      </c>
      <c r="F1864" s="184">
        <v>6.1952999999999996</v>
      </c>
      <c r="G1864" s="184">
        <v>5.5446999999999997</v>
      </c>
      <c r="H1864" s="184">
        <v>4.5682</v>
      </c>
      <c r="I1864" s="184">
        <v>4.3151000000000002</v>
      </c>
      <c r="J1864" s="184">
        <v>4.0122999999999998</v>
      </c>
      <c r="K1864" s="184">
        <v>3.9944999999999999</v>
      </c>
      <c r="L1864" s="184">
        <v>3.8671000000000002</v>
      </c>
      <c r="M1864" s="184">
        <v>3.7783000000000002</v>
      </c>
      <c r="N1864" s="184">
        <v>3.9169</v>
      </c>
      <c r="O1864" s="184"/>
      <c r="P1864" s="184"/>
      <c r="Q1864" s="184">
        <v>5.6283000000000003</v>
      </c>
      <c r="R1864" s="184">
        <v>5.4497999999999998</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44393</v>
      </c>
      <c r="E1865" s="184">
        <v>10.9267</v>
      </c>
      <c r="F1865" s="184">
        <v>4.6772</v>
      </c>
      <c r="G1865" s="184">
        <v>4.1212999999999997</v>
      </c>
      <c r="H1865" s="184">
        <v>3.2469999999999999</v>
      </c>
      <c r="I1865" s="184">
        <v>2.9860000000000002</v>
      </c>
      <c r="J1865" s="184">
        <v>2.6894</v>
      </c>
      <c r="K1865" s="184">
        <v>2.6381999999999999</v>
      </c>
      <c r="L1865" s="184">
        <v>2.4805999999999999</v>
      </c>
      <c r="M1865" s="184">
        <v>2.4243000000000001</v>
      </c>
      <c r="N1865" s="184">
        <v>2.5827</v>
      </c>
      <c r="O1865" s="184"/>
      <c r="P1865" s="184"/>
      <c r="Q1865" s="184">
        <v>4.3895</v>
      </c>
      <c r="R1865" s="184">
        <v>4.2045000000000003</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44393</v>
      </c>
      <c r="E1866" s="184">
        <v>11.5716</v>
      </c>
      <c r="F1866" s="184">
        <v>5.9941000000000004</v>
      </c>
      <c r="G1866" s="184">
        <v>5.4699</v>
      </c>
      <c r="H1866" s="184">
        <v>4.8711000000000002</v>
      </c>
      <c r="I1866" s="184">
        <v>4.7173999999999996</v>
      </c>
      <c r="J1866" s="184">
        <v>4.1143999999999998</v>
      </c>
      <c r="K1866" s="184">
        <v>3.9872999999999998</v>
      </c>
      <c r="L1866" s="184">
        <v>3.9841000000000002</v>
      </c>
      <c r="M1866" s="184">
        <v>3.9701</v>
      </c>
      <c r="N1866" s="184">
        <v>4.0199999999999996</v>
      </c>
      <c r="O1866" s="184"/>
      <c r="P1866" s="184"/>
      <c r="Q1866" s="184">
        <v>6.0570000000000004</v>
      </c>
      <c r="R1866" s="184">
        <v>5.5208000000000004</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44393</v>
      </c>
      <c r="E1867" s="184">
        <v>11.373799999999999</v>
      </c>
      <c r="F1867" s="184">
        <v>5.4562999999999997</v>
      </c>
      <c r="G1867" s="184">
        <v>4.7084999999999999</v>
      </c>
      <c r="H1867" s="184">
        <v>4.1752000000000002</v>
      </c>
      <c r="I1867" s="184">
        <v>4.0175999999999998</v>
      </c>
      <c r="J1867" s="184">
        <v>3.4005000000000001</v>
      </c>
      <c r="K1867" s="184">
        <v>3.2637</v>
      </c>
      <c r="L1867" s="184">
        <v>3.2031000000000001</v>
      </c>
      <c r="M1867" s="184">
        <v>3.1303000000000001</v>
      </c>
      <c r="N1867" s="184">
        <v>3.2423999999999999</v>
      </c>
      <c r="O1867" s="184"/>
      <c r="P1867" s="184"/>
      <c r="Q1867" s="184">
        <v>5.3228999999999997</v>
      </c>
      <c r="R1867" s="184">
        <v>4.7457000000000003</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44393</v>
      </c>
      <c r="E1868" s="184">
        <v>3453.8533000000002</v>
      </c>
      <c r="F1868" s="184">
        <v>8.4498999999999995</v>
      </c>
      <c r="G1868" s="184">
        <v>5.3204000000000002</v>
      </c>
      <c r="H1868" s="184">
        <v>5.3715999999999999</v>
      </c>
      <c r="I1868" s="184">
        <v>4.7698999999999998</v>
      </c>
      <c r="J1868" s="184">
        <v>4.1894</v>
      </c>
      <c r="K1868" s="184">
        <v>3.9352</v>
      </c>
      <c r="L1868" s="184">
        <v>3.9902000000000002</v>
      </c>
      <c r="M1868" s="184">
        <v>4.1791</v>
      </c>
      <c r="N1868" s="184">
        <v>4.3776000000000002</v>
      </c>
      <c r="O1868" s="184">
        <v>5.1356999999999999</v>
      </c>
      <c r="P1868" s="184">
        <v>6.1681999999999997</v>
      </c>
      <c r="Q1868" s="184">
        <v>7.5982000000000003</v>
      </c>
      <c r="R1868" s="184">
        <v>5.7222</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44393</v>
      </c>
      <c r="E1869" s="184">
        <v>3291.4663999999998</v>
      </c>
      <c r="F1869" s="184">
        <v>7.9493999999999998</v>
      </c>
      <c r="G1869" s="184">
        <v>4.8201999999999998</v>
      </c>
      <c r="H1869" s="184">
        <v>4.8712</v>
      </c>
      <c r="I1869" s="184">
        <v>4.2690999999999999</v>
      </c>
      <c r="J1869" s="184">
        <v>3.6878000000000002</v>
      </c>
      <c r="K1869" s="184">
        <v>3.4306000000000001</v>
      </c>
      <c r="L1869" s="184">
        <v>3.4428999999999998</v>
      </c>
      <c r="M1869" s="184">
        <v>3.6454</v>
      </c>
      <c r="N1869" s="184">
        <v>3.8372999999999999</v>
      </c>
      <c r="O1869" s="184">
        <v>4.5655000000000001</v>
      </c>
      <c r="P1869" s="184">
        <v>5.5628000000000002</v>
      </c>
      <c r="Q1869" s="184">
        <v>6.8846999999999996</v>
      </c>
      <c r="R1869" s="184">
        <v>5.1451000000000002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44393</v>
      </c>
      <c r="E1870" s="184">
        <v>1105.4514999999999</v>
      </c>
      <c r="F1870" s="184">
        <v>3.1535000000000002</v>
      </c>
      <c r="G1870" s="184">
        <v>3.1276000000000002</v>
      </c>
      <c r="H1870" s="184">
        <v>3.1206999999999998</v>
      </c>
      <c r="I1870" s="184">
        <v>3.1211000000000002</v>
      </c>
      <c r="J1870" s="184">
        <v>3.0348000000000002</v>
      </c>
      <c r="K1870" s="184">
        <v>3.0084</v>
      </c>
      <c r="L1870" s="184">
        <v>4.4912999999999998</v>
      </c>
      <c r="M1870" s="184">
        <v>3.9916999999999998</v>
      </c>
      <c r="N1870" s="184">
        <v>4.3719000000000001</v>
      </c>
      <c r="O1870" s="184"/>
      <c r="P1870" s="184"/>
      <c r="Q1870" s="184">
        <v>4.8605999999999998</v>
      </c>
      <c r="R1870" s="184">
        <v>4.6712999999999996</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44393</v>
      </c>
      <c r="E1871" s="184">
        <v>1093.2536</v>
      </c>
      <c r="F1871" s="184">
        <v>2.6511</v>
      </c>
      <c r="G1871" s="184">
        <v>2.6269999999999998</v>
      </c>
      <c r="H1871" s="184">
        <v>2.6202999999999999</v>
      </c>
      <c r="I1871" s="184">
        <v>2.6204000000000001</v>
      </c>
      <c r="J1871" s="184">
        <v>2.5325000000000002</v>
      </c>
      <c r="K1871" s="184">
        <v>2.504</v>
      </c>
      <c r="L1871" s="184">
        <v>3.9805000000000001</v>
      </c>
      <c r="M1871" s="184">
        <v>3.4777999999999998</v>
      </c>
      <c r="N1871" s="184">
        <v>3.8515999999999999</v>
      </c>
      <c r="O1871" s="184"/>
      <c r="P1871" s="184"/>
      <c r="Q1871" s="184">
        <v>4.3112000000000004</v>
      </c>
      <c r="R1871" s="184">
        <v>4.1279000000000003</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6.6827298245614051</v>
      </c>
      <c r="G1872" s="186">
        <v>5.8469719298245586</v>
      </c>
      <c r="H1872" s="186">
        <v>5.1128684210526316</v>
      </c>
      <c r="I1872" s="186">
        <v>6.8601087719298262</v>
      </c>
      <c r="J1872" s="186">
        <v>5.3627596491228058</v>
      </c>
      <c r="K1872" s="186">
        <v>4.3207315789473677</v>
      </c>
      <c r="L1872" s="186">
        <v>4.0776631578947375</v>
      </c>
      <c r="M1872" s="186">
        <v>3.9315140350877193</v>
      </c>
      <c r="N1872" s="186">
        <v>4.0454763636363626</v>
      </c>
      <c r="O1872" s="186">
        <v>5.8329027027027003</v>
      </c>
      <c r="P1872" s="186">
        <v>6.3708285714285715</v>
      </c>
      <c r="Q1872" s="186">
        <v>6.5603929824561407</v>
      </c>
      <c r="R1872" s="186">
        <v>5.4642428571428567</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6.0406000000000004</v>
      </c>
      <c r="G1873" s="186">
        <v>5.2735000000000003</v>
      </c>
      <c r="H1873" s="186">
        <v>4.5682</v>
      </c>
      <c r="I1873" s="186">
        <v>4.3055000000000003</v>
      </c>
      <c r="J1873" s="186">
        <v>3.9664000000000001</v>
      </c>
      <c r="K1873" s="186">
        <v>3.6501000000000001</v>
      </c>
      <c r="L1873" s="186">
        <v>3.6558999999999999</v>
      </c>
      <c r="M1873" s="186">
        <v>3.6454</v>
      </c>
      <c r="N1873" s="186">
        <v>3.8075999999999999</v>
      </c>
      <c r="O1873" s="186">
        <v>6.1398999999999999</v>
      </c>
      <c r="P1873" s="186">
        <v>6.6121999999999996</v>
      </c>
      <c r="Q1873" s="186">
        <v>6.9714999999999998</v>
      </c>
      <c r="R1873" s="186">
        <v>5.3917000000000002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44393</v>
      </c>
      <c r="E1876" s="184">
        <v>69.536299999999997</v>
      </c>
      <c r="F1876" s="184">
        <v>0.35239999999999999</v>
      </c>
      <c r="G1876" s="184">
        <v>1.4350000000000001</v>
      </c>
      <c r="H1876" s="184">
        <v>2.8849999999999998</v>
      </c>
      <c r="I1876" s="184">
        <v>3.1474000000000002</v>
      </c>
      <c r="J1876" s="184">
        <v>3.7944</v>
      </c>
      <c r="K1876" s="184">
        <v>15.6723</v>
      </c>
      <c r="L1876" s="184">
        <v>23.238</v>
      </c>
      <c r="M1876" s="184">
        <v>55.692100000000003</v>
      </c>
      <c r="N1876" s="184">
        <v>75.855599999999995</v>
      </c>
      <c r="O1876" s="184">
        <v>8.7199000000000009</v>
      </c>
      <c r="P1876" s="184">
        <v>10.7021</v>
      </c>
      <c r="Q1876" s="184">
        <v>15.681900000000001</v>
      </c>
      <c r="R1876" s="184">
        <v>19.281400000000001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44393</v>
      </c>
      <c r="E1877" s="184">
        <v>75.572299999999998</v>
      </c>
      <c r="F1877" s="184">
        <v>0.35520000000000002</v>
      </c>
      <c r="G1877" s="184">
        <v>1.4431</v>
      </c>
      <c r="H1877" s="184">
        <v>2.9028</v>
      </c>
      <c r="I1877" s="184">
        <v>3.1842999999999999</v>
      </c>
      <c r="J1877" s="184">
        <v>3.8742999999999999</v>
      </c>
      <c r="K1877" s="184">
        <v>15.9497</v>
      </c>
      <c r="L1877" s="184">
        <v>23.7959</v>
      </c>
      <c r="M1877" s="184">
        <v>56.796199999999999</v>
      </c>
      <c r="N1877" s="184">
        <v>77.612799999999993</v>
      </c>
      <c r="O1877" s="184">
        <v>9.9077000000000002</v>
      </c>
      <c r="P1877" s="184">
        <v>11.9415</v>
      </c>
      <c r="Q1877" s="184">
        <v>17.9556</v>
      </c>
      <c r="R1877" s="184">
        <v>20.533899999999999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44393</v>
      </c>
      <c r="E1878" s="184">
        <v>12.871</v>
      </c>
      <c r="F1878" s="184">
        <v>0.2336</v>
      </c>
      <c r="G1878" s="184">
        <v>1.3225</v>
      </c>
      <c r="H1878" s="184">
        <v>1.9888999999999999</v>
      </c>
      <c r="I1878" s="184">
        <v>1.8839999999999999</v>
      </c>
      <c r="J1878" s="184">
        <v>4.5572999999999997</v>
      </c>
      <c r="K1878" s="184">
        <v>12.4399</v>
      </c>
      <c r="L1878" s="184">
        <v>20.402200000000001</v>
      </c>
      <c r="M1878" s="184"/>
      <c r="N1878" s="184"/>
      <c r="O1878" s="184"/>
      <c r="P1878" s="184"/>
      <c r="Q1878" s="184">
        <v>28.71</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44393</v>
      </c>
      <c r="E1879" s="184">
        <v>12.813000000000001</v>
      </c>
      <c r="F1879" s="184">
        <v>0.23469999999999999</v>
      </c>
      <c r="G1879" s="184">
        <v>1.3206</v>
      </c>
      <c r="H1879" s="184">
        <v>1.9819</v>
      </c>
      <c r="I1879" s="184">
        <v>1.8521000000000001</v>
      </c>
      <c r="J1879" s="184">
        <v>4.5021000000000004</v>
      </c>
      <c r="K1879" s="184">
        <v>12.2372</v>
      </c>
      <c r="L1879" s="184">
        <v>19.949400000000001</v>
      </c>
      <c r="M1879" s="184"/>
      <c r="N1879" s="184"/>
      <c r="O1879" s="184"/>
      <c r="P1879" s="184"/>
      <c r="Q1879" s="184">
        <v>28.13</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44393</v>
      </c>
      <c r="E1880" s="184">
        <v>394.86099999999999</v>
      </c>
      <c r="F1880" s="184">
        <v>0.1187</v>
      </c>
      <c r="G1880" s="184">
        <v>1.0987</v>
      </c>
      <c r="H1880" s="184">
        <v>2.0903999999999998</v>
      </c>
      <c r="I1880" s="184">
        <v>2.5238</v>
      </c>
      <c r="J1880" s="184">
        <v>3.3201999999999998</v>
      </c>
      <c r="K1880" s="184">
        <v>15.071199999999999</v>
      </c>
      <c r="L1880" s="184">
        <v>16.440000000000001</v>
      </c>
      <c r="M1880" s="184">
        <v>44.009500000000003</v>
      </c>
      <c r="N1880" s="184">
        <v>60.2637</v>
      </c>
      <c r="O1880" s="184">
        <v>10.8788</v>
      </c>
      <c r="P1880" s="184">
        <v>13.012</v>
      </c>
      <c r="Q1880" s="184">
        <v>14.3177</v>
      </c>
      <c r="R1880" s="184">
        <v>17.610600000000002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44393</v>
      </c>
      <c r="E1881" s="184">
        <v>425.72500000000002</v>
      </c>
      <c r="F1881" s="184">
        <v>0.12139999999999999</v>
      </c>
      <c r="G1881" s="184">
        <v>1.1048</v>
      </c>
      <c r="H1881" s="184">
        <v>2.1074999999999999</v>
      </c>
      <c r="I1881" s="184">
        <v>2.5596000000000001</v>
      </c>
      <c r="J1881" s="184">
        <v>3.3993000000000002</v>
      </c>
      <c r="K1881" s="184">
        <v>15.3439</v>
      </c>
      <c r="L1881" s="184">
        <v>16.995000000000001</v>
      </c>
      <c r="M1881" s="184">
        <v>44.996299999999998</v>
      </c>
      <c r="N1881" s="184">
        <v>61.7545</v>
      </c>
      <c r="O1881" s="184">
        <v>12.016500000000001</v>
      </c>
      <c r="P1881" s="184">
        <v>14.2247</v>
      </c>
      <c r="Q1881" s="184">
        <v>16.3429</v>
      </c>
      <c r="R1881" s="184">
        <v>18.679099999999998</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44393</v>
      </c>
      <c r="E1882" s="184">
        <v>218.61</v>
      </c>
      <c r="F1882" s="184">
        <v>0.22459999999999999</v>
      </c>
      <c r="G1882" s="184">
        <v>0.78839999999999999</v>
      </c>
      <c r="H1882" s="184">
        <v>1.6884999999999999</v>
      </c>
      <c r="I1882" s="184">
        <v>1.7595000000000001</v>
      </c>
      <c r="J1882" s="184">
        <v>1.1241000000000001</v>
      </c>
      <c r="K1882" s="184">
        <v>11.723800000000001</v>
      </c>
      <c r="L1882" s="184">
        <v>16.822500000000002</v>
      </c>
      <c r="M1882" s="184">
        <v>48.795299999999997</v>
      </c>
      <c r="N1882" s="184">
        <v>56.1723</v>
      </c>
      <c r="O1882" s="184">
        <v>15.3714</v>
      </c>
      <c r="P1882" s="184">
        <v>12.1028</v>
      </c>
      <c r="Q1882" s="184">
        <v>19.991</v>
      </c>
      <c r="R1882" s="184">
        <v>22.680299999999999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44393</v>
      </c>
      <c r="E1883" s="184">
        <v>235.06</v>
      </c>
      <c r="F1883" s="184">
        <v>0.22600000000000001</v>
      </c>
      <c r="G1883" s="184">
        <v>0.79330000000000001</v>
      </c>
      <c r="H1883" s="184">
        <v>1.7002999999999999</v>
      </c>
      <c r="I1883" s="184">
        <v>1.784</v>
      </c>
      <c r="J1883" s="184">
        <v>1.1751</v>
      </c>
      <c r="K1883" s="184">
        <v>11.874700000000001</v>
      </c>
      <c r="L1883" s="184">
        <v>17.120100000000001</v>
      </c>
      <c r="M1883" s="184">
        <v>49.367699999999999</v>
      </c>
      <c r="N1883" s="184">
        <v>56.999699999999997</v>
      </c>
      <c r="O1883" s="184">
        <v>16.074999999999999</v>
      </c>
      <c r="P1883" s="184">
        <v>13.008100000000001</v>
      </c>
      <c r="Q1883" s="184">
        <v>17.790299999999998</v>
      </c>
      <c r="R1883" s="184">
        <v>23.342500000000001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44393</v>
      </c>
      <c r="E1884" s="184">
        <v>15.16</v>
      </c>
      <c r="F1884" s="184">
        <v>-6.59E-2</v>
      </c>
      <c r="G1884" s="184">
        <v>0.46389999999999998</v>
      </c>
      <c r="H1884" s="184">
        <v>1.5405</v>
      </c>
      <c r="I1884" s="184">
        <v>1.8816999999999999</v>
      </c>
      <c r="J1884" s="184">
        <v>2.2942</v>
      </c>
      <c r="K1884" s="184">
        <v>13.388199999999999</v>
      </c>
      <c r="L1884" s="184">
        <v>20.222000000000001</v>
      </c>
      <c r="M1884" s="184">
        <v>44.243600000000001</v>
      </c>
      <c r="N1884" s="184">
        <v>58.743499999999997</v>
      </c>
      <c r="O1884" s="184"/>
      <c r="P1884" s="184"/>
      <c r="Q1884" s="184">
        <v>15.3887</v>
      </c>
      <c r="R1884" s="184">
        <v>19.673999999999999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44393</v>
      </c>
      <c r="E1885" s="184">
        <v>14.64</v>
      </c>
      <c r="F1885" s="184">
        <v>0</v>
      </c>
      <c r="G1885" s="184">
        <v>0.48039999999999999</v>
      </c>
      <c r="H1885" s="184">
        <v>1.5257000000000001</v>
      </c>
      <c r="I1885" s="184">
        <v>1.8789</v>
      </c>
      <c r="J1885" s="184">
        <v>2.2345999999999999</v>
      </c>
      <c r="K1885" s="184">
        <v>13.137600000000001</v>
      </c>
      <c r="L1885" s="184">
        <v>19.803599999999999</v>
      </c>
      <c r="M1885" s="184">
        <v>43.388800000000003</v>
      </c>
      <c r="N1885" s="184">
        <v>57.419400000000003</v>
      </c>
      <c r="O1885" s="184"/>
      <c r="P1885" s="184"/>
      <c r="Q1885" s="184">
        <v>14.0115</v>
      </c>
      <c r="R1885" s="184">
        <v>18.7897</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44393</v>
      </c>
      <c r="E1886" s="184">
        <v>86.21</v>
      </c>
      <c r="F1886" s="184">
        <v>0.40760000000000002</v>
      </c>
      <c r="G1886" s="184">
        <v>1.1261000000000001</v>
      </c>
      <c r="H1886" s="184">
        <v>2.7164999999999999</v>
      </c>
      <c r="I1886" s="184">
        <v>3.8298999999999999</v>
      </c>
      <c r="J1886" s="184">
        <v>5.1341000000000001</v>
      </c>
      <c r="K1886" s="184">
        <v>21.013500000000001</v>
      </c>
      <c r="L1886" s="184">
        <v>38.579000000000001</v>
      </c>
      <c r="M1886" s="184">
        <v>80.204800000000006</v>
      </c>
      <c r="N1886" s="184">
        <v>107.1858</v>
      </c>
      <c r="O1886" s="184">
        <v>16.407699999999998</v>
      </c>
      <c r="P1886" s="184">
        <v>18.0504</v>
      </c>
      <c r="Q1886" s="184">
        <v>17.404800000000002</v>
      </c>
      <c r="R1886" s="184">
        <v>28.788599999999999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44393</v>
      </c>
      <c r="E1887" s="184">
        <v>79.400000000000006</v>
      </c>
      <c r="F1887" s="184">
        <v>0.41739999999999999</v>
      </c>
      <c r="G1887" s="184">
        <v>1.1335999999999999</v>
      </c>
      <c r="H1887" s="184">
        <v>2.7033999999999998</v>
      </c>
      <c r="I1887" s="184">
        <v>3.7907999999999999</v>
      </c>
      <c r="J1887" s="184">
        <v>5.0403000000000002</v>
      </c>
      <c r="K1887" s="184">
        <v>20.705400000000001</v>
      </c>
      <c r="L1887" s="184">
        <v>37.847200000000001</v>
      </c>
      <c r="M1887" s="184">
        <v>78.7483</v>
      </c>
      <c r="N1887" s="184">
        <v>105.009</v>
      </c>
      <c r="O1887" s="184">
        <v>15.1448</v>
      </c>
      <c r="P1887" s="184">
        <v>16.782</v>
      </c>
      <c r="Q1887" s="184">
        <v>16.765899999999998</v>
      </c>
      <c r="R1887" s="184">
        <v>27.4221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44393</v>
      </c>
      <c r="E1888" s="184">
        <v>17.721599999999999</v>
      </c>
      <c r="F1888" s="184">
        <v>0.12089999999999999</v>
      </c>
      <c r="G1888" s="184">
        <v>0.82440000000000002</v>
      </c>
      <c r="H1888" s="184">
        <v>1.6992</v>
      </c>
      <c r="I1888" s="184">
        <v>1.4581999999999999</v>
      </c>
      <c r="J1888" s="184">
        <v>1.9192</v>
      </c>
      <c r="K1888" s="184">
        <v>13.374000000000001</v>
      </c>
      <c r="L1888" s="184">
        <v>15.838100000000001</v>
      </c>
      <c r="M1888" s="184">
        <v>42.646900000000002</v>
      </c>
      <c r="N1888" s="184">
        <v>54.978200000000001</v>
      </c>
      <c r="O1888" s="184">
        <v>10.958299999999999</v>
      </c>
      <c r="P1888" s="184">
        <v>10.7752</v>
      </c>
      <c r="Q1888" s="184">
        <v>10.256600000000001</v>
      </c>
      <c r="R1888" s="184">
        <v>19.551600000000001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44393</v>
      </c>
      <c r="E1889" s="184">
        <v>15.808999999999999</v>
      </c>
      <c r="F1889" s="184">
        <v>0.1159</v>
      </c>
      <c r="G1889" s="184">
        <v>0.80979999999999996</v>
      </c>
      <c r="H1889" s="184">
        <v>1.6642999999999999</v>
      </c>
      <c r="I1889" s="184">
        <v>1.3885000000000001</v>
      </c>
      <c r="J1889" s="184">
        <v>1.7689999999999999</v>
      </c>
      <c r="K1889" s="184">
        <v>12.8658</v>
      </c>
      <c r="L1889" s="184">
        <v>14.1526</v>
      </c>
      <c r="M1889" s="184">
        <v>39.936100000000003</v>
      </c>
      <c r="N1889" s="184">
        <v>51.340200000000003</v>
      </c>
      <c r="O1889" s="184">
        <v>9.0053000000000001</v>
      </c>
      <c r="P1889" s="184">
        <v>8.6967999999999996</v>
      </c>
      <c r="Q1889" s="184">
        <v>8.1287000000000003</v>
      </c>
      <c r="R1889" s="184">
        <v>17.1965</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44393</v>
      </c>
      <c r="E1890" s="184">
        <v>381.94311299024798</v>
      </c>
      <c r="F1890" s="184">
        <v>0.37009999999999998</v>
      </c>
      <c r="G1890" s="184">
        <v>1.3587</v>
      </c>
      <c r="H1890" s="184">
        <v>3.1297999999999999</v>
      </c>
      <c r="I1890" s="184">
        <v>3.2732999999999999</v>
      </c>
      <c r="J1890" s="184">
        <v>3.7715999999999998</v>
      </c>
      <c r="K1890" s="184">
        <v>14.4953</v>
      </c>
      <c r="L1890" s="184">
        <v>18.502300000000002</v>
      </c>
      <c r="M1890" s="184">
        <v>53.713999999999999</v>
      </c>
      <c r="N1890" s="184">
        <v>61.961199999999998</v>
      </c>
      <c r="O1890" s="184">
        <v>14.6494</v>
      </c>
      <c r="P1890" s="184">
        <v>15.1473</v>
      </c>
      <c r="Q1890" s="184">
        <v>16.29</v>
      </c>
      <c r="R1890" s="184">
        <v>23.104099999999999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44393</v>
      </c>
      <c r="E1891" s="184">
        <v>51.256100000000004</v>
      </c>
      <c r="F1891" s="184">
        <v>0.37169999999999997</v>
      </c>
      <c r="G1891" s="184">
        <v>1.3641000000000001</v>
      </c>
      <c r="H1891" s="184">
        <v>3.1427999999999998</v>
      </c>
      <c r="I1891" s="184">
        <v>3.2989000000000002</v>
      </c>
      <c r="J1891" s="184">
        <v>3.8271000000000002</v>
      </c>
      <c r="K1891" s="184">
        <v>14.6807</v>
      </c>
      <c r="L1891" s="184">
        <v>18.886700000000001</v>
      </c>
      <c r="M1891" s="184">
        <v>54.463099999999997</v>
      </c>
      <c r="N1891" s="184">
        <v>63.017400000000002</v>
      </c>
      <c r="O1891" s="184">
        <v>15.3964</v>
      </c>
      <c r="P1891" s="184">
        <v>16.107500000000002</v>
      </c>
      <c r="Q1891" s="184">
        <v>15.9434</v>
      </c>
      <c r="R1891" s="184">
        <v>23.906199999999998</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44393</v>
      </c>
      <c r="E1892" s="184">
        <v>56.484999999999999</v>
      </c>
      <c r="F1892" s="184">
        <v>0.12590000000000001</v>
      </c>
      <c r="G1892" s="184">
        <v>1.2512000000000001</v>
      </c>
      <c r="H1892" s="184">
        <v>2.2907999999999999</v>
      </c>
      <c r="I1892" s="184">
        <v>2.9226999999999999</v>
      </c>
      <c r="J1892" s="184">
        <v>4.5960000000000001</v>
      </c>
      <c r="K1892" s="184">
        <v>15.139200000000001</v>
      </c>
      <c r="L1892" s="184">
        <v>22.005700000000001</v>
      </c>
      <c r="M1892" s="184">
        <v>49.736199999999997</v>
      </c>
      <c r="N1892" s="184">
        <v>67.462199999999996</v>
      </c>
      <c r="O1892" s="184">
        <v>16.003</v>
      </c>
      <c r="P1892" s="184">
        <v>15.271699999999999</v>
      </c>
      <c r="Q1892" s="184">
        <v>19.559799999999999</v>
      </c>
      <c r="R1892" s="184">
        <v>22.402699999999999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44393</v>
      </c>
      <c r="E1893" s="184">
        <v>52.588000000000001</v>
      </c>
      <c r="F1893" s="184">
        <v>0.12180000000000001</v>
      </c>
      <c r="G1893" s="184">
        <v>1.2417</v>
      </c>
      <c r="H1893" s="184">
        <v>2.2715000000000001</v>
      </c>
      <c r="I1893" s="184">
        <v>2.8837999999999999</v>
      </c>
      <c r="J1893" s="184">
        <v>4.5113000000000003</v>
      </c>
      <c r="K1893" s="184">
        <v>14.858599999999999</v>
      </c>
      <c r="L1893" s="184">
        <v>21.427900000000001</v>
      </c>
      <c r="M1893" s="184">
        <v>48.6755</v>
      </c>
      <c r="N1893" s="184">
        <v>65.866600000000005</v>
      </c>
      <c r="O1893" s="184">
        <v>14.8908</v>
      </c>
      <c r="P1893" s="184">
        <v>14.2241</v>
      </c>
      <c r="Q1893" s="184">
        <v>15.49</v>
      </c>
      <c r="R1893" s="184">
        <v>21.222000000000001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44393</v>
      </c>
      <c r="E1894" s="184">
        <v>113.4436</v>
      </c>
      <c r="F1894" s="184">
        <v>0.79649999999999999</v>
      </c>
      <c r="G1894" s="184">
        <v>1.8073999999999999</v>
      </c>
      <c r="H1894" s="184">
        <v>3.0629</v>
      </c>
      <c r="I1894" s="184">
        <v>4.0586000000000002</v>
      </c>
      <c r="J1894" s="184">
        <v>5.3023999999999996</v>
      </c>
      <c r="K1894" s="184">
        <v>19.1372</v>
      </c>
      <c r="L1894" s="184">
        <v>24.247800000000002</v>
      </c>
      <c r="M1894" s="184">
        <v>55.8934</v>
      </c>
      <c r="N1894" s="184">
        <v>72.424199999999999</v>
      </c>
      <c r="O1894" s="184">
        <v>17.308</v>
      </c>
      <c r="P1894" s="184">
        <v>15.767799999999999</v>
      </c>
      <c r="Q1894" s="184">
        <v>16.266100000000002</v>
      </c>
      <c r="R1894" s="184">
        <v>23.769100000000002</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44393</v>
      </c>
      <c r="E1895" s="184">
        <v>120.7266</v>
      </c>
      <c r="F1895" s="184">
        <v>0.79800000000000004</v>
      </c>
      <c r="G1895" s="184">
        <v>1.8121</v>
      </c>
      <c r="H1895" s="184">
        <v>3.0739000000000001</v>
      </c>
      <c r="I1895" s="184">
        <v>4.0808999999999997</v>
      </c>
      <c r="J1895" s="184">
        <v>5.3521999999999998</v>
      </c>
      <c r="K1895" s="184">
        <v>19.3217</v>
      </c>
      <c r="L1895" s="184">
        <v>24.639900000000001</v>
      </c>
      <c r="M1895" s="184">
        <v>56.628300000000003</v>
      </c>
      <c r="N1895" s="184">
        <v>73.505099999999999</v>
      </c>
      <c r="O1895" s="184">
        <v>18.0611</v>
      </c>
      <c r="P1895" s="184">
        <v>16.590900000000001</v>
      </c>
      <c r="Q1895" s="184">
        <v>15.860300000000001</v>
      </c>
      <c r="R1895" s="184">
        <v>24.566400000000002</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44393</v>
      </c>
      <c r="E1896" s="184">
        <v>74.27</v>
      </c>
      <c r="F1896" s="184">
        <v>2.69E-2</v>
      </c>
      <c r="G1896" s="184">
        <v>1.0201</v>
      </c>
      <c r="H1896" s="184">
        <v>1.6700999999999999</v>
      </c>
      <c r="I1896" s="184">
        <v>2.1736</v>
      </c>
      <c r="J1896" s="184">
        <v>1.6005</v>
      </c>
      <c r="K1896" s="184">
        <v>11.4663</v>
      </c>
      <c r="L1896" s="184">
        <v>14.738099999999999</v>
      </c>
      <c r="M1896" s="184">
        <v>43.240099999999998</v>
      </c>
      <c r="N1896" s="184">
        <v>61.597000000000001</v>
      </c>
      <c r="O1896" s="184">
        <v>12.0406</v>
      </c>
      <c r="P1896" s="184">
        <v>11.258800000000001</v>
      </c>
      <c r="Q1896" s="184">
        <v>13.950900000000001</v>
      </c>
      <c r="R1896" s="184">
        <v>15.866099999999999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44393</v>
      </c>
      <c r="E1897" s="184">
        <v>73.150000000000006</v>
      </c>
      <c r="F1897" s="184">
        <v>1.37E-2</v>
      </c>
      <c r="G1897" s="184">
        <v>1.008</v>
      </c>
      <c r="H1897" s="184">
        <v>1.6536999999999999</v>
      </c>
      <c r="I1897" s="184">
        <v>2.1505000000000001</v>
      </c>
      <c r="J1897" s="184">
        <v>1.5548999999999999</v>
      </c>
      <c r="K1897" s="184">
        <v>11.3225</v>
      </c>
      <c r="L1897" s="184">
        <v>14.457800000000001</v>
      </c>
      <c r="M1897" s="184">
        <v>42.703899999999997</v>
      </c>
      <c r="N1897" s="184">
        <v>60.804600000000001</v>
      </c>
      <c r="O1897" s="184">
        <v>11.5525</v>
      </c>
      <c r="P1897" s="184">
        <v>10.8871</v>
      </c>
      <c r="Q1897" s="184">
        <v>13.633599999999999</v>
      </c>
      <c r="R1897" s="184">
        <v>15.2927</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44393</v>
      </c>
      <c r="E1898" s="184">
        <v>179.0564</v>
      </c>
      <c r="F1898" s="184">
        <v>0.2621</v>
      </c>
      <c r="G1898" s="184">
        <v>1.3603000000000001</v>
      </c>
      <c r="H1898" s="184">
        <v>2.1648000000000001</v>
      </c>
      <c r="I1898" s="184">
        <v>1.9294</v>
      </c>
      <c r="J1898" s="184">
        <v>1.2879</v>
      </c>
      <c r="K1898" s="184">
        <v>10.405200000000001</v>
      </c>
      <c r="L1898" s="184">
        <v>10.991400000000001</v>
      </c>
      <c r="M1898" s="184">
        <v>31.278400000000001</v>
      </c>
      <c r="N1898" s="184">
        <v>43.9923</v>
      </c>
      <c r="O1898" s="184">
        <v>9.0866000000000007</v>
      </c>
      <c r="P1898" s="184">
        <v>13.511100000000001</v>
      </c>
      <c r="Q1898" s="184">
        <v>18.428599999999999</v>
      </c>
      <c r="R1898" s="184">
        <v>15.9246</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44393</v>
      </c>
      <c r="E1899" s="184">
        <v>193.6996</v>
      </c>
      <c r="F1899" s="184">
        <v>0.26500000000000001</v>
      </c>
      <c r="G1899" s="184">
        <v>1.3691</v>
      </c>
      <c r="H1899" s="184">
        <v>2.1852</v>
      </c>
      <c r="I1899" s="184">
        <v>1.9702999999999999</v>
      </c>
      <c r="J1899" s="184">
        <v>1.3695999999999999</v>
      </c>
      <c r="K1899" s="184">
        <v>10.692500000000001</v>
      </c>
      <c r="L1899" s="184">
        <v>11.5989</v>
      </c>
      <c r="M1899" s="184">
        <v>32.391800000000003</v>
      </c>
      <c r="N1899" s="184">
        <v>45.648400000000002</v>
      </c>
      <c r="O1899" s="184">
        <v>10.5586</v>
      </c>
      <c r="P1899" s="184">
        <v>14.835900000000001</v>
      </c>
      <c r="Q1899" s="184">
        <v>16.980499999999999</v>
      </c>
      <c r="R1899" s="184">
        <v>17.449200000000001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44393</v>
      </c>
      <c r="E1900" s="184">
        <v>14.136900000000001</v>
      </c>
      <c r="F1900" s="184">
        <v>8.5000000000000006E-3</v>
      </c>
      <c r="G1900" s="184">
        <v>3.5000000000000001E-3</v>
      </c>
      <c r="H1900" s="184">
        <v>5.3800000000000001E-2</v>
      </c>
      <c r="I1900" s="184">
        <v>-0.1046</v>
      </c>
      <c r="J1900" s="184">
        <v>0.16439999999999999</v>
      </c>
      <c r="K1900" s="184">
        <v>10.5975</v>
      </c>
      <c r="L1900" s="184">
        <v>15.5136</v>
      </c>
      <c r="M1900" s="184">
        <v>37.001399999999997</v>
      </c>
      <c r="N1900" s="184">
        <v>48.590499999999999</v>
      </c>
      <c r="O1900" s="184">
        <v>12.3629</v>
      </c>
      <c r="P1900" s="184"/>
      <c r="Q1900" s="184">
        <v>12.1852</v>
      </c>
      <c r="R1900" s="184">
        <v>19.608599999999999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44393</v>
      </c>
      <c r="E1901" s="184">
        <v>13.5464</v>
      </c>
      <c r="F1901" s="184">
        <v>5.1999999999999998E-3</v>
      </c>
      <c r="G1901" s="184">
        <v>-5.1999999999999998E-3</v>
      </c>
      <c r="H1901" s="184">
        <v>3.2500000000000001E-2</v>
      </c>
      <c r="I1901" s="184">
        <v>-0.1467</v>
      </c>
      <c r="J1901" s="184">
        <v>7.3099999999999998E-2</v>
      </c>
      <c r="K1901" s="184">
        <v>10.292899999999999</v>
      </c>
      <c r="L1901" s="184">
        <v>14.8779</v>
      </c>
      <c r="M1901" s="184">
        <v>35.868899999999996</v>
      </c>
      <c r="N1901" s="184">
        <v>46.9512</v>
      </c>
      <c r="O1901" s="184">
        <v>10.785399999999999</v>
      </c>
      <c r="P1901" s="184"/>
      <c r="Q1901" s="184">
        <v>10.6067</v>
      </c>
      <c r="R1901" s="184">
        <v>18.253499999999999</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44393</v>
      </c>
      <c r="E1902" s="184">
        <v>13.5922</v>
      </c>
      <c r="F1902" s="184">
        <v>-3.0200000000000001E-2</v>
      </c>
      <c r="G1902" s="184">
        <v>0.39660000000000001</v>
      </c>
      <c r="H1902" s="184">
        <v>0.95589999999999997</v>
      </c>
      <c r="I1902" s="184">
        <v>0.72030000000000005</v>
      </c>
      <c r="J1902" s="184">
        <v>0.88100000000000001</v>
      </c>
      <c r="K1902" s="184">
        <v>10.525499999999999</v>
      </c>
      <c r="L1902" s="184">
        <v>14.333500000000001</v>
      </c>
      <c r="M1902" s="184">
        <v>35.136899999999997</v>
      </c>
      <c r="N1902" s="184">
        <v>45.781199999999998</v>
      </c>
      <c r="O1902" s="184"/>
      <c r="P1902" s="184"/>
      <c r="Q1902" s="184">
        <v>10.950799999999999</v>
      </c>
      <c r="R1902" s="184">
        <v>18.6023</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44393</v>
      </c>
      <c r="E1903" s="184">
        <v>13.0091</v>
      </c>
      <c r="F1903" s="184">
        <v>-3.3799999999999997E-2</v>
      </c>
      <c r="G1903" s="184">
        <v>0.38740000000000002</v>
      </c>
      <c r="H1903" s="184">
        <v>0.93420000000000003</v>
      </c>
      <c r="I1903" s="184">
        <v>0.67720000000000002</v>
      </c>
      <c r="J1903" s="184">
        <v>0.78869999999999996</v>
      </c>
      <c r="K1903" s="184">
        <v>10.221399999999999</v>
      </c>
      <c r="L1903" s="184">
        <v>13.7119</v>
      </c>
      <c r="M1903" s="184">
        <v>34.034300000000002</v>
      </c>
      <c r="N1903" s="184">
        <v>44.185099999999998</v>
      </c>
      <c r="O1903" s="184"/>
      <c r="P1903" s="184"/>
      <c r="Q1903" s="184">
        <v>9.3157999999999994</v>
      </c>
      <c r="R1903" s="184">
        <v>17.245100000000001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44393</v>
      </c>
      <c r="E1904" s="184">
        <v>361.88569999999999</v>
      </c>
      <c r="F1904" s="184">
        <v>0.18029999999999999</v>
      </c>
      <c r="G1904" s="184">
        <v>0.58299999999999996</v>
      </c>
      <c r="H1904" s="184">
        <v>2.2545999999999999</v>
      </c>
      <c r="I1904" s="184">
        <v>1.8693</v>
      </c>
      <c r="J1904" s="184">
        <v>2.181</v>
      </c>
      <c r="K1904" s="184">
        <v>16.604399999999998</v>
      </c>
      <c r="L1904" s="184">
        <v>23.180499999999999</v>
      </c>
      <c r="M1904" s="184">
        <v>67.920500000000004</v>
      </c>
      <c r="N1904" s="184">
        <v>82.002300000000005</v>
      </c>
      <c r="O1904" s="184">
        <v>12.7644</v>
      </c>
      <c r="P1904" s="184">
        <v>13.191599999999999</v>
      </c>
      <c r="Q1904" s="184">
        <v>17.395</v>
      </c>
      <c r="R1904" s="184">
        <v>21.063800000000001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44393</v>
      </c>
      <c r="E1905" s="184">
        <v>385.93610000000001</v>
      </c>
      <c r="F1905" s="184">
        <v>0.1827</v>
      </c>
      <c r="G1905" s="184">
        <v>0.59040000000000004</v>
      </c>
      <c r="H1905" s="184">
        <v>2.2719999999999998</v>
      </c>
      <c r="I1905" s="184">
        <v>1.9035</v>
      </c>
      <c r="J1905" s="184">
        <v>2.2543000000000002</v>
      </c>
      <c r="K1905" s="184">
        <v>16.857099999999999</v>
      </c>
      <c r="L1905" s="184">
        <v>23.716799999999999</v>
      </c>
      <c r="M1905" s="184">
        <v>69.052199999999999</v>
      </c>
      <c r="N1905" s="184">
        <v>83.668000000000006</v>
      </c>
      <c r="O1905" s="184">
        <v>13.762</v>
      </c>
      <c r="P1905" s="184">
        <v>14.1389</v>
      </c>
      <c r="Q1905" s="184">
        <v>14.008900000000001</v>
      </c>
      <c r="R1905" s="184">
        <v>22.1997</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44393</v>
      </c>
      <c r="E1906" s="184">
        <v>15.6</v>
      </c>
      <c r="F1906" s="184">
        <v>0.19270000000000001</v>
      </c>
      <c r="G1906" s="184">
        <v>1.4303999999999999</v>
      </c>
      <c r="H1906" s="184">
        <v>2.2951000000000001</v>
      </c>
      <c r="I1906" s="184">
        <v>2.8344999999999998</v>
      </c>
      <c r="J1906" s="184">
        <v>2.6991000000000001</v>
      </c>
      <c r="K1906" s="184">
        <v>13.537100000000001</v>
      </c>
      <c r="L1906" s="184">
        <v>15.47</v>
      </c>
      <c r="M1906" s="184">
        <v>44.177399999999999</v>
      </c>
      <c r="N1906" s="184">
        <v>54.761899999999997</v>
      </c>
      <c r="O1906" s="184"/>
      <c r="P1906" s="184"/>
      <c r="Q1906" s="184">
        <v>18.546700000000001</v>
      </c>
      <c r="R1906" s="184">
        <v>21.798999999999999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44393</v>
      </c>
      <c r="E1907" s="184">
        <v>15.29</v>
      </c>
      <c r="F1907" s="184">
        <v>0.1966</v>
      </c>
      <c r="G1907" s="184">
        <v>1.4599</v>
      </c>
      <c r="H1907" s="184">
        <v>2.2742</v>
      </c>
      <c r="I1907" s="184">
        <v>2.8245</v>
      </c>
      <c r="J1907" s="184">
        <v>2.6863999999999999</v>
      </c>
      <c r="K1907" s="184">
        <v>13.3432</v>
      </c>
      <c r="L1907" s="184">
        <v>15.1355</v>
      </c>
      <c r="M1907" s="184">
        <v>43.433399999999999</v>
      </c>
      <c r="N1907" s="184">
        <v>53.668300000000002</v>
      </c>
      <c r="O1907" s="184"/>
      <c r="P1907" s="184"/>
      <c r="Q1907" s="184">
        <v>17.639800000000001</v>
      </c>
      <c r="R1907" s="184">
        <v>20.929600000000001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44393</v>
      </c>
      <c r="E1908" s="184">
        <v>99.257499999999993</v>
      </c>
      <c r="F1908" s="184">
        <v>-0.17080000000000001</v>
      </c>
      <c r="G1908" s="184">
        <v>0.6573</v>
      </c>
      <c r="H1908" s="184">
        <v>1.5678000000000001</v>
      </c>
      <c r="I1908" s="184">
        <v>2.0135000000000001</v>
      </c>
      <c r="J1908" s="184">
        <v>3.4443000000000001</v>
      </c>
      <c r="K1908" s="184">
        <v>13.9185</v>
      </c>
      <c r="L1908" s="184">
        <v>16.019400000000001</v>
      </c>
      <c r="M1908" s="184">
        <v>47.017200000000003</v>
      </c>
      <c r="N1908" s="184">
        <v>60.126300000000001</v>
      </c>
      <c r="O1908" s="184">
        <v>16.9819</v>
      </c>
      <c r="P1908" s="184">
        <v>14.953900000000001</v>
      </c>
      <c r="Q1908" s="184">
        <v>14.023999999999999</v>
      </c>
      <c r="R1908" s="184">
        <v>24.836600000000001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44393</v>
      </c>
      <c r="E1909" s="184">
        <v>93.319699999999997</v>
      </c>
      <c r="F1909" s="184">
        <v>-0.17280000000000001</v>
      </c>
      <c r="G1909" s="184">
        <v>0.65129999999999999</v>
      </c>
      <c r="H1909" s="184">
        <v>1.5547</v>
      </c>
      <c r="I1909" s="184">
        <v>1.9870000000000001</v>
      </c>
      <c r="J1909" s="184">
        <v>3.3860999999999999</v>
      </c>
      <c r="K1909" s="184">
        <v>13.724600000000001</v>
      </c>
      <c r="L1909" s="184">
        <v>15.6175</v>
      </c>
      <c r="M1909" s="184">
        <v>46.269100000000002</v>
      </c>
      <c r="N1909" s="184">
        <v>59.0426</v>
      </c>
      <c r="O1909" s="184">
        <v>16.199100000000001</v>
      </c>
      <c r="P1909" s="184">
        <v>14.1469</v>
      </c>
      <c r="Q1909" s="184">
        <v>14.9803</v>
      </c>
      <c r="R1909" s="184">
        <v>24.026700000000002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0.18742941176470593</v>
      </c>
      <c r="G1910" s="186">
        <v>0.99682058823529385</v>
      </c>
      <c r="H1910" s="186">
        <v>2.0010352941176466</v>
      </c>
      <c r="I1910" s="186">
        <v>2.242447058823529</v>
      </c>
      <c r="J1910" s="186">
        <v>2.8197088235294121</v>
      </c>
      <c r="K1910" s="186">
        <v>13.99819411764706</v>
      </c>
      <c r="L1910" s="186">
        <v>19.125844117647063</v>
      </c>
      <c r="M1910" s="186">
        <v>48.670675000000003</v>
      </c>
      <c r="N1910" s="186">
        <v>63.074721874999994</v>
      </c>
      <c r="O1910" s="186">
        <v>13.341850000000003</v>
      </c>
      <c r="P1910" s="186">
        <v>13.722045833333333</v>
      </c>
      <c r="Q1910" s="186">
        <v>15.968588235294119</v>
      </c>
      <c r="R1910" s="186">
        <v>20.800571874999999</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0.18149999999999999</v>
      </c>
      <c r="G1911" s="186">
        <v>1.10175</v>
      </c>
      <c r="H1911" s="186">
        <v>2.0989499999999999</v>
      </c>
      <c r="I1911" s="186">
        <v>2.0002500000000003</v>
      </c>
      <c r="J1911" s="186">
        <v>2.6927500000000002</v>
      </c>
      <c r="K1911" s="186">
        <v>13.46265</v>
      </c>
      <c r="L1911" s="186">
        <v>17.057549999999999</v>
      </c>
      <c r="M1911" s="186">
        <v>45.6327</v>
      </c>
      <c r="N1911" s="186">
        <v>60.195</v>
      </c>
      <c r="O1911" s="186">
        <v>13.263200000000001</v>
      </c>
      <c r="P1911" s="186">
        <v>14.142900000000001</v>
      </c>
      <c r="Q1911" s="186">
        <v>15.90185</v>
      </c>
      <c r="R1911" s="186">
        <v>20.731749999999998</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44393</v>
      </c>
      <c r="C8" s="65">
        <f>VLOOKUP($A8,'Return Data'!$B$7:$R$2843,4,0)</f>
        <v>28.4907</v>
      </c>
      <c r="D8" s="65">
        <f>VLOOKUP($A8,'Return Data'!$B$7:$R$2843,10,0)</f>
        <v>10.6212</v>
      </c>
      <c r="E8" s="66">
        <f t="shared" ref="E8:E16" si="0">RANK(D8,D$8:D$16,0)</f>
        <v>3</v>
      </c>
      <c r="F8" s="65">
        <f>VLOOKUP($A8,'Return Data'!$B$7:$R$2843,11,0)</f>
        <v>11.6341</v>
      </c>
      <c r="G8" s="66">
        <f t="shared" ref="G8:G16" si="1">RANK(F8,F$8:F$16,0)</f>
        <v>4</v>
      </c>
      <c r="H8" s="65">
        <f>VLOOKUP($A8,'Return Data'!$B$7:$R$2843,12,0)</f>
        <v>30.074300000000001</v>
      </c>
      <c r="I8" s="66">
        <f t="shared" ref="I8:I16" si="2">RANK(H8,H$8:H$16,0)</f>
        <v>4</v>
      </c>
      <c r="J8" s="65">
        <f>VLOOKUP($A8,'Return Data'!$B$7:$R$2843,13,0)</f>
        <v>39.162999999999997</v>
      </c>
      <c r="K8" s="66">
        <f t="shared" ref="K8:K16" si="3">RANK(J8,J$8:J$16,0)</f>
        <v>4</v>
      </c>
      <c r="L8" s="65">
        <f>VLOOKUP($A8,'Return Data'!$B$7:$R$2843,17,0)</f>
        <v>19.735499999999998</v>
      </c>
      <c r="M8" s="66">
        <f t="shared" ref="M8:M14" si="4">RANK(L8,L$8:L$16,0)</f>
        <v>2</v>
      </c>
      <c r="N8" s="65">
        <f>VLOOKUP($A8,'Return Data'!$B$7:$R$2843,14,0)</f>
        <v>14.683</v>
      </c>
      <c r="O8" s="66">
        <f t="shared" ref="O8:O14" si="5">RANK(N8,N$8:N$16,0)</f>
        <v>2</v>
      </c>
      <c r="P8" s="65">
        <f>VLOOKUP($A8,'Return Data'!$B$7:$R$2843,15,0)</f>
        <v>11.664</v>
      </c>
      <c r="Q8" s="66">
        <f t="shared" ref="Q8:Q14" si="6">RANK(P8,P$8:P$16,0)</f>
        <v>3</v>
      </c>
      <c r="R8" s="65">
        <f>VLOOKUP($A8,'Return Data'!$B$7:$R$2843,16,0)</f>
        <v>10.0779</v>
      </c>
      <c r="S8" s="67">
        <f t="shared" ref="S8:S16" si="7">RANK(R8,R$8:R$16,0)</f>
        <v>5</v>
      </c>
    </row>
    <row r="9" spans="1:20" x14ac:dyDescent="0.3">
      <c r="A9" s="63" t="s">
        <v>1244</v>
      </c>
      <c r="B9" s="64">
        <f>VLOOKUP($A9,'Return Data'!$B$7:$R$2843,3,0)</f>
        <v>44393</v>
      </c>
      <c r="C9" s="65">
        <f>VLOOKUP($A9,'Return Data'!$B$7:$R$2843,4,0)</f>
        <v>44.933999999999997</v>
      </c>
      <c r="D9" s="65">
        <f>VLOOKUP($A9,'Return Data'!$B$7:$R$2843,10,0)</f>
        <v>8.5388999999999999</v>
      </c>
      <c r="E9" s="66">
        <f t="shared" si="0"/>
        <v>7</v>
      </c>
      <c r="F9" s="65">
        <f>VLOOKUP($A9,'Return Data'!$B$7:$R$2843,11,0)</f>
        <v>9.5710999999999995</v>
      </c>
      <c r="G9" s="66">
        <f t="shared" si="1"/>
        <v>5</v>
      </c>
      <c r="H9" s="65">
        <f>VLOOKUP($A9,'Return Data'!$B$7:$R$2843,12,0)</f>
        <v>24.226600000000001</v>
      </c>
      <c r="I9" s="66">
        <f t="shared" si="2"/>
        <v>5</v>
      </c>
      <c r="J9" s="65">
        <f>VLOOKUP($A9,'Return Data'!$B$7:$R$2843,13,0)</f>
        <v>34.767000000000003</v>
      </c>
      <c r="K9" s="66">
        <f t="shared" si="3"/>
        <v>5</v>
      </c>
      <c r="L9" s="65">
        <f>VLOOKUP($A9,'Return Data'!$B$7:$R$2843,17,0)</f>
        <v>17.973099999999999</v>
      </c>
      <c r="M9" s="66">
        <f t="shared" si="4"/>
        <v>3</v>
      </c>
      <c r="N9" s="65">
        <f>VLOOKUP($A9,'Return Data'!$B$7:$R$2843,14,0)</f>
        <v>13.101800000000001</v>
      </c>
      <c r="O9" s="66">
        <f t="shared" si="5"/>
        <v>4</v>
      </c>
      <c r="P9" s="65">
        <f>VLOOKUP($A9,'Return Data'!$B$7:$R$2843,15,0)</f>
        <v>10.754799999999999</v>
      </c>
      <c r="Q9" s="66">
        <f t="shared" si="6"/>
        <v>4</v>
      </c>
      <c r="R9" s="65">
        <f>VLOOKUP($A9,'Return Data'!$B$7:$R$2843,16,0)</f>
        <v>9.8961000000000006</v>
      </c>
      <c r="S9" s="67">
        <f t="shared" si="7"/>
        <v>6</v>
      </c>
    </row>
    <row r="10" spans="1:20" x14ac:dyDescent="0.3">
      <c r="A10" s="63" t="s">
        <v>1246</v>
      </c>
      <c r="B10" s="64">
        <f>VLOOKUP($A10,'Return Data'!$B$7:$R$2843,3,0)</f>
        <v>44393</v>
      </c>
      <c r="C10" s="65">
        <f>VLOOKUP($A10,'Return Data'!$B$7:$R$2843,4,0)</f>
        <v>368.34219999999999</v>
      </c>
      <c r="D10" s="65">
        <f>VLOOKUP($A10,'Return Data'!$B$7:$R$2843,10,0)</f>
        <v>10.1327</v>
      </c>
      <c r="E10" s="66">
        <f t="shared" si="0"/>
        <v>4</v>
      </c>
      <c r="F10" s="65">
        <f>VLOOKUP($A10,'Return Data'!$B$7:$R$2843,11,0)</f>
        <v>15.166499999999999</v>
      </c>
      <c r="G10" s="66">
        <f t="shared" si="1"/>
        <v>2</v>
      </c>
      <c r="H10" s="65">
        <f>VLOOKUP($A10,'Return Data'!$B$7:$R$2843,12,0)</f>
        <v>45.486699999999999</v>
      </c>
      <c r="I10" s="66">
        <f t="shared" si="2"/>
        <v>2</v>
      </c>
      <c r="J10" s="65">
        <f>VLOOKUP($A10,'Return Data'!$B$7:$R$2843,13,0)</f>
        <v>44.544899999999998</v>
      </c>
      <c r="K10" s="66">
        <f t="shared" si="3"/>
        <v>2</v>
      </c>
      <c r="L10" s="65">
        <f>VLOOKUP($A10,'Return Data'!$B$7:$R$2843,17,0)</f>
        <v>16.648700000000002</v>
      </c>
      <c r="M10" s="66">
        <f t="shared" si="4"/>
        <v>4</v>
      </c>
      <c r="N10" s="65">
        <f>VLOOKUP($A10,'Return Data'!$B$7:$R$2843,14,0)</f>
        <v>14.621</v>
      </c>
      <c r="O10" s="66">
        <f t="shared" si="5"/>
        <v>3</v>
      </c>
      <c r="P10" s="65">
        <f>VLOOKUP($A10,'Return Data'!$B$7:$R$2843,15,0)</f>
        <v>13.3462</v>
      </c>
      <c r="Q10" s="66">
        <f t="shared" si="6"/>
        <v>2</v>
      </c>
      <c r="R10" s="65">
        <f>VLOOKUP($A10,'Return Data'!$B$7:$R$2843,16,0)</f>
        <v>21.2453</v>
      </c>
      <c r="S10" s="67">
        <f t="shared" si="7"/>
        <v>2</v>
      </c>
    </row>
    <row r="11" spans="1:20" x14ac:dyDescent="0.3">
      <c r="A11" s="63" t="s">
        <v>2023</v>
      </c>
      <c r="B11" s="64">
        <f>VLOOKUP($A11,'Return Data'!$B$7:$R$2843,3,0)</f>
        <v>44393</v>
      </c>
      <c r="C11" s="65">
        <f>VLOOKUP($A11,'Return Data'!$B$7:$R$2843,4,0)</f>
        <v>23.592199999999998</v>
      </c>
      <c r="D11" s="65">
        <f>VLOOKUP($A11,'Return Data'!$B$7:$R$2843,10,0)</f>
        <v>9.4197000000000006</v>
      </c>
      <c r="E11" s="66">
        <f t="shared" si="0"/>
        <v>5</v>
      </c>
      <c r="F11" s="65">
        <f>VLOOKUP($A11,'Return Data'!$B$7:$R$2843,11,0)</f>
        <v>8.5103000000000009</v>
      </c>
      <c r="G11" s="66">
        <f t="shared" si="1"/>
        <v>6</v>
      </c>
      <c r="H11" s="65">
        <f>VLOOKUP($A11,'Return Data'!$B$7:$R$2843,12,0)</f>
        <v>23.8416</v>
      </c>
      <c r="I11" s="66">
        <f t="shared" si="2"/>
        <v>6</v>
      </c>
      <c r="J11" s="65">
        <f>VLOOKUP($A11,'Return Data'!$B$7:$R$2843,13,0)</f>
        <v>31.985099999999999</v>
      </c>
      <c r="K11" s="66">
        <f t="shared" si="3"/>
        <v>6</v>
      </c>
      <c r="L11" s="65">
        <f>VLOOKUP($A11,'Return Data'!$B$7:$R$2843,17,0)</f>
        <v>14.3796</v>
      </c>
      <c r="M11" s="66">
        <f t="shared" si="4"/>
        <v>5</v>
      </c>
      <c r="N11" s="65">
        <f>VLOOKUP($A11,'Return Data'!$B$7:$R$2843,14,0)</f>
        <v>11.264699999999999</v>
      </c>
      <c r="O11" s="66">
        <f t="shared" si="5"/>
        <v>6</v>
      </c>
      <c r="P11" s="65">
        <f>VLOOKUP($A11,'Return Data'!$B$7:$R$2843,15,0)</f>
        <v>8.6041000000000007</v>
      </c>
      <c r="Q11" s="66">
        <f t="shared" si="6"/>
        <v>7</v>
      </c>
      <c r="R11" s="65">
        <f>VLOOKUP($A11,'Return Data'!$B$7:$R$2843,16,0)</f>
        <v>8.7012</v>
      </c>
      <c r="S11" s="67">
        <f t="shared" si="7"/>
        <v>8</v>
      </c>
    </row>
    <row r="12" spans="1:20" x14ac:dyDescent="0.3">
      <c r="A12" s="63" t="s">
        <v>1248</v>
      </c>
      <c r="B12" s="64">
        <f>VLOOKUP($A12,'Return Data'!$B$7:$R$2843,3,0)</f>
        <v>44393</v>
      </c>
      <c r="C12" s="65">
        <f>VLOOKUP($A12,'Return Data'!$B$7:$R$2843,4,0)</f>
        <v>72.688000000000002</v>
      </c>
      <c r="D12" s="65">
        <f>VLOOKUP($A12,'Return Data'!$B$7:$R$2843,10,0)</f>
        <v>21.995100000000001</v>
      </c>
      <c r="E12" s="66">
        <f t="shared" si="0"/>
        <v>1</v>
      </c>
      <c r="F12" s="65">
        <f>VLOOKUP($A12,'Return Data'!$B$7:$R$2843,11,0)</f>
        <v>43.760399999999997</v>
      </c>
      <c r="G12" s="66">
        <f t="shared" si="1"/>
        <v>1</v>
      </c>
      <c r="H12" s="65">
        <f>VLOOKUP($A12,'Return Data'!$B$7:$R$2843,12,0)</f>
        <v>56.412500000000001</v>
      </c>
      <c r="I12" s="66">
        <f t="shared" si="2"/>
        <v>1</v>
      </c>
      <c r="J12" s="65">
        <f>VLOOKUP($A12,'Return Data'!$B$7:$R$2843,13,0)</f>
        <v>87.491500000000002</v>
      </c>
      <c r="K12" s="66">
        <f t="shared" si="3"/>
        <v>1</v>
      </c>
      <c r="L12" s="65">
        <f>VLOOKUP($A12,'Return Data'!$B$7:$R$2843,17,0)</f>
        <v>38.844099999999997</v>
      </c>
      <c r="M12" s="66">
        <f t="shared" si="4"/>
        <v>1</v>
      </c>
      <c r="N12" s="65">
        <f>VLOOKUP($A12,'Return Data'!$B$7:$R$2843,14,0)</f>
        <v>28.138100000000001</v>
      </c>
      <c r="O12" s="66">
        <f t="shared" si="5"/>
        <v>1</v>
      </c>
      <c r="P12" s="65">
        <f>VLOOKUP($A12,'Return Data'!$B$7:$R$2843,15,0)</f>
        <v>17.835100000000001</v>
      </c>
      <c r="Q12" s="66">
        <f t="shared" si="6"/>
        <v>1</v>
      </c>
      <c r="R12" s="65">
        <f>VLOOKUP($A12,'Return Data'!$B$7:$R$2843,16,0)</f>
        <v>10.245100000000001</v>
      </c>
      <c r="S12" s="67">
        <f t="shared" si="7"/>
        <v>4</v>
      </c>
    </row>
    <row r="13" spans="1:20" x14ac:dyDescent="0.3">
      <c r="A13" s="63" t="s">
        <v>1604</v>
      </c>
      <c r="B13" s="64">
        <f>VLOOKUP($A13,'Return Data'!$B$7:$R$2843,3,0)</f>
        <v>44393</v>
      </c>
      <c r="C13" s="65">
        <f>VLOOKUP($A13,'Return Data'!$B$7:$R$2843,4,0)</f>
        <v>22.7989</v>
      </c>
      <c r="D13" s="65">
        <f>VLOOKUP($A13,'Return Data'!$B$7:$R$2843,10,0)</f>
        <v>13.5664</v>
      </c>
      <c r="E13" s="66">
        <f t="shared" si="0"/>
        <v>2</v>
      </c>
      <c r="F13" s="65">
        <f>VLOOKUP($A13,'Return Data'!$B$7:$R$2843,11,0)</f>
        <v>7.3403</v>
      </c>
      <c r="G13" s="66">
        <f t="shared" si="1"/>
        <v>8</v>
      </c>
      <c r="H13" s="65">
        <f>VLOOKUP($A13,'Return Data'!$B$7:$R$2843,12,0)</f>
        <v>13.730399999999999</v>
      </c>
      <c r="I13" s="66">
        <f t="shared" si="2"/>
        <v>9</v>
      </c>
      <c r="J13" s="65">
        <f>VLOOKUP($A13,'Return Data'!$B$7:$R$2843,13,0)</f>
        <v>15.378500000000001</v>
      </c>
      <c r="K13" s="66">
        <f t="shared" si="3"/>
        <v>9</v>
      </c>
      <c r="L13" s="65">
        <f>VLOOKUP($A13,'Return Data'!$B$7:$R$2843,17,0)</f>
        <v>10.451599999999999</v>
      </c>
      <c r="M13" s="66">
        <f t="shared" si="4"/>
        <v>8</v>
      </c>
      <c r="N13" s="65">
        <f>VLOOKUP($A13,'Return Data'!$B$7:$R$2843,14,0)</f>
        <v>9.4892000000000003</v>
      </c>
      <c r="O13" s="66">
        <f t="shared" si="5"/>
        <v>7</v>
      </c>
      <c r="P13" s="65">
        <f>VLOOKUP($A13,'Return Data'!$B$7:$R$2843,15,0)</f>
        <v>8.6231000000000009</v>
      </c>
      <c r="Q13" s="66">
        <f t="shared" si="6"/>
        <v>6</v>
      </c>
      <c r="R13" s="65">
        <f>VLOOKUP($A13,'Return Data'!$B$7:$R$2843,16,0)</f>
        <v>9.5106999999999999</v>
      </c>
      <c r="S13" s="67">
        <f t="shared" si="7"/>
        <v>7</v>
      </c>
    </row>
    <row r="14" spans="1:20" x14ac:dyDescent="0.3">
      <c r="A14" s="63" t="s">
        <v>1251</v>
      </c>
      <c r="B14" s="64">
        <f>VLOOKUP($A14,'Return Data'!$B$7:$R$2843,3,0)</f>
        <v>44393</v>
      </c>
      <c r="C14" s="65">
        <f>VLOOKUP($A14,'Return Data'!$B$7:$R$2843,4,0)</f>
        <v>35.889600000000002</v>
      </c>
      <c r="D14" s="65">
        <f>VLOOKUP($A14,'Return Data'!$B$7:$R$2843,10,0)</f>
        <v>7.8388</v>
      </c>
      <c r="E14" s="66">
        <f t="shared" si="0"/>
        <v>8</v>
      </c>
      <c r="F14" s="65">
        <f>VLOOKUP($A14,'Return Data'!$B$7:$R$2843,11,0)</f>
        <v>7.3837999999999999</v>
      </c>
      <c r="G14" s="66">
        <f t="shared" si="1"/>
        <v>7</v>
      </c>
      <c r="H14" s="65">
        <f>VLOOKUP($A14,'Return Data'!$B$7:$R$2843,12,0)</f>
        <v>17.770099999999999</v>
      </c>
      <c r="I14" s="66">
        <f t="shared" si="2"/>
        <v>7</v>
      </c>
      <c r="J14" s="65">
        <f>VLOOKUP($A14,'Return Data'!$B$7:$R$2843,13,0)</f>
        <v>20.765599999999999</v>
      </c>
      <c r="K14" s="66">
        <f t="shared" si="3"/>
        <v>8</v>
      </c>
      <c r="L14" s="65">
        <f>VLOOKUP($A14,'Return Data'!$B$7:$R$2843,17,0)</f>
        <v>13.831</v>
      </c>
      <c r="M14" s="66">
        <f t="shared" si="4"/>
        <v>6</v>
      </c>
      <c r="N14" s="65">
        <f>VLOOKUP($A14,'Return Data'!$B$7:$R$2843,14,0)</f>
        <v>11.6366</v>
      </c>
      <c r="O14" s="66">
        <f t="shared" si="5"/>
        <v>5</v>
      </c>
      <c r="P14" s="65">
        <f>VLOOKUP($A14,'Return Data'!$B$7:$R$2843,15,0)</f>
        <v>9.5581999999999994</v>
      </c>
      <c r="Q14" s="66">
        <f t="shared" si="6"/>
        <v>5</v>
      </c>
      <c r="R14" s="65">
        <f>VLOOKUP($A14,'Return Data'!$B$7:$R$2843,16,0)</f>
        <v>8.516</v>
      </c>
      <c r="S14" s="67">
        <f t="shared" si="7"/>
        <v>9</v>
      </c>
    </row>
    <row r="15" spans="1:20" x14ac:dyDescent="0.3">
      <c r="A15" s="63" t="s">
        <v>1253</v>
      </c>
      <c r="B15" s="64">
        <f>VLOOKUP($A15,'Return Data'!$B$7:$R$2843,3,0)</f>
        <v>44393</v>
      </c>
      <c r="C15" s="65">
        <f>VLOOKUP($A15,'Return Data'!$B$7:$R$2843,4,0)</f>
        <v>14.4533</v>
      </c>
      <c r="D15" s="65">
        <f>VLOOKUP($A15,'Return Data'!$B$7:$R$2843,10,0)</f>
        <v>8.5457000000000001</v>
      </c>
      <c r="E15" s="66">
        <f t="shared" si="0"/>
        <v>6</v>
      </c>
      <c r="F15" s="65">
        <f>VLOOKUP($A15,'Return Data'!$B$7:$R$2843,11,0)</f>
        <v>12.4473</v>
      </c>
      <c r="G15" s="66">
        <f t="shared" si="1"/>
        <v>3</v>
      </c>
      <c r="H15" s="65">
        <f>VLOOKUP($A15,'Return Data'!$B$7:$R$2843,12,0)</f>
        <v>30.114999999999998</v>
      </c>
      <c r="I15" s="66">
        <f t="shared" si="2"/>
        <v>3</v>
      </c>
      <c r="J15" s="65">
        <f>VLOOKUP($A15,'Return Data'!$B$7:$R$2843,13,0)</f>
        <v>39.551000000000002</v>
      </c>
      <c r="K15" s="66">
        <f t="shared" si="3"/>
        <v>3</v>
      </c>
      <c r="L15" s="65"/>
      <c r="M15" s="66"/>
      <c r="N15" s="65"/>
      <c r="O15" s="66"/>
      <c r="P15" s="65"/>
      <c r="Q15" s="66"/>
      <c r="R15" s="65">
        <f>VLOOKUP($A15,'Return Data'!$B$7:$R$2843,16,0)</f>
        <v>30.921199999999999</v>
      </c>
      <c r="S15" s="67">
        <f t="shared" si="7"/>
        <v>1</v>
      </c>
    </row>
    <row r="16" spans="1:20" x14ac:dyDescent="0.3">
      <c r="A16" s="63" t="s">
        <v>1255</v>
      </c>
      <c r="B16" s="64">
        <f>VLOOKUP($A16,'Return Data'!$B$7:$R$2843,3,0)</f>
        <v>44393</v>
      </c>
      <c r="C16" s="65">
        <f>VLOOKUP($A16,'Return Data'!$B$7:$R$2843,4,0)</f>
        <v>42.197499999999998</v>
      </c>
      <c r="D16" s="65">
        <f>VLOOKUP($A16,'Return Data'!$B$7:$R$2843,10,0)</f>
        <v>5.4379</v>
      </c>
      <c r="E16" s="66">
        <f t="shared" si="0"/>
        <v>9</v>
      </c>
      <c r="F16" s="65">
        <f>VLOOKUP($A16,'Return Data'!$B$7:$R$2843,11,0)</f>
        <v>5.7816999999999998</v>
      </c>
      <c r="G16" s="66">
        <f t="shared" si="1"/>
        <v>9</v>
      </c>
      <c r="H16" s="65">
        <f>VLOOKUP($A16,'Return Data'!$B$7:$R$2843,12,0)</f>
        <v>15.4284</v>
      </c>
      <c r="I16" s="66">
        <f t="shared" si="2"/>
        <v>8</v>
      </c>
      <c r="J16" s="65">
        <f>VLOOKUP($A16,'Return Data'!$B$7:$R$2843,13,0)</f>
        <v>22.2715</v>
      </c>
      <c r="K16" s="66">
        <f t="shared" si="3"/>
        <v>7</v>
      </c>
      <c r="L16" s="65">
        <f>VLOOKUP($A16,'Return Data'!$B$7:$R$2843,17,0)</f>
        <v>11.749499999999999</v>
      </c>
      <c r="M16" s="66">
        <f>RANK(L16,L$8:L$16,0)</f>
        <v>7</v>
      </c>
      <c r="N16" s="65">
        <f>VLOOKUP($A16,'Return Data'!$B$7:$R$2843,14,0)</f>
        <v>8.4992000000000001</v>
      </c>
      <c r="O16" s="66">
        <f>RANK(N16,N$8:N$16,0)</f>
        <v>8</v>
      </c>
      <c r="P16" s="65">
        <f>VLOOKUP($A16,'Return Data'!$B$7:$R$2843,15,0)</f>
        <v>7.5902000000000003</v>
      </c>
      <c r="Q16" s="66">
        <f>RANK(P16,P$8:P$16,0)</f>
        <v>8</v>
      </c>
      <c r="R16" s="65">
        <f>VLOOKUP($A16,'Return Data'!$B$7:$R$2843,16,0)</f>
        <v>12.119199999999999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10.677377777777778</v>
      </c>
      <c r="E18" s="74"/>
      <c r="F18" s="75">
        <f>AVERAGE(F8:F16)</f>
        <v>13.51061111111111</v>
      </c>
      <c r="G18" s="74"/>
      <c r="H18" s="75">
        <f>AVERAGE(H8:H16)</f>
        <v>28.565066666666667</v>
      </c>
      <c r="I18" s="74"/>
      <c r="J18" s="75">
        <f>AVERAGE(J8:J16)</f>
        <v>37.324233333333332</v>
      </c>
      <c r="K18" s="74"/>
      <c r="L18" s="75">
        <f>AVERAGE(L8:L16)</f>
        <v>17.9516375</v>
      </c>
      <c r="M18" s="74"/>
      <c r="N18" s="75">
        <f>AVERAGE(N8:N16)</f>
        <v>13.9292</v>
      </c>
      <c r="O18" s="74"/>
      <c r="P18" s="75">
        <f>AVERAGE(P8:P16)</f>
        <v>10.9969625</v>
      </c>
      <c r="Q18" s="74"/>
      <c r="R18" s="75">
        <f>AVERAGE(R8:R16)</f>
        <v>13.4703</v>
      </c>
      <c r="S18" s="76"/>
    </row>
    <row r="19" spans="1:19" x14ac:dyDescent="0.3">
      <c r="A19" s="73" t="s">
        <v>28</v>
      </c>
      <c r="B19" s="74"/>
      <c r="C19" s="74"/>
      <c r="D19" s="75">
        <f>MIN(D8:D16)</f>
        <v>5.4379</v>
      </c>
      <c r="E19" s="74"/>
      <c r="F19" s="75">
        <f>MIN(F8:F16)</f>
        <v>5.7816999999999998</v>
      </c>
      <c r="G19" s="74"/>
      <c r="H19" s="75">
        <f>MIN(H8:H16)</f>
        <v>13.730399999999999</v>
      </c>
      <c r="I19" s="74"/>
      <c r="J19" s="75">
        <f>MIN(J8:J16)</f>
        <v>15.378500000000001</v>
      </c>
      <c r="K19" s="74"/>
      <c r="L19" s="75">
        <f>MIN(L8:L16)</f>
        <v>10.451599999999999</v>
      </c>
      <c r="M19" s="74"/>
      <c r="N19" s="75">
        <f>MIN(N8:N16)</f>
        <v>8.4992000000000001</v>
      </c>
      <c r="O19" s="74"/>
      <c r="P19" s="75">
        <f>MIN(P8:P16)</f>
        <v>7.5902000000000003</v>
      </c>
      <c r="Q19" s="74"/>
      <c r="R19" s="75">
        <f>MIN(R8:R16)</f>
        <v>8.516</v>
      </c>
      <c r="S19" s="76"/>
    </row>
    <row r="20" spans="1:19" ht="15" thickBot="1" x14ac:dyDescent="0.35">
      <c r="A20" s="77" t="s">
        <v>29</v>
      </c>
      <c r="B20" s="78"/>
      <c r="C20" s="78"/>
      <c r="D20" s="79">
        <f>MAX(D8:D16)</f>
        <v>21.995100000000001</v>
      </c>
      <c r="E20" s="78"/>
      <c r="F20" s="79">
        <f>MAX(F8:F16)</f>
        <v>43.760399999999997</v>
      </c>
      <c r="G20" s="78"/>
      <c r="H20" s="79">
        <f>MAX(H8:H16)</f>
        <v>56.412500000000001</v>
      </c>
      <c r="I20" s="78"/>
      <c r="J20" s="79">
        <f>MAX(J8:J16)</f>
        <v>87.491500000000002</v>
      </c>
      <c r="K20" s="78"/>
      <c r="L20" s="79">
        <f>MAX(L8:L16)</f>
        <v>38.844099999999997</v>
      </c>
      <c r="M20" s="78"/>
      <c r="N20" s="79">
        <f>MAX(N8:N16)</f>
        <v>28.138100000000001</v>
      </c>
      <c r="O20" s="78"/>
      <c r="P20" s="79">
        <f>MAX(P8:P16)</f>
        <v>17.835100000000001</v>
      </c>
      <c r="Q20" s="78"/>
      <c r="R20" s="79">
        <f>MAX(R8:R16)</f>
        <v>30.921199999999999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44393</v>
      </c>
      <c r="C8" s="65">
        <f>VLOOKUP($A8,'Return Data'!$B$7:$R$2843,4,0)</f>
        <v>76.58</v>
      </c>
      <c r="D8" s="65">
        <f>VLOOKUP($A8,'Return Data'!$B$7:$R$2843,10,0)</f>
        <v>8.1486000000000001</v>
      </c>
      <c r="E8" s="66">
        <f t="shared" ref="E8:E17" si="0">RANK(D8,D$8:D$17,0)</f>
        <v>4</v>
      </c>
      <c r="F8" s="65">
        <f>VLOOKUP($A8,'Return Data'!$B$7:$R$2843,11,0)</f>
        <v>9.6349</v>
      </c>
      <c r="G8" s="66">
        <f t="shared" ref="G8:G14" si="1">RANK(F8,F$8:F$17,0)</f>
        <v>4</v>
      </c>
      <c r="H8" s="65">
        <f>VLOOKUP($A8,'Return Data'!$B$7:$R$2843,12,0)</f>
        <v>26.202999999999999</v>
      </c>
      <c r="I8" s="66">
        <f t="shared" ref="I8:I14" si="2">RANK(H8,H$8:H$17,0)</f>
        <v>3</v>
      </c>
      <c r="J8" s="65">
        <f>VLOOKUP($A8,'Return Data'!$B$7:$R$2843,13,0)</f>
        <v>32.9283</v>
      </c>
      <c r="K8" s="66">
        <f t="shared" ref="K8" si="3">RANK(J8,J$8:J$17,0)</f>
        <v>3</v>
      </c>
      <c r="L8" s="65">
        <f>VLOOKUP($A8,'Return Data'!$B$7:$R$2843,17,0)</f>
        <v>16.438500000000001</v>
      </c>
      <c r="M8" s="66">
        <f t="shared" ref="M8" si="4">RANK(L8,L$8:L$17,0)</f>
        <v>3</v>
      </c>
      <c r="N8" s="65">
        <f>VLOOKUP($A8,'Return Data'!$B$7:$R$2843,14,0)</f>
        <v>13.592000000000001</v>
      </c>
      <c r="O8" s="66">
        <f t="shared" ref="O8" si="5">RANK(N8,N$8:N$17,0)</f>
        <v>2</v>
      </c>
      <c r="P8" s="65">
        <f>VLOOKUP($A8,'Return Data'!$B$7:$R$2843,15,0)</f>
        <v>12.2995</v>
      </c>
      <c r="Q8" s="66">
        <f t="shared" ref="Q8" si="6">RANK(P8,P$8:P$17,0)</f>
        <v>3</v>
      </c>
      <c r="R8" s="65">
        <f>VLOOKUP($A8,'Return Data'!$B$7:$R$2843,16,0)</f>
        <v>12.799799999999999</v>
      </c>
      <c r="S8" s="67">
        <f t="shared" ref="S8:S17" si="7">RANK(R8,R$8:R$17,0)</f>
        <v>7</v>
      </c>
    </row>
    <row r="9" spans="1:20" x14ac:dyDescent="0.3">
      <c r="A9" s="63" t="s">
        <v>546</v>
      </c>
      <c r="B9" s="64">
        <f>VLOOKUP($A9,'Return Data'!$B$7:$R$2843,3,0)</f>
        <v>44393</v>
      </c>
      <c r="C9" s="65">
        <f>VLOOKUP($A9,'Return Data'!$B$7:$R$2843,4,0)</f>
        <v>275.68099999999998</v>
      </c>
      <c r="D9" s="65">
        <f>VLOOKUP($A9,'Return Data'!$B$7:$R$2843,10,0)</f>
        <v>12.7456</v>
      </c>
      <c r="E9" s="66">
        <f t="shared" si="0"/>
        <v>1</v>
      </c>
      <c r="F9" s="65">
        <f>VLOOKUP($A9,'Return Data'!$B$7:$R$2843,11,0)</f>
        <v>15.3612</v>
      </c>
      <c r="G9" s="66">
        <f t="shared" si="1"/>
        <v>1</v>
      </c>
      <c r="H9" s="65">
        <f>VLOOKUP($A9,'Return Data'!$B$7:$R$2843,12,0)</f>
        <v>49.312199999999997</v>
      </c>
      <c r="I9" s="66">
        <f t="shared" si="2"/>
        <v>1</v>
      </c>
      <c r="J9" s="65">
        <f>VLOOKUP($A9,'Return Data'!$B$7:$R$2843,13,0)</f>
        <v>52.622799999999998</v>
      </c>
      <c r="K9" s="66">
        <f t="shared" ref="K9:K17" si="8">RANK(J9,J$8:J$17,0)</f>
        <v>1</v>
      </c>
      <c r="L9" s="65">
        <f>VLOOKUP($A9,'Return Data'!$B$7:$R$2843,17,0)</f>
        <v>14.099600000000001</v>
      </c>
      <c r="M9" s="66">
        <f t="shared" ref="M9:M17" si="9">RANK(L9,L$8:L$17,0)</f>
        <v>7</v>
      </c>
      <c r="N9" s="65">
        <f>VLOOKUP($A9,'Return Data'!$B$7:$R$2843,14,0)</f>
        <v>14.6067</v>
      </c>
      <c r="O9" s="66">
        <f t="shared" ref="O9:O17" si="10">RANK(N9,N$8:N$17,0)</f>
        <v>1</v>
      </c>
      <c r="P9" s="65">
        <f>VLOOKUP($A9,'Return Data'!$B$7:$R$2843,15,0)</f>
        <v>13.055899999999999</v>
      </c>
      <c r="Q9" s="66">
        <f t="shared" ref="Q9:Q14" si="11">RANK(P9,P$8:P$17,0)</f>
        <v>1</v>
      </c>
      <c r="R9" s="65">
        <f>VLOOKUP($A9,'Return Data'!$B$7:$R$2843,16,0)</f>
        <v>14.138199999999999</v>
      </c>
      <c r="S9" s="67">
        <f t="shared" si="7"/>
        <v>3</v>
      </c>
    </row>
    <row r="10" spans="1:20" x14ac:dyDescent="0.3">
      <c r="A10" s="63" t="s">
        <v>548</v>
      </c>
      <c r="B10" s="64">
        <f>VLOOKUP($A10,'Return Data'!$B$7:$R$2843,3,0)</f>
        <v>44393</v>
      </c>
      <c r="C10" s="65">
        <f>VLOOKUP($A10,'Return Data'!$B$7:$R$2843,4,0)</f>
        <v>50.7</v>
      </c>
      <c r="D10" s="65">
        <f>VLOOKUP($A10,'Return Data'!$B$7:$R$2843,10,0)</f>
        <v>5.8013000000000003</v>
      </c>
      <c r="E10" s="66">
        <f t="shared" si="0"/>
        <v>7</v>
      </c>
      <c r="F10" s="65">
        <f>VLOOKUP($A10,'Return Data'!$B$7:$R$2843,11,0)</f>
        <v>8.0101999999999993</v>
      </c>
      <c r="G10" s="66">
        <f t="shared" si="1"/>
        <v>7</v>
      </c>
      <c r="H10" s="65">
        <f>VLOOKUP($A10,'Return Data'!$B$7:$R$2843,12,0)</f>
        <v>21.904299999999999</v>
      </c>
      <c r="I10" s="66">
        <f t="shared" si="2"/>
        <v>6</v>
      </c>
      <c r="J10" s="65">
        <f>VLOOKUP($A10,'Return Data'!$B$7:$R$2843,13,0)</f>
        <v>29.501899999999999</v>
      </c>
      <c r="K10" s="66">
        <f t="shared" si="8"/>
        <v>5</v>
      </c>
      <c r="L10" s="65">
        <f>VLOOKUP($A10,'Return Data'!$B$7:$R$2843,17,0)</f>
        <v>14.4375</v>
      </c>
      <c r="M10" s="66">
        <f t="shared" si="9"/>
        <v>6</v>
      </c>
      <c r="N10" s="65">
        <f>VLOOKUP($A10,'Return Data'!$B$7:$R$2843,14,0)</f>
        <v>12.496600000000001</v>
      </c>
      <c r="O10" s="66">
        <f t="shared" si="10"/>
        <v>5</v>
      </c>
      <c r="P10" s="65">
        <f>VLOOKUP($A10,'Return Data'!$B$7:$R$2843,15,0)</f>
        <v>11.7531</v>
      </c>
      <c r="Q10" s="66">
        <f t="shared" si="11"/>
        <v>4</v>
      </c>
      <c r="R10" s="65">
        <f>VLOOKUP($A10,'Return Data'!$B$7:$R$2843,16,0)</f>
        <v>13.4209</v>
      </c>
      <c r="S10" s="67">
        <f t="shared" si="7"/>
        <v>4</v>
      </c>
    </row>
    <row r="11" spans="1:20" x14ac:dyDescent="0.3">
      <c r="A11" s="63" t="s">
        <v>549</v>
      </c>
      <c r="B11" s="64">
        <f>VLOOKUP($A11,'Return Data'!$B$7:$R$2843,3,0)</f>
        <v>44393</v>
      </c>
      <c r="C11" s="65">
        <f>VLOOKUP($A11,'Return Data'!$B$7:$R$2843,4,0)</f>
        <v>10.560499999999999</v>
      </c>
      <c r="D11" s="65">
        <f>VLOOKUP($A11,'Return Data'!$B$7:$R$2843,10,0)</f>
        <v>8.9126999999999992</v>
      </c>
      <c r="E11" s="66">
        <f t="shared" si="0"/>
        <v>2</v>
      </c>
      <c r="F11" s="65">
        <f>VLOOKUP($A11,'Return Data'!$B$7:$R$2843,11,0)</f>
        <v>12.0977</v>
      </c>
      <c r="G11" s="66">
        <f t="shared" si="1"/>
        <v>2</v>
      </c>
      <c r="H11" s="65">
        <f>VLOOKUP($A11,'Return Data'!$B$7:$R$2843,12,0)</f>
        <v>20.2667</v>
      </c>
      <c r="I11" s="66">
        <f t="shared" si="2"/>
        <v>7</v>
      </c>
      <c r="J11" s="65">
        <f>VLOOKUP($A11,'Return Data'!$B$7:$R$2843,13,0)</f>
        <v>20.7715</v>
      </c>
      <c r="K11" s="66">
        <f t="shared" si="8"/>
        <v>9</v>
      </c>
      <c r="L11" s="65"/>
      <c r="M11" s="66"/>
      <c r="N11" s="65"/>
      <c r="O11" s="66"/>
      <c r="P11" s="65"/>
      <c r="Q11" s="66"/>
      <c r="R11" s="65">
        <f>VLOOKUP($A11,'Return Data'!$B$7:$R$2843,16,0)</f>
        <v>3.5989</v>
      </c>
      <c r="S11" s="67">
        <f t="shared" si="7"/>
        <v>10</v>
      </c>
    </row>
    <row r="12" spans="1:20" x14ac:dyDescent="0.3">
      <c r="A12" s="63" t="s">
        <v>551</v>
      </c>
      <c r="B12" s="64">
        <f>VLOOKUP($A12,'Return Data'!$B$7:$R$2843,3,0)</f>
        <v>44393</v>
      </c>
      <c r="C12" s="65">
        <f>VLOOKUP($A12,'Return Data'!$B$7:$R$2843,4,0)</f>
        <v>14.297000000000001</v>
      </c>
      <c r="D12" s="65">
        <f>VLOOKUP($A12,'Return Data'!$B$7:$R$2843,10,0)</f>
        <v>5.4196</v>
      </c>
      <c r="E12" s="66">
        <f t="shared" si="0"/>
        <v>8</v>
      </c>
      <c r="F12" s="65">
        <f>VLOOKUP($A12,'Return Data'!$B$7:$R$2843,11,0)</f>
        <v>7.4801000000000002</v>
      </c>
      <c r="G12" s="66">
        <f t="shared" si="1"/>
        <v>8</v>
      </c>
      <c r="H12" s="65">
        <f>VLOOKUP($A12,'Return Data'!$B$7:$R$2843,12,0)</f>
        <v>17.738600000000002</v>
      </c>
      <c r="I12" s="66">
        <f t="shared" si="2"/>
        <v>8</v>
      </c>
      <c r="J12" s="65">
        <f>VLOOKUP($A12,'Return Data'!$B$7:$R$2843,13,0)</f>
        <v>25.754200000000001</v>
      </c>
      <c r="K12" s="66">
        <f t="shared" si="8"/>
        <v>8</v>
      </c>
      <c r="L12" s="65">
        <f>VLOOKUP($A12,'Return Data'!$B$7:$R$2843,17,0)</f>
        <v>15.403</v>
      </c>
      <c r="M12" s="66">
        <f t="shared" si="9"/>
        <v>4</v>
      </c>
      <c r="N12" s="65"/>
      <c r="O12" s="66"/>
      <c r="P12" s="65"/>
      <c r="Q12" s="66"/>
      <c r="R12" s="65">
        <f>VLOOKUP($A12,'Return Data'!$B$7:$R$2843,16,0)</f>
        <v>12.866300000000001</v>
      </c>
      <c r="S12" s="67">
        <f t="shared" si="7"/>
        <v>5</v>
      </c>
    </row>
    <row r="13" spans="1:20" x14ac:dyDescent="0.3">
      <c r="A13" s="63" t="s">
        <v>553</v>
      </c>
      <c r="B13" s="64">
        <f>VLOOKUP($A13,'Return Data'!$B$7:$R$2843,3,0)</f>
        <v>44393</v>
      </c>
      <c r="C13" s="65">
        <f>VLOOKUP($A13,'Return Data'!$B$7:$R$2843,4,0)</f>
        <v>32.982999999999997</v>
      </c>
      <c r="D13" s="65">
        <f>VLOOKUP($A13,'Return Data'!$B$7:$R$2843,10,0)</f>
        <v>4.0834000000000001</v>
      </c>
      <c r="E13" s="66">
        <f t="shared" si="0"/>
        <v>9</v>
      </c>
      <c r="F13" s="65">
        <f>VLOOKUP($A13,'Return Data'!$B$7:$R$2843,11,0)</f>
        <v>4.9077999999999999</v>
      </c>
      <c r="G13" s="66">
        <f t="shared" si="1"/>
        <v>9</v>
      </c>
      <c r="H13" s="65">
        <f>VLOOKUP($A13,'Return Data'!$B$7:$R$2843,12,0)</f>
        <v>11.9244</v>
      </c>
      <c r="I13" s="66">
        <f t="shared" si="2"/>
        <v>10</v>
      </c>
      <c r="J13" s="65">
        <f>VLOOKUP($A13,'Return Data'!$B$7:$R$2843,13,0)</f>
        <v>18.070499999999999</v>
      </c>
      <c r="K13" s="66">
        <f t="shared" si="8"/>
        <v>10</v>
      </c>
      <c r="L13" s="65">
        <f>VLOOKUP($A13,'Return Data'!$B$7:$R$2843,17,0)</f>
        <v>12.405799999999999</v>
      </c>
      <c r="M13" s="66">
        <f t="shared" si="9"/>
        <v>8</v>
      </c>
      <c r="N13" s="65">
        <f>VLOOKUP($A13,'Return Data'!$B$7:$R$2843,14,0)</f>
        <v>9.7470999999999997</v>
      </c>
      <c r="O13" s="66">
        <f t="shared" si="10"/>
        <v>6</v>
      </c>
      <c r="P13" s="65">
        <f>VLOOKUP($A13,'Return Data'!$B$7:$R$2843,15,0)</f>
        <v>9.7041000000000004</v>
      </c>
      <c r="Q13" s="66">
        <f t="shared" si="11"/>
        <v>5</v>
      </c>
      <c r="R13" s="65">
        <f>VLOOKUP($A13,'Return Data'!$B$7:$R$2843,16,0)</f>
        <v>12.5342</v>
      </c>
      <c r="S13" s="67">
        <f t="shared" si="7"/>
        <v>8</v>
      </c>
    </row>
    <row r="14" spans="1:20" x14ac:dyDescent="0.3">
      <c r="A14" s="63" t="s">
        <v>556</v>
      </c>
      <c r="B14" s="64">
        <f>VLOOKUP($A14,'Return Data'!$B$7:$R$2843,3,0)</f>
        <v>44393</v>
      </c>
      <c r="C14" s="65">
        <f>VLOOKUP($A14,'Return Data'!$B$7:$R$2843,4,0)</f>
        <v>126.5544</v>
      </c>
      <c r="D14" s="65">
        <f>VLOOKUP($A14,'Return Data'!$B$7:$R$2843,10,0)</f>
        <v>8.8391000000000002</v>
      </c>
      <c r="E14" s="66">
        <f t="shared" si="0"/>
        <v>3</v>
      </c>
      <c r="F14" s="65">
        <f>VLOOKUP($A14,'Return Data'!$B$7:$R$2843,11,0)</f>
        <v>11.065899999999999</v>
      </c>
      <c r="G14" s="66">
        <f t="shared" si="1"/>
        <v>3</v>
      </c>
      <c r="H14" s="65">
        <f>VLOOKUP($A14,'Return Data'!$B$7:$R$2843,12,0)</f>
        <v>26.430499999999999</v>
      </c>
      <c r="I14" s="66">
        <f t="shared" si="2"/>
        <v>2</v>
      </c>
      <c r="J14" s="65">
        <f>VLOOKUP($A14,'Return Data'!$B$7:$R$2843,13,0)</f>
        <v>33.232300000000002</v>
      </c>
      <c r="K14" s="66">
        <f t="shared" si="8"/>
        <v>2</v>
      </c>
      <c r="L14" s="65">
        <f>VLOOKUP($A14,'Return Data'!$B$7:$R$2843,17,0)</f>
        <v>14.5471</v>
      </c>
      <c r="M14" s="66">
        <f t="shared" si="9"/>
        <v>5</v>
      </c>
      <c r="N14" s="65">
        <f>VLOOKUP($A14,'Return Data'!$B$7:$R$2843,14,0)</f>
        <v>12.7989</v>
      </c>
      <c r="O14" s="66">
        <f t="shared" si="10"/>
        <v>4</v>
      </c>
      <c r="P14" s="65">
        <f>VLOOKUP($A14,'Return Data'!$B$7:$R$2843,15,0)</f>
        <v>12.6973</v>
      </c>
      <c r="Q14" s="66">
        <f t="shared" si="11"/>
        <v>2</v>
      </c>
      <c r="R14" s="65">
        <f>VLOOKUP($A14,'Return Data'!$B$7:$R$2843,16,0)</f>
        <v>12.866199999999999</v>
      </c>
      <c r="S14" s="67">
        <f t="shared" si="7"/>
        <v>6</v>
      </c>
    </row>
    <row r="15" spans="1:20" x14ac:dyDescent="0.3">
      <c r="A15" s="63" t="s">
        <v>557</v>
      </c>
      <c r="B15" s="64">
        <f>VLOOKUP($A15,'Return Data'!$B$7:$R$2843,3,0)</f>
        <v>44393</v>
      </c>
      <c r="C15" s="65">
        <f>VLOOKUP($A15,'Return Data'!$B$7:$R$2843,4,0)</f>
        <v>14.3293</v>
      </c>
      <c r="D15" s="65">
        <f>VLOOKUP($A15,'Return Data'!$B$7:$R$2843,10,0)</f>
        <v>7.2214999999999998</v>
      </c>
      <c r="E15" s="66">
        <f t="shared" si="0"/>
        <v>5</v>
      </c>
      <c r="F15" s="65">
        <f>VLOOKUP($A15,'Return Data'!$B$7:$R$2843,11,0)</f>
        <v>8.8562999999999992</v>
      </c>
      <c r="G15" s="66">
        <f t="shared" ref="G15" si="12">RANK(F15,F$8:F$17,0)</f>
        <v>6</v>
      </c>
      <c r="H15" s="65">
        <f>VLOOKUP($A15,'Return Data'!$B$7:$R$2843,12,0)</f>
        <v>22.117799999999999</v>
      </c>
      <c r="I15" s="66">
        <f>RANK(H15,H$8:H$17,0)</f>
        <v>5</v>
      </c>
      <c r="J15" s="65">
        <f>VLOOKUP($A15,'Return Data'!$B$7:$R$2843,13,0)</f>
        <v>28.783000000000001</v>
      </c>
      <c r="K15" s="66">
        <f t="shared" si="8"/>
        <v>6</v>
      </c>
      <c r="L15" s="65"/>
      <c r="M15" s="66"/>
      <c r="N15" s="65"/>
      <c r="O15" s="66"/>
      <c r="P15" s="65"/>
      <c r="Q15" s="66"/>
      <c r="R15" s="65">
        <f>VLOOKUP($A15,'Return Data'!$B$7:$R$2843,16,0)</f>
        <v>30.236499999999999</v>
      </c>
      <c r="S15" s="67">
        <f t="shared" si="7"/>
        <v>1</v>
      </c>
    </row>
    <row r="16" spans="1:20" x14ac:dyDescent="0.3">
      <c r="A16" s="63" t="s">
        <v>559</v>
      </c>
      <c r="B16" s="64">
        <f>VLOOKUP($A16,'Return Data'!$B$7:$R$2843,3,0)</f>
        <v>44393</v>
      </c>
      <c r="C16" s="65">
        <f>VLOOKUP($A16,'Return Data'!$B$7:$R$2843,4,0)</f>
        <v>14.456099999999999</v>
      </c>
      <c r="D16" s="65">
        <f>VLOOKUP($A16,'Return Data'!$B$7:$R$2843,10,0)</f>
        <v>6.2893999999999997</v>
      </c>
      <c r="E16" s="66">
        <f t="shared" si="0"/>
        <v>6</v>
      </c>
      <c r="F16" s="65">
        <f>VLOOKUP($A16,'Return Data'!$B$7:$R$2843,11,0)</f>
        <v>9.2965</v>
      </c>
      <c r="G16" s="66">
        <f>RANK(F16,F$8:F$17,0)</f>
        <v>5</v>
      </c>
      <c r="H16" s="65">
        <f>VLOOKUP($A16,'Return Data'!$B$7:$R$2843,12,0)</f>
        <v>22.8383</v>
      </c>
      <c r="I16" s="66">
        <f>RANK(H16,H$8:H$17,0)</f>
        <v>4</v>
      </c>
      <c r="J16" s="65">
        <f>VLOOKUP($A16,'Return Data'!$B$7:$R$2843,13,0)</f>
        <v>29.759399999999999</v>
      </c>
      <c r="K16" s="66">
        <f t="shared" si="8"/>
        <v>4</v>
      </c>
      <c r="L16" s="65">
        <f>VLOOKUP($A16,'Return Data'!$B$7:$R$2843,17,0)</f>
        <v>16.921099999999999</v>
      </c>
      <c r="M16" s="66">
        <f t="shared" si="9"/>
        <v>1</v>
      </c>
      <c r="N16" s="65"/>
      <c r="O16" s="66"/>
      <c r="P16" s="65"/>
      <c r="Q16" s="66"/>
      <c r="R16" s="65">
        <f>VLOOKUP($A16,'Return Data'!$B$7:$R$2843,16,0)</f>
        <v>16.120699999999999</v>
      </c>
      <c r="S16" s="67">
        <f t="shared" si="7"/>
        <v>2</v>
      </c>
    </row>
    <row r="17" spans="1:19" x14ac:dyDescent="0.3">
      <c r="A17" s="63" t="s">
        <v>561</v>
      </c>
      <c r="B17" s="64">
        <f>VLOOKUP($A17,'Return Data'!$B$7:$R$2843,3,0)</f>
        <v>44393</v>
      </c>
      <c r="C17" s="65">
        <f>VLOOKUP($A17,'Return Data'!$B$7:$R$2843,4,0)</f>
        <v>14.8</v>
      </c>
      <c r="D17" s="65">
        <f>VLOOKUP($A17,'Return Data'!$B$7:$R$2843,10,0)</f>
        <v>3.9325999999999999</v>
      </c>
      <c r="E17" s="66">
        <f t="shared" si="0"/>
        <v>10</v>
      </c>
      <c r="F17" s="65">
        <f>VLOOKUP($A17,'Return Data'!$B$7:$R$2843,11,0)</f>
        <v>4.2253999999999996</v>
      </c>
      <c r="G17" s="66">
        <f>RANK(F17,F$8:F$17,0)</f>
        <v>10</v>
      </c>
      <c r="H17" s="65">
        <f>VLOOKUP($A17,'Return Data'!$B$7:$R$2843,12,0)</f>
        <v>16.903600000000001</v>
      </c>
      <c r="I17" s="66">
        <f>RANK(H17,H$8:H$17,0)</f>
        <v>9</v>
      </c>
      <c r="J17" s="65">
        <f>VLOOKUP($A17,'Return Data'!$B$7:$R$2843,13,0)</f>
        <v>25.850300000000001</v>
      </c>
      <c r="K17" s="66">
        <f t="shared" si="8"/>
        <v>7</v>
      </c>
      <c r="L17" s="65">
        <f>VLOOKUP($A17,'Return Data'!$B$7:$R$2843,17,0)</f>
        <v>16.660699999999999</v>
      </c>
      <c r="M17" s="66">
        <f t="shared" si="9"/>
        <v>2</v>
      </c>
      <c r="N17" s="65">
        <f>VLOOKUP($A17,'Return Data'!$B$7:$R$2843,14,0)</f>
        <v>13.3832</v>
      </c>
      <c r="O17" s="66">
        <f t="shared" si="10"/>
        <v>3</v>
      </c>
      <c r="P17" s="65"/>
      <c r="Q17" s="66"/>
      <c r="R17" s="65">
        <f>VLOOKUP($A17,'Return Data'!$B$7:$R$2843,16,0)</f>
        <v>11.6835</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7.1393799999999983</v>
      </c>
      <c r="E19" s="74"/>
      <c r="F19" s="75">
        <f>AVERAGE(F8:F17)</f>
        <v>9.0935999999999986</v>
      </c>
      <c r="G19" s="74"/>
      <c r="H19" s="75">
        <f>AVERAGE(H8:H17)</f>
        <v>23.563939999999999</v>
      </c>
      <c r="I19" s="74"/>
      <c r="J19" s="75">
        <f>AVERAGE(J8:J17)</f>
        <v>29.727420000000002</v>
      </c>
      <c r="K19" s="74"/>
      <c r="L19" s="75">
        <f>AVERAGE(L8:L17)</f>
        <v>15.114162499999999</v>
      </c>
      <c r="M19" s="74"/>
      <c r="N19" s="75">
        <f>AVERAGE(N8:N17)</f>
        <v>12.770750000000001</v>
      </c>
      <c r="O19" s="74"/>
      <c r="P19" s="75">
        <f>AVERAGE(P8:P17)</f>
        <v>11.90198</v>
      </c>
      <c r="Q19" s="74"/>
      <c r="R19" s="75">
        <f>AVERAGE(R8:R17)</f>
        <v>14.026520000000001</v>
      </c>
      <c r="S19" s="76"/>
    </row>
    <row r="20" spans="1:19" x14ac:dyDescent="0.3">
      <c r="A20" s="73" t="s">
        <v>28</v>
      </c>
      <c r="B20" s="74"/>
      <c r="C20" s="74"/>
      <c r="D20" s="75">
        <f>MIN(D8:D17)</f>
        <v>3.9325999999999999</v>
      </c>
      <c r="E20" s="74"/>
      <c r="F20" s="75">
        <f>MIN(F8:F17)</f>
        <v>4.2253999999999996</v>
      </c>
      <c r="G20" s="74"/>
      <c r="H20" s="75">
        <f>MIN(H8:H17)</f>
        <v>11.9244</v>
      </c>
      <c r="I20" s="74"/>
      <c r="J20" s="75">
        <f>MIN(J8:J17)</f>
        <v>18.070499999999999</v>
      </c>
      <c r="K20" s="74"/>
      <c r="L20" s="75">
        <f>MIN(L8:L17)</f>
        <v>12.405799999999999</v>
      </c>
      <c r="M20" s="74"/>
      <c r="N20" s="75">
        <f>MIN(N8:N17)</f>
        <v>9.7470999999999997</v>
      </c>
      <c r="O20" s="74"/>
      <c r="P20" s="75">
        <f>MIN(P8:P17)</f>
        <v>9.7041000000000004</v>
      </c>
      <c r="Q20" s="74"/>
      <c r="R20" s="75">
        <f>MIN(R8:R17)</f>
        <v>3.5989</v>
      </c>
      <c r="S20" s="76"/>
    </row>
    <row r="21" spans="1:19" ht="15" thickBot="1" x14ac:dyDescent="0.35">
      <c r="A21" s="77" t="s">
        <v>29</v>
      </c>
      <c r="B21" s="78"/>
      <c r="C21" s="78"/>
      <c r="D21" s="79">
        <f>MAX(D8:D17)</f>
        <v>12.7456</v>
      </c>
      <c r="E21" s="78"/>
      <c r="F21" s="79">
        <f>MAX(F8:F17)</f>
        <v>15.3612</v>
      </c>
      <c r="G21" s="78"/>
      <c r="H21" s="79">
        <f>MAX(H8:H17)</f>
        <v>49.312199999999997</v>
      </c>
      <c r="I21" s="78"/>
      <c r="J21" s="79">
        <f>MAX(J8:J17)</f>
        <v>52.622799999999998</v>
      </c>
      <c r="K21" s="78"/>
      <c r="L21" s="79">
        <f>MAX(L8:L17)</f>
        <v>16.921099999999999</v>
      </c>
      <c r="M21" s="78"/>
      <c r="N21" s="79">
        <f>MAX(N8:N17)</f>
        <v>14.6067</v>
      </c>
      <c r="O21" s="78"/>
      <c r="P21" s="79">
        <f>MAX(P8:P17)</f>
        <v>13.055899999999999</v>
      </c>
      <c r="Q21" s="78"/>
      <c r="R21" s="79">
        <f>MAX(R8:R17)</f>
        <v>30.236499999999999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44393</v>
      </c>
      <c r="C8" s="65">
        <f>VLOOKUP($A8,'Return Data'!$B$7:$R$2843,4,0)</f>
        <v>70.739999999999995</v>
      </c>
      <c r="D8" s="65">
        <f>VLOOKUP($A8,'Return Data'!$B$7:$R$2843,10,0)</f>
        <v>7.8025000000000002</v>
      </c>
      <c r="E8" s="66">
        <f t="shared" ref="E8:E17" si="0">RANK(D8,D$8:D$17,0)</f>
        <v>4</v>
      </c>
      <c r="F8" s="65">
        <f>VLOOKUP($A8,'Return Data'!$B$7:$R$2843,11,0)</f>
        <v>8.9649000000000001</v>
      </c>
      <c r="G8" s="66">
        <f t="shared" ref="G8:G14" si="1">RANK(F8,F$8:F$17,0)</f>
        <v>4</v>
      </c>
      <c r="H8" s="65">
        <f>VLOOKUP($A8,'Return Data'!$B$7:$R$2843,12,0)</f>
        <v>25.070699999999999</v>
      </c>
      <c r="I8" s="66">
        <f t="shared" ref="I8" si="2">RANK(H8,H$8:H$17,0)</f>
        <v>3</v>
      </c>
      <c r="J8" s="65">
        <f>VLOOKUP($A8,'Return Data'!$B$7:$R$2843,13,0)</f>
        <v>31.389299999999999</v>
      </c>
      <c r="K8" s="66">
        <f>RANK(J8,J$8:J$17,0)</f>
        <v>2</v>
      </c>
      <c r="L8" s="65">
        <f>VLOOKUP($A8,'Return Data'!$B$7:$R$2843,17,0)</f>
        <v>15.160500000000001</v>
      </c>
      <c r="M8" s="66">
        <f>RANK(L8,L$8:L$17,0)</f>
        <v>2</v>
      </c>
      <c r="N8" s="65">
        <f>VLOOKUP($A8,'Return Data'!$B$7:$R$2843,14,0)</f>
        <v>12.354699999999999</v>
      </c>
      <c r="O8" s="66">
        <f>RANK(N8,N$8:N$17,0)</f>
        <v>3</v>
      </c>
      <c r="P8" s="65">
        <f>VLOOKUP($A8,'Return Data'!$B$7:$R$2843,15,0)</f>
        <v>11.0724</v>
      </c>
      <c r="Q8" s="66">
        <f>RANK(P8,P$8:P$17,0)</f>
        <v>3</v>
      </c>
      <c r="R8" s="65">
        <f>VLOOKUP($A8,'Return Data'!$B$7:$R$2843,16,0)</f>
        <v>9.6494</v>
      </c>
      <c r="S8" s="67">
        <f t="shared" ref="S8:S17" si="3">RANK(R8,R$8:R$17,0)</f>
        <v>9</v>
      </c>
    </row>
    <row r="9" spans="1:20" x14ac:dyDescent="0.3">
      <c r="A9" s="63" t="s">
        <v>545</v>
      </c>
      <c r="B9" s="64">
        <f>VLOOKUP($A9,'Return Data'!$B$7:$R$2843,3,0)</f>
        <v>44393</v>
      </c>
      <c r="C9" s="65">
        <f>VLOOKUP($A9,'Return Data'!$B$7:$R$2843,4,0)</f>
        <v>261.56400000000002</v>
      </c>
      <c r="D9" s="65">
        <f>VLOOKUP($A9,'Return Data'!$B$7:$R$2843,10,0)</f>
        <v>12.5825</v>
      </c>
      <c r="E9" s="66">
        <f t="shared" si="0"/>
        <v>1</v>
      </c>
      <c r="F9" s="65">
        <f>VLOOKUP($A9,'Return Data'!$B$7:$R$2843,11,0)</f>
        <v>15.0237</v>
      </c>
      <c r="G9" s="66">
        <f t="shared" si="1"/>
        <v>1</v>
      </c>
      <c r="H9" s="65">
        <f>VLOOKUP($A9,'Return Data'!$B$7:$R$2843,12,0)</f>
        <v>48.673400000000001</v>
      </c>
      <c r="I9" s="66">
        <f t="shared" ref="I9:I17" si="4">RANK(H9,H$8:H$17,0)</f>
        <v>1</v>
      </c>
      <c r="J9" s="65">
        <f>VLOOKUP($A9,'Return Data'!$B$7:$R$2843,13,0)</f>
        <v>51.746499999999997</v>
      </c>
      <c r="K9" s="66">
        <f t="shared" ref="K9:K17" si="5">RANK(J9,J$8:J$17,0)</f>
        <v>1</v>
      </c>
      <c r="L9" s="65">
        <f>VLOOKUP($A9,'Return Data'!$B$7:$R$2843,17,0)</f>
        <v>13.423500000000001</v>
      </c>
      <c r="M9" s="66">
        <f t="shared" ref="M9:M17" si="6">RANK(L9,L$8:L$17,0)</f>
        <v>6</v>
      </c>
      <c r="N9" s="65">
        <f>VLOOKUP($A9,'Return Data'!$B$7:$R$2843,14,0)</f>
        <v>13.8141</v>
      </c>
      <c r="O9" s="66">
        <f t="shared" ref="O9:O17" si="7">RANK(N9,N$8:N$17,0)</f>
        <v>1</v>
      </c>
      <c r="P9" s="65">
        <f>VLOOKUP($A9,'Return Data'!$B$7:$R$2843,15,0)</f>
        <v>12.971</v>
      </c>
      <c r="Q9" s="66">
        <f t="shared" ref="Q9:Q14" si="8">RANK(P9,P$8:P$17,0)</f>
        <v>1</v>
      </c>
      <c r="R9" s="65">
        <f>VLOOKUP($A9,'Return Data'!$B$7:$R$2843,16,0)</f>
        <v>16.9405</v>
      </c>
      <c r="S9" s="67">
        <f t="shared" si="3"/>
        <v>2</v>
      </c>
    </row>
    <row r="10" spans="1:20" x14ac:dyDescent="0.3">
      <c r="A10" s="63" t="s">
        <v>547</v>
      </c>
      <c r="B10" s="64">
        <f>VLOOKUP($A10,'Return Data'!$B$7:$R$2843,3,0)</f>
        <v>44393</v>
      </c>
      <c r="C10" s="65">
        <f>VLOOKUP($A10,'Return Data'!$B$7:$R$2843,4,0)</f>
        <v>46.61</v>
      </c>
      <c r="D10" s="65">
        <f>VLOOKUP($A10,'Return Data'!$B$7:$R$2843,10,0)</f>
        <v>5.6436999999999999</v>
      </c>
      <c r="E10" s="66">
        <f t="shared" si="0"/>
        <v>7</v>
      </c>
      <c r="F10" s="65">
        <f>VLOOKUP($A10,'Return Data'!$B$7:$R$2843,11,0)</f>
        <v>7.6940999999999997</v>
      </c>
      <c r="G10" s="66">
        <f t="shared" si="1"/>
        <v>7</v>
      </c>
      <c r="H10" s="65">
        <f>VLOOKUP($A10,'Return Data'!$B$7:$R$2843,12,0)</f>
        <v>21.380199999999999</v>
      </c>
      <c r="I10" s="66">
        <f t="shared" si="4"/>
        <v>4</v>
      </c>
      <c r="J10" s="65">
        <f>VLOOKUP($A10,'Return Data'!$B$7:$R$2843,13,0)</f>
        <v>28.756900000000002</v>
      </c>
      <c r="K10" s="66">
        <f t="shared" si="5"/>
        <v>4</v>
      </c>
      <c r="L10" s="65">
        <f>VLOOKUP($A10,'Return Data'!$B$7:$R$2843,17,0)</f>
        <v>13.8131</v>
      </c>
      <c r="M10" s="66">
        <f t="shared" si="6"/>
        <v>5</v>
      </c>
      <c r="N10" s="65">
        <f>VLOOKUP($A10,'Return Data'!$B$7:$R$2843,14,0)</f>
        <v>11.7601</v>
      </c>
      <c r="O10" s="66">
        <f t="shared" si="7"/>
        <v>4</v>
      </c>
      <c r="P10" s="65">
        <f>VLOOKUP($A10,'Return Data'!$B$7:$R$2843,15,0)</f>
        <v>10.725300000000001</v>
      </c>
      <c r="Q10" s="66">
        <f t="shared" si="8"/>
        <v>4</v>
      </c>
      <c r="R10" s="65">
        <f>VLOOKUP($A10,'Return Data'!$B$7:$R$2843,16,0)</f>
        <v>11.156000000000001</v>
      </c>
      <c r="S10" s="67">
        <f t="shared" si="3"/>
        <v>6</v>
      </c>
    </row>
    <row r="11" spans="1:20" x14ac:dyDescent="0.3">
      <c r="A11" s="63" t="s">
        <v>550</v>
      </c>
      <c r="B11" s="64">
        <f>VLOOKUP($A11,'Return Data'!$B$7:$R$2843,3,0)</f>
        <v>44393</v>
      </c>
      <c r="C11" s="65">
        <f>VLOOKUP($A11,'Return Data'!$B$7:$R$2843,4,0)</f>
        <v>10.2134</v>
      </c>
      <c r="D11" s="65">
        <f>VLOOKUP($A11,'Return Data'!$B$7:$R$2843,10,0)</f>
        <v>8.2030999999999992</v>
      </c>
      <c r="E11" s="66">
        <f t="shared" si="0"/>
        <v>3</v>
      </c>
      <c r="F11" s="65">
        <f>VLOOKUP($A11,'Return Data'!$B$7:$R$2843,11,0)</f>
        <v>10.818899999999999</v>
      </c>
      <c r="G11" s="66">
        <f t="shared" si="1"/>
        <v>2</v>
      </c>
      <c r="H11" s="65">
        <f>VLOOKUP($A11,'Return Data'!$B$7:$R$2843,12,0)</f>
        <v>18.2805</v>
      </c>
      <c r="I11" s="66">
        <f t="shared" si="4"/>
        <v>7</v>
      </c>
      <c r="J11" s="65">
        <f>VLOOKUP($A11,'Return Data'!$B$7:$R$2843,13,0)</f>
        <v>18.151800000000001</v>
      </c>
      <c r="K11" s="66">
        <f t="shared" si="5"/>
        <v>9</v>
      </c>
      <c r="L11" s="65"/>
      <c r="M11" s="66"/>
      <c r="N11" s="65"/>
      <c r="O11" s="66"/>
      <c r="P11" s="65"/>
      <c r="Q11" s="66"/>
      <c r="R11" s="65">
        <f>VLOOKUP($A11,'Return Data'!$B$7:$R$2843,16,0)</f>
        <v>1.3784000000000001</v>
      </c>
      <c r="S11" s="67">
        <f t="shared" si="3"/>
        <v>10</v>
      </c>
    </row>
    <row r="12" spans="1:20" x14ac:dyDescent="0.3">
      <c r="A12" s="63" t="s">
        <v>552</v>
      </c>
      <c r="B12" s="64">
        <f>VLOOKUP($A12,'Return Data'!$B$7:$R$2843,3,0)</f>
        <v>44393</v>
      </c>
      <c r="C12" s="65">
        <f>VLOOKUP($A12,'Return Data'!$B$7:$R$2843,4,0)</f>
        <v>13.821999999999999</v>
      </c>
      <c r="D12" s="65">
        <f>VLOOKUP($A12,'Return Data'!$B$7:$R$2843,10,0)</f>
        <v>5.0702999999999996</v>
      </c>
      <c r="E12" s="66">
        <f t="shared" si="0"/>
        <v>8</v>
      </c>
      <c r="F12" s="65">
        <f>VLOOKUP($A12,'Return Data'!$B$7:$R$2843,11,0)</f>
        <v>6.7912999999999997</v>
      </c>
      <c r="G12" s="66">
        <f t="shared" si="1"/>
        <v>8</v>
      </c>
      <c r="H12" s="65">
        <f>VLOOKUP($A12,'Return Data'!$B$7:$R$2843,12,0)</f>
        <v>16.621700000000001</v>
      </c>
      <c r="I12" s="66">
        <f t="shared" si="4"/>
        <v>8</v>
      </c>
      <c r="J12" s="65">
        <f>VLOOKUP($A12,'Return Data'!$B$7:$R$2843,13,0)</f>
        <v>24.153400000000001</v>
      </c>
      <c r="K12" s="66">
        <f t="shared" si="5"/>
        <v>8</v>
      </c>
      <c r="L12" s="65">
        <f>VLOOKUP($A12,'Return Data'!$B$7:$R$2843,17,0)</f>
        <v>14.0738</v>
      </c>
      <c r="M12" s="66">
        <f t="shared" si="6"/>
        <v>4</v>
      </c>
      <c r="N12" s="65"/>
      <c r="O12" s="66"/>
      <c r="P12" s="65"/>
      <c r="Q12" s="66"/>
      <c r="R12" s="65">
        <f>VLOOKUP($A12,'Return Data'!$B$7:$R$2843,16,0)</f>
        <v>11.5825</v>
      </c>
      <c r="S12" s="67">
        <f t="shared" si="3"/>
        <v>5</v>
      </c>
    </row>
    <row r="13" spans="1:20" x14ac:dyDescent="0.3">
      <c r="A13" s="63" t="s">
        <v>554</v>
      </c>
      <c r="B13" s="64">
        <f>VLOOKUP($A13,'Return Data'!$B$7:$R$2843,3,0)</f>
        <v>44393</v>
      </c>
      <c r="C13" s="65">
        <f>VLOOKUP($A13,'Return Data'!$B$7:$R$2843,4,0)</f>
        <v>30.047999999999998</v>
      </c>
      <c r="D13" s="65">
        <f>VLOOKUP($A13,'Return Data'!$B$7:$R$2843,10,0)</f>
        <v>3.7317999999999998</v>
      </c>
      <c r="E13" s="66">
        <f t="shared" si="0"/>
        <v>9</v>
      </c>
      <c r="F13" s="65">
        <f>VLOOKUP($A13,'Return Data'!$B$7:$R$2843,11,0)</f>
        <v>4.2138999999999998</v>
      </c>
      <c r="G13" s="66">
        <f t="shared" si="1"/>
        <v>9</v>
      </c>
      <c r="H13" s="65">
        <f>VLOOKUP($A13,'Return Data'!$B$7:$R$2843,12,0)</f>
        <v>10.812799999999999</v>
      </c>
      <c r="I13" s="66">
        <f t="shared" si="4"/>
        <v>10</v>
      </c>
      <c r="J13" s="65">
        <f>VLOOKUP($A13,'Return Data'!$B$7:$R$2843,13,0)</f>
        <v>16.519300000000001</v>
      </c>
      <c r="K13" s="66">
        <f t="shared" si="5"/>
        <v>10</v>
      </c>
      <c r="L13" s="65">
        <f>VLOOKUP($A13,'Return Data'!$B$7:$R$2843,17,0)</f>
        <v>10.9742</v>
      </c>
      <c r="M13" s="66">
        <f t="shared" si="6"/>
        <v>8</v>
      </c>
      <c r="N13" s="65">
        <f>VLOOKUP($A13,'Return Data'!$B$7:$R$2843,14,0)</f>
        <v>8.3996999999999993</v>
      </c>
      <c r="O13" s="66">
        <f t="shared" si="7"/>
        <v>6</v>
      </c>
      <c r="P13" s="65">
        <f>VLOOKUP($A13,'Return Data'!$B$7:$R$2843,15,0)</f>
        <v>8.4030000000000005</v>
      </c>
      <c r="Q13" s="66">
        <f t="shared" si="8"/>
        <v>5</v>
      </c>
      <c r="R13" s="65">
        <f>VLOOKUP($A13,'Return Data'!$B$7:$R$2843,16,0)</f>
        <v>11.109400000000001</v>
      </c>
      <c r="S13" s="67">
        <f t="shared" si="3"/>
        <v>7</v>
      </c>
    </row>
    <row r="14" spans="1:20" x14ac:dyDescent="0.3">
      <c r="A14" s="63" t="s">
        <v>555</v>
      </c>
      <c r="B14" s="64">
        <f>VLOOKUP($A14,'Return Data'!$B$7:$R$2843,3,0)</f>
        <v>44393</v>
      </c>
      <c r="C14" s="65">
        <f>VLOOKUP($A14,'Return Data'!$B$7:$R$2843,4,0)</f>
        <v>117.55840000000001</v>
      </c>
      <c r="D14" s="65">
        <f>VLOOKUP($A14,'Return Data'!$B$7:$R$2843,10,0)</f>
        <v>8.4312000000000005</v>
      </c>
      <c r="E14" s="66">
        <f t="shared" si="0"/>
        <v>2</v>
      </c>
      <c r="F14" s="65">
        <f>VLOOKUP($A14,'Return Data'!$B$7:$R$2843,11,0)</f>
        <v>10.251300000000001</v>
      </c>
      <c r="G14" s="66">
        <f t="shared" si="1"/>
        <v>3</v>
      </c>
      <c r="H14" s="65">
        <f>VLOOKUP($A14,'Return Data'!$B$7:$R$2843,12,0)</f>
        <v>25.102900000000002</v>
      </c>
      <c r="I14" s="66">
        <f t="shared" si="4"/>
        <v>2</v>
      </c>
      <c r="J14" s="65">
        <f>VLOOKUP($A14,'Return Data'!$B$7:$R$2843,13,0)</f>
        <v>31.3781</v>
      </c>
      <c r="K14" s="66">
        <f t="shared" si="5"/>
        <v>3</v>
      </c>
      <c r="L14" s="65">
        <f>VLOOKUP($A14,'Return Data'!$B$7:$R$2843,17,0)</f>
        <v>12.995200000000001</v>
      </c>
      <c r="M14" s="66">
        <f t="shared" si="6"/>
        <v>7</v>
      </c>
      <c r="N14" s="65">
        <f>VLOOKUP($A14,'Return Data'!$B$7:$R$2843,14,0)</f>
        <v>11.3032</v>
      </c>
      <c r="O14" s="66">
        <f t="shared" si="7"/>
        <v>5</v>
      </c>
      <c r="P14" s="65">
        <f>VLOOKUP($A14,'Return Data'!$B$7:$R$2843,15,0)</f>
        <v>11.4854</v>
      </c>
      <c r="Q14" s="66">
        <f t="shared" si="8"/>
        <v>2</v>
      </c>
      <c r="R14" s="65">
        <f>VLOOKUP($A14,'Return Data'!$B$7:$R$2843,16,0)</f>
        <v>15.924799999999999</v>
      </c>
      <c r="S14" s="67">
        <f t="shared" si="3"/>
        <v>3</v>
      </c>
    </row>
    <row r="15" spans="1:20" x14ac:dyDescent="0.3">
      <c r="A15" s="63" t="s">
        <v>558</v>
      </c>
      <c r="B15" s="64">
        <f>VLOOKUP($A15,'Return Data'!$B$7:$R$2843,3,0)</f>
        <v>44393</v>
      </c>
      <c r="C15" s="65">
        <f>VLOOKUP($A15,'Return Data'!$B$7:$R$2843,4,0)</f>
        <v>13.962</v>
      </c>
      <c r="D15" s="65">
        <f>VLOOKUP($A15,'Return Data'!$B$7:$R$2843,10,0)</f>
        <v>6.7202999999999999</v>
      </c>
      <c r="E15" s="66">
        <f t="shared" si="0"/>
        <v>5</v>
      </c>
      <c r="F15" s="65">
        <f>VLOOKUP($A15,'Return Data'!$B$7:$R$2843,11,0)</f>
        <v>7.8563000000000001</v>
      </c>
      <c r="G15" s="66">
        <f t="shared" ref="G15" si="9">RANK(F15,F$8:F$17,0)</f>
        <v>6</v>
      </c>
      <c r="H15" s="65">
        <f>VLOOKUP($A15,'Return Data'!$B$7:$R$2843,12,0)</f>
        <v>20.408799999999999</v>
      </c>
      <c r="I15" s="66">
        <f t="shared" si="4"/>
        <v>6</v>
      </c>
      <c r="J15" s="65">
        <f>VLOOKUP($A15,'Return Data'!$B$7:$R$2843,13,0)</f>
        <v>26.365500000000001</v>
      </c>
      <c r="K15" s="66">
        <f t="shared" si="5"/>
        <v>6</v>
      </c>
      <c r="L15" s="65"/>
      <c r="M15" s="66"/>
      <c r="N15" s="65"/>
      <c r="O15" s="66"/>
      <c r="P15" s="65"/>
      <c r="Q15" s="66"/>
      <c r="R15" s="65">
        <f>VLOOKUP($A15,'Return Data'!$B$7:$R$2843,16,0)</f>
        <v>27.776299999999999</v>
      </c>
      <c r="S15" s="67">
        <f t="shared" si="3"/>
        <v>1</v>
      </c>
    </row>
    <row r="16" spans="1:20" x14ac:dyDescent="0.3">
      <c r="A16" s="63" t="s">
        <v>560</v>
      </c>
      <c r="B16" s="64">
        <f>VLOOKUP($A16,'Return Data'!$B$7:$R$2843,3,0)</f>
        <v>44393</v>
      </c>
      <c r="C16" s="65">
        <f>VLOOKUP($A16,'Return Data'!$B$7:$R$2843,4,0)</f>
        <v>13.8375</v>
      </c>
      <c r="D16" s="65">
        <f>VLOOKUP($A16,'Return Data'!$B$7:$R$2843,10,0)</f>
        <v>5.8575999999999997</v>
      </c>
      <c r="E16" s="66">
        <f t="shared" si="0"/>
        <v>6</v>
      </c>
      <c r="F16" s="65">
        <f>VLOOKUP($A16,'Return Data'!$B$7:$R$2843,11,0)</f>
        <v>8.4026999999999994</v>
      </c>
      <c r="G16" s="66">
        <f>RANK(F16,F$8:F$17,0)</f>
        <v>5</v>
      </c>
      <c r="H16" s="65">
        <f>VLOOKUP($A16,'Return Data'!$B$7:$R$2843,12,0)</f>
        <v>21.290099999999999</v>
      </c>
      <c r="I16" s="66">
        <f t="shared" si="4"/>
        <v>5</v>
      </c>
      <c r="J16" s="65">
        <f>VLOOKUP($A16,'Return Data'!$B$7:$R$2843,13,0)</f>
        <v>27.613399999999999</v>
      </c>
      <c r="K16" s="66">
        <f t="shared" si="5"/>
        <v>5</v>
      </c>
      <c r="L16" s="65">
        <f>VLOOKUP($A16,'Return Data'!$B$7:$R$2843,17,0)</f>
        <v>14.9053</v>
      </c>
      <c r="M16" s="66">
        <f t="shared" si="6"/>
        <v>3</v>
      </c>
      <c r="N16" s="65"/>
      <c r="O16" s="66"/>
      <c r="P16" s="65"/>
      <c r="Q16" s="66"/>
      <c r="R16" s="65">
        <f>VLOOKUP($A16,'Return Data'!$B$7:$R$2843,16,0)</f>
        <v>14.0793</v>
      </c>
      <c r="S16" s="67">
        <f t="shared" si="3"/>
        <v>4</v>
      </c>
    </row>
    <row r="17" spans="1:19" x14ac:dyDescent="0.3">
      <c r="A17" s="63" t="s">
        <v>562</v>
      </c>
      <c r="B17" s="64">
        <f>VLOOKUP($A17,'Return Data'!$B$7:$R$2843,3,0)</f>
        <v>44393</v>
      </c>
      <c r="C17" s="65">
        <f>VLOOKUP($A17,'Return Data'!$B$7:$R$2843,4,0)</f>
        <v>14.43</v>
      </c>
      <c r="D17" s="65">
        <f>VLOOKUP($A17,'Return Data'!$B$7:$R$2843,10,0)</f>
        <v>3.6638000000000002</v>
      </c>
      <c r="E17" s="66">
        <f t="shared" si="0"/>
        <v>10</v>
      </c>
      <c r="F17" s="65">
        <f>VLOOKUP($A17,'Return Data'!$B$7:$R$2843,11,0)</f>
        <v>3.7383000000000002</v>
      </c>
      <c r="G17" s="66">
        <f>RANK(F17,F$8:F$17,0)</f>
        <v>10</v>
      </c>
      <c r="H17" s="65">
        <f>VLOOKUP($A17,'Return Data'!$B$7:$R$2843,12,0)</f>
        <v>16.0901</v>
      </c>
      <c r="I17" s="66">
        <f t="shared" si="4"/>
        <v>9</v>
      </c>
      <c r="J17" s="65">
        <f>VLOOKUP($A17,'Return Data'!$B$7:$R$2843,13,0)</f>
        <v>24.827000000000002</v>
      </c>
      <c r="K17" s="66">
        <f t="shared" si="5"/>
        <v>7</v>
      </c>
      <c r="L17" s="65">
        <f>VLOOKUP($A17,'Return Data'!$B$7:$R$2843,17,0)</f>
        <v>15.781700000000001</v>
      </c>
      <c r="M17" s="66">
        <f t="shared" si="6"/>
        <v>1</v>
      </c>
      <c r="N17" s="65">
        <f>VLOOKUP($A17,'Return Data'!$B$7:$R$2843,14,0)</f>
        <v>12.5792</v>
      </c>
      <c r="O17" s="66">
        <f t="shared" si="7"/>
        <v>2</v>
      </c>
      <c r="P17" s="65"/>
      <c r="Q17" s="66"/>
      <c r="R17" s="65">
        <f>VLOOKUP($A17,'Return Data'!$B$7:$R$2843,16,0)</f>
        <v>10.8893</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6.7706799999999987</v>
      </c>
      <c r="E19" s="74"/>
      <c r="F19" s="75">
        <f>AVERAGE(F8:F17)</f>
        <v>8.3755399999999991</v>
      </c>
      <c r="G19" s="74"/>
      <c r="H19" s="75">
        <f>AVERAGE(H8:H17)</f>
        <v>22.37312</v>
      </c>
      <c r="I19" s="74"/>
      <c r="J19" s="75">
        <f>AVERAGE(J8:J17)</f>
        <v>28.090119999999995</v>
      </c>
      <c r="K19" s="74"/>
      <c r="L19" s="75">
        <f>AVERAGE(L8:L17)</f>
        <v>13.890912499999999</v>
      </c>
      <c r="M19" s="74"/>
      <c r="N19" s="75">
        <f>AVERAGE(N8:N17)</f>
        <v>11.701833333333333</v>
      </c>
      <c r="O19" s="74"/>
      <c r="P19" s="75">
        <f>AVERAGE(P8:P17)</f>
        <v>10.931419999999999</v>
      </c>
      <c r="Q19" s="74"/>
      <c r="R19" s="75">
        <f>AVERAGE(R8:R17)</f>
        <v>13.048590000000001</v>
      </c>
      <c r="S19" s="76"/>
    </row>
    <row r="20" spans="1:19" x14ac:dyDescent="0.3">
      <c r="A20" s="73" t="s">
        <v>28</v>
      </c>
      <c r="B20" s="74"/>
      <c r="C20" s="74"/>
      <c r="D20" s="75">
        <f>MIN(D8:D17)</f>
        <v>3.6638000000000002</v>
      </c>
      <c r="E20" s="74"/>
      <c r="F20" s="75">
        <f>MIN(F8:F17)</f>
        <v>3.7383000000000002</v>
      </c>
      <c r="G20" s="74"/>
      <c r="H20" s="75">
        <f>MIN(H8:H17)</f>
        <v>10.812799999999999</v>
      </c>
      <c r="I20" s="74"/>
      <c r="J20" s="75">
        <f>MIN(J8:J17)</f>
        <v>16.519300000000001</v>
      </c>
      <c r="K20" s="74"/>
      <c r="L20" s="75">
        <f>MIN(L8:L17)</f>
        <v>10.9742</v>
      </c>
      <c r="M20" s="74"/>
      <c r="N20" s="75">
        <f>MIN(N8:N17)</f>
        <v>8.3996999999999993</v>
      </c>
      <c r="O20" s="74"/>
      <c r="P20" s="75">
        <f>MIN(P8:P17)</f>
        <v>8.4030000000000005</v>
      </c>
      <c r="Q20" s="74"/>
      <c r="R20" s="75">
        <f>MIN(R8:R17)</f>
        <v>1.3784000000000001</v>
      </c>
      <c r="S20" s="76"/>
    </row>
    <row r="21" spans="1:19" ht="15" thickBot="1" x14ac:dyDescent="0.35">
      <c r="A21" s="77" t="s">
        <v>29</v>
      </c>
      <c r="B21" s="78"/>
      <c r="C21" s="78"/>
      <c r="D21" s="79">
        <f>MAX(D8:D17)</f>
        <v>12.5825</v>
      </c>
      <c r="E21" s="78"/>
      <c r="F21" s="79">
        <f>MAX(F8:F17)</f>
        <v>15.0237</v>
      </c>
      <c r="G21" s="78"/>
      <c r="H21" s="79">
        <f>MAX(H8:H17)</f>
        <v>48.673400000000001</v>
      </c>
      <c r="I21" s="78"/>
      <c r="J21" s="79">
        <f>MAX(J8:J17)</f>
        <v>51.746499999999997</v>
      </c>
      <c r="K21" s="78"/>
      <c r="L21" s="79">
        <f>MAX(L8:L17)</f>
        <v>15.781700000000001</v>
      </c>
      <c r="M21" s="78"/>
      <c r="N21" s="79">
        <f>MAX(N8:N17)</f>
        <v>13.8141</v>
      </c>
      <c r="O21" s="78"/>
      <c r="P21" s="79">
        <f>MAX(P8:P17)</f>
        <v>12.971</v>
      </c>
      <c r="Q21" s="78"/>
      <c r="R21" s="79">
        <f>MAX(R8:R17)</f>
        <v>27.776299999999999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2021-07-19T06:09:43Z</dcterms:modified>
</cp:coreProperties>
</file>